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ocuments\VERTEX42\TEMPLATES\TEMPLATE - Mortgages and Loans\"/>
    </mc:Choice>
  </mc:AlternateContent>
  <xr:revisionPtr revIDLastSave="0" documentId="13_ncr:1_{537F937C-481D-4B9C-8E90-06BD6AB92981}" xr6:coauthVersionLast="47" xr6:coauthVersionMax="47" xr10:uidLastSave="{00000000-0000-0000-0000-000000000000}"/>
  <bookViews>
    <workbookView xWindow="19230" yWindow="675" windowWidth="26745" windowHeight="22500" xr2:uid="{00000000-000D-0000-FFFF-FFFF00000000}"/>
  </bookViews>
  <sheets>
    <sheet name="MortgageCalculator" sheetId="1" r:id="rId1"/>
    <sheet name="Help" sheetId="3" r:id="rId2"/>
    <sheet name="©" sheetId="5" r:id="rId3"/>
  </sheets>
  <definedNames>
    <definedName name="compound_periods" localSheetId="0">MortgageCalculator!$Q$8:$Q$9</definedName>
    <definedName name="CP" localSheetId="0">MortgageCalculator!$R$10</definedName>
    <definedName name="d" localSheetId="0">MortgageCalculator!$F$11</definedName>
    <definedName name="fpdate" localSheetId="0">MortgageCalculator!$F$11</definedName>
    <definedName name="frequency" localSheetId="0">MortgageCalculator!$O$8:$O$13</definedName>
    <definedName name="int" localSheetId="0">MortgageCalculator!$K$10</definedName>
    <definedName name="loan_amount" localSheetId="0">MortgageCalculator!$F$8</definedName>
    <definedName name="nper" localSheetId="0">MortgageCalculator!$P$15</definedName>
    <definedName name="payment" localSheetId="0">MortgageCalculator!$F$14</definedName>
    <definedName name="payments" localSheetId="0">MAX(MortgageCalculator!$A$51:$A$1610)</definedName>
    <definedName name="ppy" localSheetId="0">MortgageCalculator!$P$14</definedName>
    <definedName name="_xlnm.Print_Area" localSheetId="0">OFFSET(MortgageCalculator!$A$1,0,0,ROW(MortgageCalculator!$A$49)+1+MortgageCalculator!$K$25,COLUMN(MortgageCalculator!$L$1))</definedName>
    <definedName name="_xlnm.Print_Titles" localSheetId="0">MortgageCalculator!$49:$49</definedName>
    <definedName name="start_rate" localSheetId="0">MortgageCalculator!$F$9</definedName>
    <definedName name="term" localSheetId="0">MortgageCalculator!$F$10</definedName>
    <definedName name="valuevx">42.314159</definedName>
    <definedName name="vertex42_copyright" hidden="1">"© 2007-2018 Vertex42 LLC"</definedName>
    <definedName name="vertex42_id" hidden="1">"home-mortgage-calculator.xlsx"</definedName>
    <definedName name="vertex42_title" hidden="1">"Home Mortgage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3" l="1"/>
  <c r="B27" i="3"/>
  <c r="B29" i="3"/>
  <c r="B31" i="3"/>
  <c r="Q10" i="1" l="1"/>
  <c r="R10" i="1" s="1"/>
  <c r="O14" i="1"/>
  <c r="P14" i="1" s="1"/>
  <c r="P15" i="1" s="1"/>
  <c r="F14" i="1" l="1"/>
  <c r="K38" i="1"/>
  <c r="E14" i="1"/>
  <c r="E23" i="1"/>
  <c r="U50" i="1" l="1"/>
  <c r="O51" i="1" s="1"/>
  <c r="P51" i="1" l="1"/>
  <c r="J50" i="1"/>
  <c r="A51" i="1" s="1"/>
  <c r="J12" i="1"/>
  <c r="F17" i="1"/>
  <c r="L47" i="1"/>
  <c r="F21" i="1" l="1"/>
  <c r="F19" i="1"/>
  <c r="C51" i="1"/>
  <c r="D51" i="1"/>
  <c r="Q51" i="1" s="1"/>
  <c r="R51" i="1" s="1"/>
  <c r="S51" i="1" s="1"/>
  <c r="B51" i="1"/>
  <c r="F23" i="1"/>
  <c r="E51" i="1" l="1"/>
  <c r="T51" i="1"/>
  <c r="U51" i="1" s="1"/>
  <c r="O52" i="1" s="1"/>
  <c r="F51" i="1" l="1"/>
  <c r="P52" i="1"/>
  <c r="K51" i="1"/>
  <c r="L51" i="1" s="1"/>
  <c r="G51" i="1" l="1"/>
  <c r="I51" i="1" s="1"/>
  <c r="J51" i="1" l="1"/>
  <c r="A52" i="1" s="1"/>
  <c r="D52" i="1" l="1"/>
  <c r="C52" i="1"/>
  <c r="B52" i="1"/>
  <c r="E52" i="1" l="1"/>
  <c r="Q52" i="1"/>
  <c r="R52" i="1" s="1"/>
  <c r="S52" i="1" l="1"/>
  <c r="T52" i="1" s="1"/>
  <c r="U52" i="1" s="1"/>
  <c r="O53" i="1" s="1"/>
  <c r="F52" i="1"/>
  <c r="K52" i="1"/>
  <c r="L52" i="1" s="1"/>
  <c r="P53" i="1" l="1"/>
  <c r="G52" i="1"/>
  <c r="I52" i="1" s="1"/>
  <c r="J52" i="1" l="1"/>
  <c r="A53" i="1" s="1"/>
  <c r="D53" i="1" l="1"/>
  <c r="C53" i="1"/>
  <c r="B53" i="1"/>
  <c r="E53" i="1" l="1"/>
  <c r="Q53" i="1"/>
  <c r="R53" i="1" s="1"/>
  <c r="S53" i="1" s="1"/>
  <c r="T53" i="1" s="1"/>
  <c r="U53" i="1" s="1"/>
  <c r="O54" i="1" s="1"/>
  <c r="P54" i="1" l="1"/>
  <c r="F53" i="1"/>
  <c r="K53" i="1"/>
  <c r="L53" i="1" s="1"/>
  <c r="G53" i="1" l="1"/>
  <c r="I53" i="1" s="1"/>
  <c r="J53" i="1" l="1"/>
  <c r="A54" i="1" s="1"/>
  <c r="D54" i="1" l="1"/>
  <c r="Q54" i="1" s="1"/>
  <c r="R54" i="1" s="1"/>
  <c r="S54" i="1" s="1"/>
  <c r="T54" i="1" s="1"/>
  <c r="U54" i="1" s="1"/>
  <c r="O55" i="1" s="1"/>
  <c r="C54" i="1"/>
  <c r="B54" i="1"/>
  <c r="E54" i="1" l="1"/>
  <c r="K54" i="1" s="1"/>
  <c r="L54" i="1" s="1"/>
  <c r="P55" i="1"/>
  <c r="F54" i="1" l="1"/>
  <c r="G54" i="1" s="1"/>
  <c r="I54" i="1" s="1"/>
  <c r="J54" i="1" l="1"/>
  <c r="A55" i="1" s="1"/>
  <c r="D55" i="1" l="1"/>
  <c r="C55" i="1"/>
  <c r="B55" i="1"/>
  <c r="E55" i="1" l="1"/>
  <c r="Q55" i="1"/>
  <c r="R55" i="1" s="1"/>
  <c r="S55" i="1" s="1"/>
  <c r="T55" i="1" s="1"/>
  <c r="U55" i="1" s="1"/>
  <c r="O56" i="1" s="1"/>
  <c r="P56" i="1" l="1"/>
  <c r="F55" i="1"/>
  <c r="K55" i="1"/>
  <c r="L55" i="1" s="1"/>
  <c r="G55" i="1" l="1"/>
  <c r="I55" i="1" s="1"/>
  <c r="J55" i="1" s="1"/>
  <c r="A56" i="1" s="1"/>
  <c r="D56" i="1" l="1"/>
  <c r="Q56" i="1" s="1"/>
  <c r="R56" i="1" s="1"/>
  <c r="S56" i="1" s="1"/>
  <c r="T56" i="1" s="1"/>
  <c r="U56" i="1" s="1"/>
  <c r="O57" i="1" s="1"/>
  <c r="B56" i="1"/>
  <c r="C56" i="1"/>
  <c r="E56" i="1" l="1"/>
  <c r="P57" i="1"/>
  <c r="F56" i="1" l="1"/>
  <c r="K56" i="1"/>
  <c r="L56" i="1" s="1"/>
  <c r="G56" i="1" l="1"/>
  <c r="I56" i="1" s="1"/>
  <c r="J56" i="1" s="1"/>
  <c r="A57" i="1" s="1"/>
  <c r="D57" i="1" l="1"/>
  <c r="Q57" i="1" s="1"/>
  <c r="R57" i="1" s="1"/>
  <c r="S57" i="1" s="1"/>
  <c r="T57" i="1" s="1"/>
  <c r="U57" i="1" s="1"/>
  <c r="O58" i="1" s="1"/>
  <c r="B57" i="1"/>
  <c r="C57" i="1"/>
  <c r="E57" i="1" l="1"/>
  <c r="P58" i="1"/>
  <c r="F57" i="1" l="1"/>
  <c r="K57" i="1"/>
  <c r="L57" i="1" s="1"/>
  <c r="G57" i="1" l="1"/>
  <c r="I57" i="1" s="1"/>
  <c r="J57" i="1" s="1"/>
  <c r="A58" i="1" s="1"/>
  <c r="D58" i="1" l="1"/>
  <c r="Q58" i="1" s="1"/>
  <c r="R58" i="1" s="1"/>
  <c r="S58" i="1" s="1"/>
  <c r="T58" i="1" s="1"/>
  <c r="U58" i="1" s="1"/>
  <c r="O59" i="1" s="1"/>
  <c r="P59" i="1" s="1"/>
  <c r="B58" i="1"/>
  <c r="C58" i="1"/>
  <c r="E58" i="1" l="1"/>
  <c r="K58" i="1" l="1"/>
  <c r="L58" i="1" s="1"/>
  <c r="F58" i="1"/>
  <c r="G58" i="1" s="1"/>
  <c r="I58" i="1" s="1"/>
  <c r="J58" i="1" s="1"/>
  <c r="A59" i="1" s="1"/>
  <c r="D59" i="1" l="1"/>
  <c r="Q59" i="1" s="1"/>
  <c r="R59" i="1" s="1"/>
  <c r="S59" i="1" s="1"/>
  <c r="T59" i="1" s="1"/>
  <c r="U59" i="1" s="1"/>
  <c r="O60" i="1" s="1"/>
  <c r="P60" i="1" s="1"/>
  <c r="C59" i="1"/>
  <c r="B59" i="1"/>
  <c r="E59" i="1" l="1"/>
  <c r="F59" i="1" s="1"/>
  <c r="G59" i="1" s="1"/>
  <c r="I59" i="1" s="1"/>
  <c r="J59" i="1" s="1"/>
  <c r="A60" i="1" s="1"/>
  <c r="C60" i="1" s="1"/>
  <c r="D60" i="1" l="1"/>
  <c r="Q60" i="1" s="1"/>
  <c r="R60" i="1" s="1"/>
  <c r="S60" i="1" s="1"/>
  <c r="T60" i="1" s="1"/>
  <c r="U60" i="1" s="1"/>
  <c r="O61" i="1" s="1"/>
  <c r="P61" i="1" s="1"/>
  <c r="B60" i="1"/>
  <c r="K59" i="1"/>
  <c r="L59" i="1" s="1"/>
  <c r="E60" i="1"/>
  <c r="K60" i="1" s="1"/>
  <c r="L60" i="1" s="1"/>
  <c r="F60" i="1" l="1"/>
  <c r="G60" i="1" s="1"/>
  <c r="I60" i="1" s="1"/>
  <c r="J60" i="1" s="1"/>
  <c r="A61" i="1" s="1"/>
  <c r="B61" i="1" s="1"/>
  <c r="C61" i="1" l="1"/>
  <c r="D61" i="1"/>
  <c r="Q61" i="1" s="1"/>
  <c r="R61" i="1" s="1"/>
  <c r="S61" i="1" s="1"/>
  <c r="T61" i="1" s="1"/>
  <c r="U61" i="1" s="1"/>
  <c r="O62" i="1" s="1"/>
  <c r="P62" i="1" s="1"/>
  <c r="E61" i="1" l="1"/>
  <c r="F61" i="1" s="1"/>
  <c r="K61" i="1" l="1"/>
  <c r="L61" i="1" s="1"/>
  <c r="G61" i="1"/>
  <c r="I61" i="1" s="1"/>
  <c r="J61" i="1" s="1"/>
  <c r="A62" i="1" s="1"/>
  <c r="D62" i="1" l="1"/>
  <c r="C62" i="1"/>
  <c r="B62" i="1"/>
  <c r="E62" i="1" l="1"/>
  <c r="Q62" i="1"/>
  <c r="R62" i="1" s="1"/>
  <c r="S62" i="1" s="1"/>
  <c r="T62" i="1" s="1"/>
  <c r="U62" i="1" s="1"/>
  <c r="O63" i="1" s="1"/>
  <c r="P63" i="1" s="1"/>
  <c r="K62" i="1" l="1"/>
  <c r="L62" i="1" s="1"/>
  <c r="F62" i="1"/>
  <c r="G62" i="1" s="1"/>
  <c r="I62" i="1" s="1"/>
  <c r="J62" i="1" s="1"/>
  <c r="A63" i="1" s="1"/>
  <c r="B63" i="1" l="1"/>
  <c r="D63" i="1"/>
  <c r="Q63" i="1" s="1"/>
  <c r="R63" i="1" s="1"/>
  <c r="S63" i="1" s="1"/>
  <c r="T63" i="1" s="1"/>
  <c r="U63" i="1" s="1"/>
  <c r="O64" i="1" s="1"/>
  <c r="P64" i="1" s="1"/>
  <c r="C63" i="1"/>
  <c r="E63" i="1" l="1"/>
  <c r="F63" i="1" l="1"/>
  <c r="G63" i="1" s="1"/>
  <c r="I63" i="1" s="1"/>
  <c r="J63" i="1" s="1"/>
  <c r="A64" i="1" s="1"/>
  <c r="K63" i="1"/>
  <c r="L63" i="1" s="1"/>
  <c r="B64" i="1" l="1"/>
  <c r="C64" i="1"/>
  <c r="D64" i="1"/>
  <c r="Q64" i="1" s="1"/>
  <c r="R64" i="1" s="1"/>
  <c r="S64" i="1" s="1"/>
  <c r="T64" i="1" s="1"/>
  <c r="U64" i="1" s="1"/>
  <c r="O65" i="1" s="1"/>
  <c r="P65" i="1" s="1"/>
  <c r="E64" i="1" l="1"/>
  <c r="F64" i="1" s="1"/>
  <c r="G64" i="1" s="1"/>
  <c r="I64" i="1" l="1"/>
  <c r="J64" i="1" s="1"/>
  <c r="A65" i="1" s="1"/>
  <c r="D65" i="1" s="1"/>
  <c r="K64" i="1"/>
  <c r="L64" i="1" s="1"/>
  <c r="B65" i="1" l="1"/>
  <c r="C65" i="1"/>
  <c r="Q65" i="1"/>
  <c r="R65" i="1" s="1"/>
  <c r="S65" i="1" s="1"/>
  <c r="T65" i="1" s="1"/>
  <c r="U65" i="1" s="1"/>
  <c r="O66" i="1" s="1"/>
  <c r="P66" i="1" s="1"/>
  <c r="E65" i="1"/>
  <c r="F65" i="1" s="1"/>
  <c r="K65" i="1" l="1"/>
  <c r="L65" i="1" s="1"/>
  <c r="G65" i="1"/>
  <c r="I65" i="1" s="1"/>
  <c r="J65" i="1" s="1"/>
  <c r="A66" i="1" s="1"/>
  <c r="D66" i="1" l="1"/>
  <c r="C66" i="1"/>
  <c r="B66" i="1"/>
  <c r="E66" i="1" l="1"/>
  <c r="Q66" i="1"/>
  <c r="R66" i="1" s="1"/>
  <c r="S66" i="1" s="1"/>
  <c r="T66" i="1" s="1"/>
  <c r="U66" i="1" s="1"/>
  <c r="O67" i="1" s="1"/>
  <c r="P67" i="1" s="1"/>
  <c r="F66" i="1" l="1"/>
  <c r="K66" i="1"/>
  <c r="L66" i="1" s="1"/>
  <c r="G66" i="1" l="1"/>
  <c r="I66" i="1" s="1"/>
  <c r="J66" i="1" s="1"/>
  <c r="A67" i="1" s="1"/>
  <c r="C67" i="1" l="1"/>
  <c r="D67" i="1"/>
  <c r="Q67" i="1" s="1"/>
  <c r="R67" i="1" s="1"/>
  <c r="S67" i="1" s="1"/>
  <c r="T67" i="1" s="1"/>
  <c r="U67" i="1" s="1"/>
  <c r="O68" i="1" s="1"/>
  <c r="P68" i="1" s="1"/>
  <c r="B67" i="1"/>
  <c r="E67" i="1" l="1"/>
  <c r="F67" i="1" s="1"/>
  <c r="G67" i="1" s="1"/>
  <c r="I67" i="1" s="1"/>
  <c r="J67" i="1" s="1"/>
  <c r="A68" i="1" s="1"/>
  <c r="D68" i="1" s="1"/>
  <c r="Q68" i="1" s="1"/>
  <c r="R68" i="1" s="1"/>
  <c r="S68" i="1" s="1"/>
  <c r="T68" i="1" s="1"/>
  <c r="U68" i="1" s="1"/>
  <c r="O69" i="1" s="1"/>
  <c r="P69" i="1" s="1"/>
  <c r="E68" i="1" l="1"/>
  <c r="K68" i="1" s="1"/>
  <c r="B68" i="1"/>
  <c r="C68" i="1"/>
  <c r="K67" i="1"/>
  <c r="L67" i="1" s="1"/>
  <c r="F68" i="1" l="1"/>
  <c r="G68" i="1" s="1"/>
  <c r="I68" i="1" s="1"/>
  <c r="J68" i="1" s="1"/>
  <c r="A69" i="1" s="1"/>
  <c r="B69" i="1" s="1"/>
  <c r="L68" i="1"/>
  <c r="D69" i="1" l="1"/>
  <c r="Q69" i="1" s="1"/>
  <c r="R69" i="1" s="1"/>
  <c r="S69" i="1" s="1"/>
  <c r="T69" i="1" s="1"/>
  <c r="U69" i="1" s="1"/>
  <c r="O70" i="1" s="1"/>
  <c r="P70" i="1" s="1"/>
  <c r="C69" i="1"/>
  <c r="E69" i="1" l="1"/>
  <c r="K69" i="1" l="1"/>
  <c r="L69" i="1" s="1"/>
  <c r="F69" i="1"/>
  <c r="G69" i="1" s="1"/>
  <c r="I69" i="1" s="1"/>
  <c r="J69" i="1" s="1"/>
  <c r="A70" i="1" s="1"/>
  <c r="C70" i="1" s="1"/>
  <c r="D70" i="1" l="1"/>
  <c r="Q70" i="1" s="1"/>
  <c r="R70" i="1" s="1"/>
  <c r="S70" i="1" s="1"/>
  <c r="T70" i="1" s="1"/>
  <c r="U70" i="1" s="1"/>
  <c r="O71" i="1" s="1"/>
  <c r="P71" i="1" s="1"/>
  <c r="B70" i="1"/>
  <c r="E70" i="1" l="1"/>
  <c r="F70" i="1" s="1"/>
  <c r="G70" i="1" s="1"/>
  <c r="I70" i="1" s="1"/>
  <c r="J70" i="1" s="1"/>
  <c r="A71" i="1" s="1"/>
  <c r="K70" i="1" l="1"/>
  <c r="L70" i="1" s="1"/>
  <c r="D71" i="1"/>
  <c r="Q71" i="1" s="1"/>
  <c r="R71" i="1" s="1"/>
  <c r="S71" i="1" s="1"/>
  <c r="T71" i="1" s="1"/>
  <c r="U71" i="1" s="1"/>
  <c r="O72" i="1" s="1"/>
  <c r="C71" i="1"/>
  <c r="B71" i="1"/>
  <c r="E71" i="1" l="1"/>
  <c r="F71" i="1" s="1"/>
  <c r="G71" i="1" s="1"/>
  <c r="I71" i="1" s="1"/>
  <c r="J71" i="1" s="1"/>
  <c r="A72" i="1" s="1"/>
  <c r="D72" i="1" s="1"/>
  <c r="Q72" i="1" s="1"/>
  <c r="R72" i="1" s="1"/>
  <c r="S72" i="1" s="1"/>
  <c r="T72" i="1" s="1"/>
  <c r="U72" i="1" s="1"/>
  <c r="O73" i="1" s="1"/>
  <c r="P72" i="1"/>
  <c r="P73" i="1" l="1"/>
  <c r="K71" i="1"/>
  <c r="L71" i="1" s="1"/>
  <c r="C72" i="1"/>
  <c r="B72" i="1"/>
  <c r="E72" i="1"/>
  <c r="F72" i="1" s="1"/>
  <c r="G72" i="1" s="1"/>
  <c r="I72" i="1" s="1"/>
  <c r="J72" i="1" s="1"/>
  <c r="A73" i="1" s="1"/>
  <c r="K72" i="1" l="1"/>
  <c r="L72" i="1" s="1"/>
  <c r="D73" i="1"/>
  <c r="Q73" i="1" s="1"/>
  <c r="R73" i="1" s="1"/>
  <c r="S73" i="1" s="1"/>
  <c r="T73" i="1" s="1"/>
  <c r="U73" i="1" s="1"/>
  <c r="O74" i="1" s="1"/>
  <c r="P74" i="1" s="1"/>
  <c r="C73" i="1"/>
  <c r="B73" i="1"/>
  <c r="E73" i="1" l="1"/>
  <c r="F73" i="1" s="1"/>
  <c r="K73" i="1" l="1"/>
  <c r="L73" i="1" s="1"/>
  <c r="G73" i="1"/>
  <c r="I73" i="1" s="1"/>
  <c r="J73" i="1" s="1"/>
  <c r="A74" i="1" s="1"/>
  <c r="D74" i="1" l="1"/>
  <c r="Q74" i="1" s="1"/>
  <c r="R74" i="1" s="1"/>
  <c r="S74" i="1" s="1"/>
  <c r="T74" i="1" s="1"/>
  <c r="U74" i="1" s="1"/>
  <c r="O75" i="1" s="1"/>
  <c r="P75" i="1" s="1"/>
  <c r="C74" i="1"/>
  <c r="B74" i="1"/>
  <c r="E74" i="1" l="1"/>
  <c r="F74" i="1" l="1"/>
  <c r="G74" i="1" s="1"/>
  <c r="I74" i="1" s="1"/>
  <c r="J74" i="1" s="1"/>
  <c r="A75" i="1" s="1"/>
  <c r="K74" i="1"/>
  <c r="L74" i="1" s="1"/>
  <c r="D75" i="1" l="1"/>
  <c r="Q75" i="1" s="1"/>
  <c r="R75" i="1" s="1"/>
  <c r="S75" i="1" s="1"/>
  <c r="T75" i="1" s="1"/>
  <c r="U75" i="1" s="1"/>
  <c r="O76" i="1" s="1"/>
  <c r="P76" i="1" s="1"/>
  <c r="B75" i="1"/>
  <c r="C75" i="1"/>
  <c r="E75" i="1" l="1"/>
  <c r="F75" i="1" s="1"/>
  <c r="K75" i="1" l="1"/>
  <c r="L75" i="1" s="1"/>
  <c r="G75" i="1"/>
  <c r="I75" i="1" s="1"/>
  <c r="J75" i="1" s="1"/>
  <c r="A76" i="1" s="1"/>
  <c r="D76" i="1" l="1"/>
  <c r="Q76" i="1" s="1"/>
  <c r="R76" i="1" s="1"/>
  <c r="S76" i="1" s="1"/>
  <c r="T76" i="1" s="1"/>
  <c r="U76" i="1" s="1"/>
  <c r="O77" i="1" s="1"/>
  <c r="P77" i="1" s="1"/>
  <c r="C76" i="1"/>
  <c r="B76" i="1"/>
  <c r="E76" i="1" l="1"/>
  <c r="F76" i="1" s="1"/>
  <c r="K76" i="1" l="1"/>
  <c r="L76" i="1" s="1"/>
  <c r="G76" i="1"/>
  <c r="I76" i="1" s="1"/>
  <c r="J76" i="1" s="1"/>
  <c r="A77" i="1" s="1"/>
  <c r="D77" i="1" l="1"/>
  <c r="Q77" i="1" s="1"/>
  <c r="R77" i="1" s="1"/>
  <c r="S77" i="1" s="1"/>
  <c r="T77" i="1" s="1"/>
  <c r="U77" i="1" s="1"/>
  <c r="O78" i="1" s="1"/>
  <c r="P78" i="1" s="1"/>
  <c r="C77" i="1"/>
  <c r="B77" i="1"/>
  <c r="E77" i="1" l="1"/>
  <c r="F77" i="1" l="1"/>
  <c r="G77" i="1" s="1"/>
  <c r="I77" i="1" s="1"/>
  <c r="J77" i="1" s="1"/>
  <c r="A78" i="1" s="1"/>
  <c r="K77" i="1"/>
  <c r="L77" i="1" s="1"/>
  <c r="D78" i="1" l="1"/>
  <c r="B78" i="1"/>
  <c r="C78" i="1"/>
  <c r="E78" i="1" l="1"/>
  <c r="Q78" i="1"/>
  <c r="R78" i="1" s="1"/>
  <c r="S78" i="1" s="1"/>
  <c r="T78" i="1" s="1"/>
  <c r="U78" i="1" s="1"/>
  <c r="O79" i="1" s="1"/>
  <c r="P79" i="1" l="1"/>
  <c r="F78" i="1"/>
  <c r="K78" i="1"/>
  <c r="L78" i="1" s="1"/>
  <c r="G78" i="1" l="1"/>
  <c r="I78" i="1" s="1"/>
  <c r="J78" i="1" s="1"/>
  <c r="A79" i="1" s="1"/>
  <c r="D79" i="1" l="1"/>
  <c r="Q79" i="1" s="1"/>
  <c r="R79" i="1" s="1"/>
  <c r="S79" i="1" s="1"/>
  <c r="T79" i="1" s="1"/>
  <c r="U79" i="1" s="1"/>
  <c r="O80" i="1" s="1"/>
  <c r="B79" i="1"/>
  <c r="C79" i="1"/>
  <c r="E79" i="1" l="1"/>
  <c r="P80" i="1"/>
  <c r="F79" i="1" l="1"/>
  <c r="K79" i="1"/>
  <c r="L79" i="1" s="1"/>
  <c r="G79" i="1" l="1"/>
  <c r="I79" i="1" s="1"/>
  <c r="J79" i="1" s="1"/>
  <c r="A80" i="1" s="1"/>
  <c r="D80" i="1" l="1"/>
  <c r="Q80" i="1" s="1"/>
  <c r="R80" i="1" s="1"/>
  <c r="S80" i="1" s="1"/>
  <c r="T80" i="1" s="1"/>
  <c r="U80" i="1" s="1"/>
  <c r="O81" i="1" s="1"/>
  <c r="C80" i="1"/>
  <c r="B80" i="1"/>
  <c r="E80" i="1" l="1"/>
  <c r="P81" i="1"/>
  <c r="F80" i="1" l="1"/>
  <c r="G80" i="1" s="1"/>
  <c r="I80" i="1" s="1"/>
  <c r="J80" i="1" s="1"/>
  <c r="A81" i="1" s="1"/>
  <c r="K80" i="1"/>
  <c r="L80" i="1" s="1"/>
  <c r="D81" i="1" l="1"/>
  <c r="Q81" i="1" s="1"/>
  <c r="R81" i="1" s="1"/>
  <c r="S81" i="1" s="1"/>
  <c r="T81" i="1" s="1"/>
  <c r="U81" i="1" s="1"/>
  <c r="O82" i="1" s="1"/>
  <c r="P82" i="1" s="1"/>
  <c r="C81" i="1"/>
  <c r="B81" i="1"/>
  <c r="E81" i="1" l="1"/>
  <c r="F81" i="1" s="1"/>
  <c r="G81" i="1" s="1"/>
  <c r="K81" i="1" l="1"/>
  <c r="L81" i="1" s="1"/>
  <c r="I81" i="1"/>
  <c r="J81" i="1" s="1"/>
  <c r="A82" i="1" s="1"/>
  <c r="D82" i="1" s="1"/>
  <c r="Q82" i="1" s="1"/>
  <c r="R82" i="1" s="1"/>
  <c r="S82" i="1" s="1"/>
  <c r="T82" i="1" s="1"/>
  <c r="U82" i="1" s="1"/>
  <c r="O83" i="1" s="1"/>
  <c r="P83" i="1" s="1"/>
  <c r="E82" i="1" l="1"/>
  <c r="F82" i="1" s="1"/>
  <c r="G82" i="1" s="1"/>
  <c r="I82" i="1" s="1"/>
  <c r="J82" i="1" s="1"/>
  <c r="A83" i="1" s="1"/>
  <c r="D83" i="1" s="1"/>
  <c r="Q83" i="1" s="1"/>
  <c r="R83" i="1" s="1"/>
  <c r="S83" i="1" s="1"/>
  <c r="T83" i="1" s="1"/>
  <c r="U83" i="1" s="1"/>
  <c r="O84" i="1" s="1"/>
  <c r="P84" i="1" s="1"/>
  <c r="B82" i="1"/>
  <c r="C82" i="1"/>
  <c r="K82" i="1" l="1"/>
  <c r="L82" i="1" s="1"/>
  <c r="B83" i="1"/>
  <c r="C83" i="1"/>
  <c r="E83" i="1"/>
  <c r="F83" i="1" s="1"/>
  <c r="G83" i="1" s="1"/>
  <c r="K83" i="1" l="1"/>
  <c r="L83" i="1" s="1"/>
  <c r="I83" i="1"/>
  <c r="J83" i="1" s="1"/>
  <c r="A84" i="1" s="1"/>
  <c r="D84" i="1" s="1"/>
  <c r="Q84" i="1" s="1"/>
  <c r="R84" i="1" s="1"/>
  <c r="S84" i="1" s="1"/>
  <c r="T84" i="1" s="1"/>
  <c r="U84" i="1" s="1"/>
  <c r="O85" i="1" s="1"/>
  <c r="P85" i="1" s="1"/>
  <c r="C84" i="1" l="1"/>
  <c r="B84" i="1"/>
  <c r="E84" i="1"/>
  <c r="F84" i="1" s="1"/>
  <c r="G84" i="1" s="1"/>
  <c r="I84" i="1" s="1"/>
  <c r="J84" i="1" s="1"/>
  <c r="A85" i="1" s="1"/>
  <c r="D85" i="1" s="1"/>
  <c r="Q85" i="1" s="1"/>
  <c r="R85" i="1" s="1"/>
  <c r="S85" i="1" s="1"/>
  <c r="T85" i="1" s="1"/>
  <c r="U85" i="1" s="1"/>
  <c r="O86" i="1" s="1"/>
  <c r="P86" i="1" s="1"/>
  <c r="K84" i="1" l="1"/>
  <c r="L84" i="1" s="1"/>
  <c r="B85" i="1"/>
  <c r="C85" i="1"/>
  <c r="E85" i="1"/>
  <c r="F85" i="1" l="1"/>
  <c r="K85" i="1"/>
  <c r="L85" i="1" s="1"/>
  <c r="G85" i="1" l="1"/>
  <c r="I85" i="1" s="1"/>
  <c r="J85" i="1" s="1"/>
  <c r="A86" i="1" s="1"/>
  <c r="D86" i="1" l="1"/>
  <c r="Q86" i="1" s="1"/>
  <c r="R86" i="1" s="1"/>
  <c r="S86" i="1" s="1"/>
  <c r="T86" i="1" s="1"/>
  <c r="U86" i="1" s="1"/>
  <c r="O87" i="1" s="1"/>
  <c r="P87" i="1" s="1"/>
  <c r="C86" i="1"/>
  <c r="B86" i="1"/>
  <c r="E86" i="1" l="1"/>
  <c r="F86" i="1" l="1"/>
  <c r="K86" i="1"/>
  <c r="L86" i="1" s="1"/>
  <c r="G86" i="1" l="1"/>
  <c r="I86" i="1" s="1"/>
  <c r="J86" i="1" s="1"/>
  <c r="A87" i="1" s="1"/>
  <c r="C87" i="1" l="1"/>
  <c r="D87" i="1"/>
  <c r="Q87" i="1" s="1"/>
  <c r="R87" i="1" s="1"/>
  <c r="S87" i="1" s="1"/>
  <c r="T87" i="1" s="1"/>
  <c r="U87" i="1" s="1"/>
  <c r="O88" i="1" s="1"/>
  <c r="B87" i="1"/>
  <c r="P88" i="1" l="1"/>
  <c r="E87" i="1"/>
  <c r="F87" i="1" l="1"/>
  <c r="K87" i="1"/>
  <c r="L87" i="1" s="1"/>
  <c r="G87" i="1" l="1"/>
  <c r="I87" i="1" s="1"/>
  <c r="J87" i="1" s="1"/>
  <c r="A88" i="1" s="1"/>
  <c r="D88" i="1" l="1"/>
  <c r="Q88" i="1" s="1"/>
  <c r="R88" i="1" s="1"/>
  <c r="S88" i="1" s="1"/>
  <c r="T88" i="1" s="1"/>
  <c r="U88" i="1" s="1"/>
  <c r="O89" i="1" s="1"/>
  <c r="B88" i="1"/>
  <c r="C88" i="1"/>
  <c r="E88" i="1" l="1"/>
  <c r="F88" i="1" s="1"/>
  <c r="G88" i="1" s="1"/>
  <c r="P89" i="1"/>
  <c r="K88" i="1" l="1"/>
  <c r="L88" i="1" s="1"/>
  <c r="I88" i="1"/>
  <c r="J88" i="1" s="1"/>
  <c r="A89" i="1" s="1"/>
  <c r="D89" i="1" s="1"/>
  <c r="C89" i="1" l="1"/>
  <c r="B89" i="1"/>
  <c r="Q89" i="1"/>
  <c r="R89" i="1" s="1"/>
  <c r="S89" i="1" s="1"/>
  <c r="T89" i="1" s="1"/>
  <c r="U89" i="1" s="1"/>
  <c r="O90" i="1" s="1"/>
  <c r="P90" i="1" s="1"/>
  <c r="E89" i="1"/>
  <c r="F89" i="1" s="1"/>
  <c r="G89" i="1" s="1"/>
  <c r="K89" i="1" l="1"/>
  <c r="L89" i="1" s="1"/>
  <c r="I89" i="1"/>
  <c r="J89" i="1" s="1"/>
  <c r="A90" i="1" s="1"/>
  <c r="B90" i="1" s="1"/>
  <c r="C90" i="1" l="1"/>
  <c r="D90" i="1"/>
  <c r="Q90" i="1" l="1"/>
  <c r="R90" i="1" s="1"/>
  <c r="S90" i="1" s="1"/>
  <c r="T90" i="1" s="1"/>
  <c r="U90" i="1" s="1"/>
  <c r="O91" i="1" s="1"/>
  <c r="E90" i="1"/>
  <c r="F90" i="1" l="1"/>
  <c r="G90" i="1" s="1"/>
  <c r="I90" i="1" s="1"/>
  <c r="J90" i="1" s="1"/>
  <c r="A91" i="1" s="1"/>
  <c r="K90" i="1"/>
  <c r="L90" i="1" s="1"/>
  <c r="P91" i="1"/>
  <c r="C91" i="1" l="1"/>
  <c r="B91" i="1"/>
  <c r="D91" i="1"/>
  <c r="Q91" i="1" s="1"/>
  <c r="R91" i="1" s="1"/>
  <c r="S91" i="1" s="1"/>
  <c r="T91" i="1" s="1"/>
  <c r="U91" i="1" s="1"/>
  <c r="O92" i="1" s="1"/>
  <c r="P92" i="1" s="1"/>
  <c r="E91" i="1" l="1"/>
  <c r="F91" i="1" l="1"/>
  <c r="K91" i="1"/>
  <c r="L91" i="1" s="1"/>
  <c r="G91" i="1" l="1"/>
  <c r="I91" i="1" s="1"/>
  <c r="J91" i="1" s="1"/>
  <c r="A92" i="1" s="1"/>
  <c r="C92" i="1" l="1"/>
  <c r="D92" i="1"/>
  <c r="Q92" i="1" s="1"/>
  <c r="R92" i="1" s="1"/>
  <c r="S92" i="1" s="1"/>
  <c r="T92" i="1" s="1"/>
  <c r="U92" i="1" s="1"/>
  <c r="O93" i="1" s="1"/>
  <c r="P93" i="1" s="1"/>
  <c r="B92" i="1"/>
  <c r="E92" i="1" l="1"/>
  <c r="F92" i="1" l="1"/>
  <c r="G92" i="1" s="1"/>
  <c r="I92" i="1" s="1"/>
  <c r="J92" i="1" s="1"/>
  <c r="A93" i="1" s="1"/>
  <c r="K92" i="1"/>
  <c r="L92" i="1" s="1"/>
  <c r="D93" i="1" l="1"/>
  <c r="Q93" i="1" s="1"/>
  <c r="R93" i="1" s="1"/>
  <c r="S93" i="1" s="1"/>
  <c r="T93" i="1" s="1"/>
  <c r="U93" i="1" s="1"/>
  <c r="O94" i="1" s="1"/>
  <c r="P94" i="1" s="1"/>
  <c r="C93" i="1"/>
  <c r="B93" i="1"/>
  <c r="E93" i="1" l="1"/>
  <c r="F93" i="1" s="1"/>
  <c r="G93" i="1" s="1"/>
  <c r="I93" i="1" s="1"/>
  <c r="J93" i="1" s="1"/>
  <c r="A94" i="1" s="1"/>
  <c r="C94" i="1" s="1"/>
  <c r="K93" i="1" l="1"/>
  <c r="L93" i="1" s="1"/>
  <c r="B94" i="1"/>
  <c r="D94" i="1"/>
  <c r="Q94" i="1" s="1"/>
  <c r="R94" i="1" s="1"/>
  <c r="S94" i="1" s="1"/>
  <c r="T94" i="1" s="1"/>
  <c r="U94" i="1" s="1"/>
  <c r="O95" i="1" s="1"/>
  <c r="P95" i="1" s="1"/>
  <c r="E94" i="1" l="1"/>
  <c r="K94" i="1" s="1"/>
  <c r="L94" i="1" s="1"/>
  <c r="F94" i="1" l="1"/>
  <c r="G94" i="1" s="1"/>
  <c r="I94" i="1" s="1"/>
  <c r="J94" i="1" s="1"/>
  <c r="A95" i="1" s="1"/>
  <c r="B95" i="1" s="1"/>
  <c r="D95" i="1" l="1"/>
  <c r="Q95" i="1" s="1"/>
  <c r="R95" i="1" s="1"/>
  <c r="S95" i="1" s="1"/>
  <c r="T95" i="1" s="1"/>
  <c r="U95" i="1" s="1"/>
  <c r="O96" i="1" s="1"/>
  <c r="P96" i="1" s="1"/>
  <c r="C95" i="1"/>
  <c r="E95" i="1" l="1"/>
  <c r="F95" i="1" s="1"/>
  <c r="K95" i="1" l="1"/>
  <c r="L95" i="1" s="1"/>
  <c r="G95" i="1"/>
  <c r="I95" i="1" s="1"/>
  <c r="J95" i="1" s="1"/>
  <c r="A96" i="1" s="1"/>
  <c r="D96" i="1" l="1"/>
  <c r="Q96" i="1" s="1"/>
  <c r="R96" i="1" s="1"/>
  <c r="S96" i="1" s="1"/>
  <c r="T96" i="1" s="1"/>
  <c r="U96" i="1" s="1"/>
  <c r="O97" i="1" s="1"/>
  <c r="P97" i="1" s="1"/>
  <c r="C96" i="1"/>
  <c r="B96" i="1"/>
  <c r="E96" i="1"/>
  <c r="F96" i="1" s="1"/>
  <c r="G96" i="1" s="1"/>
  <c r="I96" i="1" l="1"/>
  <c r="J96" i="1" s="1"/>
  <c r="A97" i="1" s="1"/>
  <c r="K96" i="1"/>
  <c r="L96" i="1" s="1"/>
  <c r="D97" i="1" l="1"/>
  <c r="Q97" i="1" s="1"/>
  <c r="R97" i="1" s="1"/>
  <c r="S97" i="1" s="1"/>
  <c r="T97" i="1" s="1"/>
  <c r="U97" i="1" s="1"/>
  <c r="O98" i="1" s="1"/>
  <c r="P98" i="1" s="1"/>
  <c r="C97" i="1"/>
  <c r="B97" i="1"/>
  <c r="E97" i="1"/>
  <c r="F97" i="1" s="1"/>
  <c r="G97" i="1" s="1"/>
  <c r="I97" i="1" s="1"/>
  <c r="J97" i="1" s="1"/>
  <c r="A98" i="1" s="1"/>
  <c r="B98" i="1" l="1"/>
  <c r="K97" i="1"/>
  <c r="L97" i="1" s="1"/>
  <c r="C98" i="1"/>
  <c r="D98" i="1"/>
  <c r="Q98" i="1" s="1"/>
  <c r="R98" i="1" s="1"/>
  <c r="S98" i="1" s="1"/>
  <c r="T98" i="1" s="1"/>
  <c r="U98" i="1" s="1"/>
  <c r="O99" i="1" s="1"/>
  <c r="P99" i="1" s="1"/>
  <c r="E98" i="1" l="1"/>
  <c r="F98" i="1" l="1"/>
  <c r="G98" i="1" s="1"/>
  <c r="I98" i="1" s="1"/>
  <c r="J98" i="1" s="1"/>
  <c r="A99" i="1" s="1"/>
  <c r="K98" i="1"/>
  <c r="L98" i="1" s="1"/>
  <c r="B99" i="1" l="1"/>
  <c r="D99" i="1"/>
  <c r="Q99" i="1" s="1"/>
  <c r="R99" i="1" s="1"/>
  <c r="S99" i="1" s="1"/>
  <c r="T99" i="1" s="1"/>
  <c r="U99" i="1" s="1"/>
  <c r="O100" i="1" s="1"/>
  <c r="P100" i="1" s="1"/>
  <c r="C99" i="1"/>
  <c r="E99" i="1" l="1"/>
  <c r="K99" i="1" l="1"/>
  <c r="L99" i="1" s="1"/>
  <c r="F99" i="1"/>
  <c r="G99" i="1" s="1"/>
  <c r="I99" i="1" s="1"/>
  <c r="J99" i="1" s="1"/>
  <c r="A100" i="1" s="1"/>
  <c r="B100" i="1" s="1"/>
  <c r="C100" i="1" l="1"/>
  <c r="D100" i="1"/>
  <c r="Q100" i="1" s="1"/>
  <c r="R100" i="1" s="1"/>
  <c r="S100" i="1" s="1"/>
  <c r="T100" i="1" s="1"/>
  <c r="U100" i="1" s="1"/>
  <c r="O101" i="1" s="1"/>
  <c r="P101" i="1" s="1"/>
  <c r="E100" i="1" l="1"/>
  <c r="F100" i="1" l="1"/>
  <c r="G100" i="1" s="1"/>
  <c r="I100" i="1" s="1"/>
  <c r="J100" i="1" s="1"/>
  <c r="A101" i="1" s="1"/>
  <c r="K100" i="1"/>
  <c r="L100" i="1" s="1"/>
  <c r="C101" i="1" l="1"/>
  <c r="D101" i="1"/>
  <c r="B101" i="1"/>
  <c r="E101" i="1" l="1"/>
  <c r="Q101" i="1"/>
  <c r="R101" i="1" s="1"/>
  <c r="S101" i="1" s="1"/>
  <c r="T101" i="1" s="1"/>
  <c r="U101" i="1" s="1"/>
  <c r="O102" i="1" s="1"/>
  <c r="P102" i="1" l="1"/>
  <c r="K101" i="1"/>
  <c r="L101" i="1" s="1"/>
  <c r="F101" i="1"/>
  <c r="G101" i="1" s="1"/>
  <c r="I101" i="1" s="1"/>
  <c r="J101" i="1" s="1"/>
  <c r="A102" i="1" s="1"/>
  <c r="D102" i="1" l="1"/>
  <c r="Q102" i="1" s="1"/>
  <c r="R102" i="1" s="1"/>
  <c r="S102" i="1" s="1"/>
  <c r="T102" i="1" s="1"/>
  <c r="U102" i="1" s="1"/>
  <c r="O103" i="1" s="1"/>
  <c r="P103" i="1" s="1"/>
  <c r="B102" i="1"/>
  <c r="C102" i="1"/>
  <c r="E102" i="1"/>
  <c r="F102" i="1" s="1"/>
  <c r="G102" i="1" s="1"/>
  <c r="I102" i="1" l="1"/>
  <c r="J102" i="1" s="1"/>
  <c r="A103" i="1" s="1"/>
  <c r="K102" i="1"/>
  <c r="L102" i="1" s="1"/>
  <c r="D103" i="1" l="1"/>
  <c r="Q103" i="1" s="1"/>
  <c r="R103" i="1" s="1"/>
  <c r="S103" i="1" s="1"/>
  <c r="T103" i="1" s="1"/>
  <c r="U103" i="1" s="1"/>
  <c r="O104" i="1" s="1"/>
  <c r="P104" i="1" s="1"/>
  <c r="B103" i="1"/>
  <c r="C103" i="1"/>
  <c r="E103" i="1"/>
  <c r="F103" i="1" s="1"/>
  <c r="K103" i="1" l="1"/>
  <c r="L103" i="1" s="1"/>
  <c r="G103" i="1"/>
  <c r="I103" i="1" s="1"/>
  <c r="J103" i="1" s="1"/>
  <c r="A104" i="1" s="1"/>
  <c r="C104" i="1" l="1"/>
  <c r="D104" i="1"/>
  <c r="Q104" i="1" s="1"/>
  <c r="R104" i="1" s="1"/>
  <c r="S104" i="1" s="1"/>
  <c r="T104" i="1" s="1"/>
  <c r="U104" i="1" s="1"/>
  <c r="O105" i="1" s="1"/>
  <c r="P105" i="1" s="1"/>
  <c r="B104" i="1"/>
  <c r="E104" i="1"/>
  <c r="F104" i="1" s="1"/>
  <c r="G104" i="1" s="1"/>
  <c r="K104" i="1" l="1"/>
  <c r="L104" i="1" s="1"/>
  <c r="I104" i="1"/>
  <c r="J104" i="1" s="1"/>
  <c r="A105" i="1" s="1"/>
  <c r="C105" i="1" l="1"/>
  <c r="B105" i="1"/>
  <c r="D105" i="1"/>
  <c r="E105" i="1" l="1"/>
  <c r="Q105" i="1"/>
  <c r="R105" i="1" s="1"/>
  <c r="S105" i="1" s="1"/>
  <c r="T105" i="1" s="1"/>
  <c r="U105" i="1" s="1"/>
  <c r="O106" i="1" s="1"/>
  <c r="P106" i="1" s="1"/>
  <c r="F105" i="1" l="1"/>
  <c r="K105" i="1"/>
  <c r="L105" i="1" s="1"/>
  <c r="G105" i="1" l="1"/>
  <c r="I105" i="1" s="1"/>
  <c r="J105" i="1" s="1"/>
  <c r="A106" i="1" s="1"/>
  <c r="D106" i="1" l="1"/>
  <c r="Q106" i="1" s="1"/>
  <c r="R106" i="1" s="1"/>
  <c r="S106" i="1" s="1"/>
  <c r="T106" i="1" s="1"/>
  <c r="U106" i="1" s="1"/>
  <c r="O107" i="1" s="1"/>
  <c r="P107" i="1" s="1"/>
  <c r="B106" i="1"/>
  <c r="C106" i="1"/>
  <c r="E106" i="1"/>
  <c r="F106" i="1" s="1"/>
  <c r="G106" i="1" s="1"/>
  <c r="I106" i="1" l="1"/>
  <c r="J106" i="1" s="1"/>
  <c r="A107" i="1" s="1"/>
  <c r="K106" i="1"/>
  <c r="L106" i="1" s="1"/>
  <c r="D107" i="1" l="1"/>
  <c r="Q107" i="1" s="1"/>
  <c r="R107" i="1" s="1"/>
  <c r="S107" i="1" s="1"/>
  <c r="T107" i="1" s="1"/>
  <c r="U107" i="1" s="1"/>
  <c r="O108" i="1" s="1"/>
  <c r="P108" i="1" s="1"/>
  <c r="C107" i="1"/>
  <c r="B107" i="1"/>
  <c r="E107" i="1"/>
  <c r="F107" i="1" l="1"/>
  <c r="K107" i="1"/>
  <c r="L107" i="1" s="1"/>
  <c r="G107" i="1" l="1"/>
  <c r="I107" i="1" s="1"/>
  <c r="J107" i="1" s="1"/>
  <c r="A108" i="1" s="1"/>
  <c r="B108" i="1" l="1"/>
  <c r="D108" i="1"/>
  <c r="Q108" i="1" s="1"/>
  <c r="R108" i="1" s="1"/>
  <c r="S108" i="1" s="1"/>
  <c r="T108" i="1" s="1"/>
  <c r="U108" i="1" s="1"/>
  <c r="O109" i="1" s="1"/>
  <c r="P109" i="1" s="1"/>
  <c r="C108" i="1"/>
  <c r="E108" i="1"/>
  <c r="F108" i="1" s="1"/>
  <c r="G108" i="1" s="1"/>
  <c r="K108" i="1" l="1"/>
  <c r="L108" i="1" s="1"/>
  <c r="I108" i="1"/>
  <c r="J108" i="1" s="1"/>
  <c r="A109" i="1" s="1"/>
  <c r="C109" i="1" l="1"/>
  <c r="B109" i="1"/>
  <c r="D109" i="1"/>
  <c r="Q109" i="1" s="1"/>
  <c r="R109" i="1" s="1"/>
  <c r="S109" i="1" s="1"/>
  <c r="T109" i="1" s="1"/>
  <c r="U109" i="1" s="1"/>
  <c r="O110" i="1" s="1"/>
  <c r="P110" i="1" s="1"/>
  <c r="E109" i="1" l="1"/>
  <c r="F109" i="1" l="1"/>
  <c r="K109" i="1"/>
  <c r="L109" i="1" s="1"/>
  <c r="G109" i="1" l="1"/>
  <c r="I109" i="1" s="1"/>
  <c r="J109" i="1" s="1"/>
  <c r="A110" i="1" s="1"/>
  <c r="D110" i="1" l="1"/>
  <c r="Q110" i="1" s="1"/>
  <c r="R110" i="1" s="1"/>
  <c r="S110" i="1" s="1"/>
  <c r="T110" i="1" s="1"/>
  <c r="U110" i="1" s="1"/>
  <c r="O111" i="1" s="1"/>
  <c r="P111" i="1" s="1"/>
  <c r="C110" i="1"/>
  <c r="B110" i="1"/>
  <c r="E110" i="1" l="1"/>
  <c r="F110" i="1" s="1"/>
  <c r="G110" i="1" s="1"/>
  <c r="I110" i="1" s="1"/>
  <c r="K110" i="1" l="1"/>
  <c r="L110" i="1" s="1"/>
  <c r="J110" i="1"/>
  <c r="A111" i="1" l="1"/>
  <c r="B111" i="1" l="1"/>
  <c r="C111" i="1"/>
  <c r="D111" i="1"/>
  <c r="Q111" i="1" s="1"/>
  <c r="R111" i="1" s="1"/>
  <c r="S111" i="1" s="1"/>
  <c r="T111" i="1" s="1"/>
  <c r="U111" i="1" s="1"/>
  <c r="O112" i="1" s="1"/>
  <c r="P112" i="1" s="1"/>
  <c r="E111" i="1" l="1"/>
  <c r="K111" i="1" l="1"/>
  <c r="L111" i="1" s="1"/>
  <c r="F111" i="1"/>
  <c r="G111" i="1" s="1"/>
  <c r="I111" i="1" s="1"/>
  <c r="J111" i="1" l="1"/>
  <c r="A112" i="1" s="1"/>
  <c r="D112" i="1" s="1"/>
  <c r="Q112" i="1" s="1"/>
  <c r="R112" i="1" s="1"/>
  <c r="S112" i="1" s="1"/>
  <c r="T112" i="1" s="1"/>
  <c r="U112" i="1" s="1"/>
  <c r="O113" i="1" s="1"/>
  <c r="P113" i="1" s="1"/>
  <c r="B112" i="1" l="1"/>
  <c r="C112" i="1"/>
  <c r="E112" i="1"/>
  <c r="K112" i="1" s="1"/>
  <c r="L112" i="1" s="1"/>
  <c r="F112" i="1" l="1"/>
  <c r="G112" i="1" s="1"/>
  <c r="I112" i="1" s="1"/>
  <c r="J112" i="1" s="1"/>
  <c r="A113" i="1" s="1"/>
  <c r="D113" i="1" l="1"/>
  <c r="B113" i="1"/>
  <c r="C113" i="1"/>
  <c r="Q113" i="1" l="1"/>
  <c r="R113" i="1" s="1"/>
  <c r="S113" i="1" s="1"/>
  <c r="T113" i="1" s="1"/>
  <c r="U113" i="1" s="1"/>
  <c r="O114" i="1" s="1"/>
  <c r="P114" i="1" s="1"/>
  <c r="E113" i="1"/>
  <c r="F113" i="1" l="1"/>
  <c r="K113" i="1"/>
  <c r="L113" i="1" s="1"/>
  <c r="G113" i="1" l="1"/>
  <c r="I113" i="1" s="1"/>
  <c r="J113" i="1" l="1"/>
  <c r="A114" i="1" s="1"/>
  <c r="B114" i="1" l="1"/>
  <c r="D114" i="1"/>
  <c r="Q114" i="1" s="1"/>
  <c r="R114" i="1" s="1"/>
  <c r="S114" i="1" s="1"/>
  <c r="T114" i="1" s="1"/>
  <c r="U114" i="1" s="1"/>
  <c r="O115" i="1" s="1"/>
  <c r="C114" i="1"/>
  <c r="E114" i="1" l="1"/>
  <c r="F114" i="1" s="1"/>
  <c r="G114" i="1" s="1"/>
  <c r="I114" i="1" s="1"/>
  <c r="P115" i="1"/>
  <c r="K114" i="1" l="1"/>
  <c r="L114" i="1" s="1"/>
  <c r="J114" i="1"/>
  <c r="A115" i="1" s="1"/>
  <c r="C115" i="1" l="1"/>
  <c r="D115" i="1"/>
  <c r="Q115" i="1" s="1"/>
  <c r="R115" i="1" s="1"/>
  <c r="S115" i="1" s="1"/>
  <c r="T115" i="1" s="1"/>
  <c r="U115" i="1" s="1"/>
  <c r="O116" i="1" s="1"/>
  <c r="B115" i="1"/>
  <c r="E115" i="1" l="1"/>
  <c r="F115" i="1" s="1"/>
  <c r="G115" i="1" s="1"/>
  <c r="I115" i="1" s="1"/>
  <c r="J115" i="1" s="1"/>
  <c r="A116" i="1" s="1"/>
  <c r="D116" i="1" s="1"/>
  <c r="E116" i="1" s="1"/>
  <c r="P116" i="1"/>
  <c r="K115" i="1" l="1"/>
  <c r="L115" i="1" s="1"/>
  <c r="C116" i="1"/>
  <c r="B116" i="1"/>
  <c r="Q116" i="1"/>
  <c r="R116" i="1" s="1"/>
  <c r="S116" i="1" s="1"/>
  <c r="T116" i="1" s="1"/>
  <c r="U116" i="1" s="1"/>
  <c r="O117" i="1" s="1"/>
  <c r="P117" i="1" s="1"/>
  <c r="F116" i="1"/>
  <c r="K116" i="1"/>
  <c r="L116" i="1" l="1"/>
  <c r="G116" i="1"/>
  <c r="I116" i="1" s="1"/>
  <c r="J116" i="1" s="1"/>
  <c r="A117" i="1" s="1"/>
  <c r="D117" i="1" l="1"/>
  <c r="Q117" i="1" s="1"/>
  <c r="R117" i="1" s="1"/>
  <c r="S117" i="1" s="1"/>
  <c r="T117" i="1" s="1"/>
  <c r="U117" i="1" s="1"/>
  <c r="O118" i="1" s="1"/>
  <c r="P118" i="1" s="1"/>
  <c r="C117" i="1"/>
  <c r="E117" i="1"/>
  <c r="F117" i="1" s="1"/>
  <c r="G117" i="1" s="1"/>
  <c r="I117" i="1" s="1"/>
  <c r="J117" i="1" s="1"/>
  <c r="A118" i="1" s="1"/>
  <c r="B117" i="1"/>
  <c r="D118" i="1" l="1"/>
  <c r="Q118" i="1" s="1"/>
  <c r="R118" i="1" s="1"/>
  <c r="S118" i="1" s="1"/>
  <c r="T118" i="1" s="1"/>
  <c r="U118" i="1" s="1"/>
  <c r="O119" i="1" s="1"/>
  <c r="P119" i="1" s="1"/>
  <c r="C118" i="1"/>
  <c r="B118" i="1"/>
  <c r="K117" i="1"/>
  <c r="L117" i="1" s="1"/>
  <c r="E118" i="1" l="1"/>
  <c r="F118" i="1" s="1"/>
  <c r="G118" i="1" s="1"/>
  <c r="I118" i="1" s="1"/>
  <c r="J118" i="1" s="1"/>
  <c r="A119" i="1" s="1"/>
  <c r="B119" i="1" s="1"/>
  <c r="K118" i="1" l="1"/>
  <c r="L118" i="1" s="1"/>
  <c r="C119" i="1"/>
  <c r="D119" i="1"/>
  <c r="Q119" i="1" s="1"/>
  <c r="R119" i="1" s="1"/>
  <c r="S119" i="1" s="1"/>
  <c r="T119" i="1" s="1"/>
  <c r="U119" i="1" s="1"/>
  <c r="O120" i="1" s="1"/>
  <c r="E119" i="1" l="1"/>
  <c r="F119" i="1" s="1"/>
  <c r="G119" i="1" s="1"/>
  <c r="I119" i="1" s="1"/>
  <c r="J119" i="1" s="1"/>
  <c r="A120" i="1" s="1"/>
  <c r="B120" i="1" s="1"/>
  <c r="P120" i="1"/>
  <c r="K119" i="1" l="1"/>
  <c r="L119" i="1" s="1"/>
  <c r="C120" i="1"/>
  <c r="D120" i="1"/>
  <c r="Q120" i="1" s="1"/>
  <c r="R120" i="1" s="1"/>
  <c r="S120" i="1" s="1"/>
  <c r="T120" i="1" s="1"/>
  <c r="U120" i="1" s="1"/>
  <c r="O121" i="1" s="1"/>
  <c r="E120" i="1" l="1"/>
  <c r="F120" i="1" s="1"/>
  <c r="G120" i="1" s="1"/>
  <c r="I120" i="1" s="1"/>
  <c r="J120" i="1" s="1"/>
  <c r="A121" i="1" s="1"/>
  <c r="P121" i="1"/>
  <c r="K120" i="1" l="1"/>
  <c r="L120" i="1" s="1"/>
  <c r="D121" i="1"/>
  <c r="C121" i="1"/>
  <c r="B121" i="1"/>
  <c r="E121" i="1" l="1"/>
  <c r="F121" i="1" s="1"/>
  <c r="G121" i="1" s="1"/>
  <c r="Q121" i="1"/>
  <c r="R121" i="1" s="1"/>
  <c r="S121" i="1" s="1"/>
  <c r="T121" i="1" s="1"/>
  <c r="U121" i="1" s="1"/>
  <c r="O122" i="1" s="1"/>
  <c r="K121" i="1" l="1"/>
  <c r="L121" i="1" s="1"/>
  <c r="P122" i="1"/>
  <c r="I121" i="1"/>
  <c r="J121" i="1" s="1"/>
  <c r="A122" i="1" s="1"/>
  <c r="D122" i="1" l="1"/>
  <c r="Q122" i="1" s="1"/>
  <c r="R122" i="1" s="1"/>
  <c r="S122" i="1" s="1"/>
  <c r="C122" i="1"/>
  <c r="B122" i="1"/>
  <c r="E122" i="1" l="1"/>
  <c r="F122" i="1" s="1"/>
  <c r="G122" i="1" s="1"/>
  <c r="T122" i="1"/>
  <c r="U122" i="1" s="1"/>
  <c r="O123" i="1" s="1"/>
  <c r="P123" i="1" l="1"/>
  <c r="K122" i="1"/>
  <c r="L122" i="1" s="1"/>
  <c r="I122" i="1"/>
  <c r="J122" i="1" s="1"/>
  <c r="A123" i="1" s="1"/>
  <c r="D123" i="1" l="1"/>
  <c r="Q123" i="1" s="1"/>
  <c r="R123" i="1" s="1"/>
  <c r="S123" i="1" s="1"/>
  <c r="B123" i="1"/>
  <c r="C123" i="1"/>
  <c r="E123" i="1" l="1"/>
  <c r="F123" i="1" s="1"/>
  <c r="G123" i="1" s="1"/>
  <c r="T123" i="1"/>
  <c r="U123" i="1" s="1"/>
  <c r="O124" i="1" s="1"/>
  <c r="K123" i="1" l="1"/>
  <c r="L123" i="1" s="1"/>
  <c r="P124" i="1"/>
  <c r="I123" i="1"/>
  <c r="J123" i="1" s="1"/>
  <c r="A124" i="1" s="1"/>
  <c r="D124" i="1" l="1"/>
  <c r="Q124" i="1" s="1"/>
  <c r="R124" i="1" s="1"/>
  <c r="S124" i="1" s="1"/>
  <c r="C124" i="1"/>
  <c r="B124" i="1"/>
  <c r="E124" i="1" l="1"/>
  <c r="F124" i="1" s="1"/>
  <c r="G124" i="1" s="1"/>
  <c r="T124" i="1"/>
  <c r="U124" i="1" s="1"/>
  <c r="O125" i="1" s="1"/>
  <c r="K124" i="1" l="1"/>
  <c r="L124" i="1" s="1"/>
  <c r="P125" i="1"/>
  <c r="I124" i="1"/>
  <c r="J124" i="1" s="1"/>
  <c r="A125" i="1" s="1"/>
  <c r="D125" i="1" l="1"/>
  <c r="Q125" i="1" s="1"/>
  <c r="R125" i="1" s="1"/>
  <c r="S125" i="1" s="1"/>
  <c r="B125" i="1"/>
  <c r="C125" i="1"/>
  <c r="E125" i="1" l="1"/>
  <c r="F125" i="1" s="1"/>
  <c r="G125" i="1" s="1"/>
  <c r="T125" i="1"/>
  <c r="U125" i="1" s="1"/>
  <c r="O126" i="1" s="1"/>
  <c r="K125" i="1"/>
  <c r="L125" i="1" s="1"/>
  <c r="P126" i="1" l="1"/>
  <c r="I125" i="1"/>
  <c r="J125" i="1" s="1"/>
  <c r="A126" i="1" s="1"/>
  <c r="D126" i="1" l="1"/>
  <c r="Q126" i="1" s="1"/>
  <c r="R126" i="1" s="1"/>
  <c r="S126" i="1" s="1"/>
  <c r="B126" i="1"/>
  <c r="C126" i="1"/>
  <c r="E126" i="1" l="1"/>
  <c r="F126" i="1" s="1"/>
  <c r="G126" i="1" s="1"/>
  <c r="T126" i="1"/>
  <c r="U126" i="1" s="1"/>
  <c r="O127" i="1" s="1"/>
  <c r="K126" i="1" l="1"/>
  <c r="L126" i="1" s="1"/>
  <c r="P127" i="1"/>
  <c r="I126" i="1"/>
  <c r="J126" i="1" s="1"/>
  <c r="A127" i="1" s="1"/>
  <c r="D127" i="1" l="1"/>
  <c r="Q127" i="1" s="1"/>
  <c r="R127" i="1" s="1"/>
  <c r="S127" i="1" s="1"/>
  <c r="B127" i="1"/>
  <c r="C127" i="1"/>
  <c r="E127" i="1" l="1"/>
  <c r="F127" i="1" s="1"/>
  <c r="G127" i="1" s="1"/>
  <c r="T127" i="1"/>
  <c r="U127" i="1" s="1"/>
  <c r="O128" i="1" s="1"/>
  <c r="K127" i="1" l="1"/>
  <c r="L127" i="1" s="1"/>
  <c r="P128" i="1"/>
  <c r="I127" i="1"/>
  <c r="J127" i="1" s="1"/>
  <c r="A128" i="1" s="1"/>
  <c r="D128" i="1" l="1"/>
  <c r="Q128" i="1" s="1"/>
  <c r="R128" i="1" s="1"/>
  <c r="S128" i="1" s="1"/>
  <c r="B128" i="1"/>
  <c r="C128" i="1"/>
  <c r="E128" i="1" l="1"/>
  <c r="F128" i="1" s="1"/>
  <c r="G128" i="1" s="1"/>
  <c r="T128" i="1"/>
  <c r="U128" i="1" s="1"/>
  <c r="O129" i="1" s="1"/>
  <c r="P129" i="1" l="1"/>
  <c r="K128" i="1"/>
  <c r="L128" i="1" s="1"/>
  <c r="I128" i="1"/>
  <c r="J128" i="1" s="1"/>
  <c r="A129" i="1" s="1"/>
  <c r="D129" i="1" l="1"/>
  <c r="Q129" i="1" s="1"/>
  <c r="R129" i="1" s="1"/>
  <c r="S129" i="1" s="1"/>
  <c r="B129" i="1"/>
  <c r="C129" i="1"/>
  <c r="E129" i="1" l="1"/>
  <c r="F129" i="1" s="1"/>
  <c r="G129" i="1" s="1"/>
  <c r="T129" i="1"/>
  <c r="U129" i="1" s="1"/>
  <c r="O130" i="1" s="1"/>
  <c r="P130" i="1" l="1"/>
  <c r="K129" i="1"/>
  <c r="L129" i="1" s="1"/>
  <c r="I129" i="1"/>
  <c r="J129" i="1" s="1"/>
  <c r="A130" i="1" s="1"/>
  <c r="D130" i="1" l="1"/>
  <c r="Q130" i="1" s="1"/>
  <c r="R130" i="1" s="1"/>
  <c r="S130" i="1" s="1"/>
  <c r="C130" i="1"/>
  <c r="B130" i="1"/>
  <c r="E130" i="1" l="1"/>
  <c r="F130" i="1" s="1"/>
  <c r="G130" i="1" s="1"/>
  <c r="T130" i="1"/>
  <c r="U130" i="1" s="1"/>
  <c r="O131" i="1" s="1"/>
  <c r="P131" i="1" l="1"/>
  <c r="K130" i="1"/>
  <c r="L130" i="1" s="1"/>
  <c r="I130" i="1"/>
  <c r="J130" i="1" s="1"/>
  <c r="A131" i="1" s="1"/>
  <c r="D131" i="1" l="1"/>
  <c r="Q131" i="1" s="1"/>
  <c r="R131" i="1" s="1"/>
  <c r="S131" i="1" s="1"/>
  <c r="C131" i="1"/>
  <c r="B131" i="1"/>
  <c r="E131" i="1" l="1"/>
  <c r="F131" i="1" s="1"/>
  <c r="G131" i="1" s="1"/>
  <c r="T131" i="1"/>
  <c r="U131" i="1" s="1"/>
  <c r="O132" i="1" s="1"/>
  <c r="P132" i="1" l="1"/>
  <c r="K131" i="1"/>
  <c r="L131" i="1" s="1"/>
  <c r="I131" i="1"/>
  <c r="J131" i="1" s="1"/>
  <c r="A132" i="1" s="1"/>
  <c r="D132" i="1" l="1"/>
  <c r="Q132" i="1" s="1"/>
  <c r="R132" i="1" s="1"/>
  <c r="S132" i="1" s="1"/>
  <c r="C132" i="1"/>
  <c r="B132" i="1"/>
  <c r="E132" i="1" l="1"/>
  <c r="F132" i="1" s="1"/>
  <c r="G132" i="1" s="1"/>
  <c r="T132" i="1"/>
  <c r="U132" i="1" s="1"/>
  <c r="O133" i="1" s="1"/>
  <c r="P133" i="1" l="1"/>
  <c r="K132" i="1"/>
  <c r="L132" i="1" s="1"/>
  <c r="I132" i="1"/>
  <c r="J132" i="1" s="1"/>
  <c r="A133" i="1" s="1"/>
  <c r="D133" i="1" l="1"/>
  <c r="Q133" i="1" s="1"/>
  <c r="R133" i="1" s="1"/>
  <c r="S133" i="1" s="1"/>
  <c r="C133" i="1"/>
  <c r="B133" i="1"/>
  <c r="E133" i="1" l="1"/>
  <c r="F133" i="1" s="1"/>
  <c r="G133" i="1" s="1"/>
  <c r="I133" i="1" s="1"/>
  <c r="J133" i="1" s="1"/>
  <c r="A134" i="1" s="1"/>
  <c r="T133" i="1"/>
  <c r="U133" i="1" s="1"/>
  <c r="O134" i="1" s="1"/>
  <c r="P134" i="1" l="1"/>
  <c r="D134" i="1"/>
  <c r="Q134" i="1" s="1"/>
  <c r="R134" i="1" s="1"/>
  <c r="C134" i="1"/>
  <c r="B134" i="1"/>
  <c r="K133" i="1"/>
  <c r="L133" i="1" s="1"/>
  <c r="E134" i="1" l="1"/>
  <c r="F134" i="1" s="1"/>
  <c r="G134" i="1" s="1"/>
  <c r="S134" i="1"/>
  <c r="T134" i="1" s="1"/>
  <c r="U134" i="1" s="1"/>
  <c r="O135" i="1" s="1"/>
  <c r="K134" i="1" l="1"/>
  <c r="L134" i="1" s="1"/>
  <c r="P135" i="1"/>
  <c r="I134" i="1"/>
  <c r="J134" i="1" s="1"/>
  <c r="A135" i="1" s="1"/>
  <c r="D135" i="1" l="1"/>
  <c r="Q135" i="1" s="1"/>
  <c r="R135" i="1" s="1"/>
  <c r="S135" i="1" s="1"/>
  <c r="C135" i="1"/>
  <c r="B135" i="1"/>
  <c r="E135" i="1" l="1"/>
  <c r="F135" i="1" s="1"/>
  <c r="G135" i="1" s="1"/>
  <c r="T135" i="1"/>
  <c r="U135" i="1" s="1"/>
  <c r="O136" i="1" s="1"/>
  <c r="K135" i="1" l="1"/>
  <c r="L135" i="1" s="1"/>
  <c r="P136" i="1"/>
  <c r="I135" i="1"/>
  <c r="J135" i="1" s="1"/>
  <c r="A136" i="1" s="1"/>
  <c r="D136" i="1" l="1"/>
  <c r="Q136" i="1" s="1"/>
  <c r="R136" i="1" s="1"/>
  <c r="S136" i="1" s="1"/>
  <c r="C136" i="1"/>
  <c r="B136" i="1"/>
  <c r="E136" i="1" l="1"/>
  <c r="F136" i="1" s="1"/>
  <c r="G136" i="1" s="1"/>
  <c r="T136" i="1"/>
  <c r="U136" i="1" s="1"/>
  <c r="O137" i="1" s="1"/>
  <c r="K136" i="1" l="1"/>
  <c r="L136" i="1" s="1"/>
  <c r="P137" i="1"/>
  <c r="I136" i="1"/>
  <c r="J136" i="1" s="1"/>
  <c r="A137" i="1" s="1"/>
  <c r="D137" i="1" l="1"/>
  <c r="Q137" i="1" s="1"/>
  <c r="R137" i="1" s="1"/>
  <c r="S137" i="1" s="1"/>
  <c r="C137" i="1"/>
  <c r="B137" i="1"/>
  <c r="E137" i="1" l="1"/>
  <c r="F137" i="1" s="1"/>
  <c r="G137" i="1" s="1"/>
  <c r="T137" i="1"/>
  <c r="U137" i="1" s="1"/>
  <c r="O138" i="1" s="1"/>
  <c r="K137" i="1" l="1"/>
  <c r="L137" i="1" s="1"/>
  <c r="P138" i="1"/>
  <c r="I137" i="1"/>
  <c r="J137" i="1" s="1"/>
  <c r="A138" i="1" s="1"/>
  <c r="D138" i="1" l="1"/>
  <c r="Q138" i="1" s="1"/>
  <c r="R138" i="1" s="1"/>
  <c r="S138" i="1" s="1"/>
  <c r="C138" i="1"/>
  <c r="B138" i="1"/>
  <c r="E138" i="1" l="1"/>
  <c r="F138" i="1" s="1"/>
  <c r="G138" i="1" s="1"/>
  <c r="T138" i="1"/>
  <c r="U138" i="1" s="1"/>
  <c r="O139" i="1" s="1"/>
  <c r="K138" i="1"/>
  <c r="L138" i="1" s="1"/>
  <c r="P139" i="1" l="1"/>
  <c r="I138" i="1"/>
  <c r="J138" i="1" s="1"/>
  <c r="A139" i="1" s="1"/>
  <c r="D139" i="1" l="1"/>
  <c r="Q139" i="1" s="1"/>
  <c r="R139" i="1" s="1"/>
  <c r="S139" i="1" s="1"/>
  <c r="C139" i="1"/>
  <c r="B139" i="1"/>
  <c r="E139" i="1" l="1"/>
  <c r="F139" i="1" s="1"/>
  <c r="G139" i="1" s="1"/>
  <c r="T139" i="1"/>
  <c r="U139" i="1" s="1"/>
  <c r="O140" i="1" s="1"/>
  <c r="K139" i="1"/>
  <c r="L139" i="1" s="1"/>
  <c r="P140" i="1" l="1"/>
  <c r="I139" i="1"/>
  <c r="J139" i="1" s="1"/>
  <c r="A140" i="1" s="1"/>
  <c r="D140" i="1" l="1"/>
  <c r="Q140" i="1" s="1"/>
  <c r="R140" i="1" s="1"/>
  <c r="S140" i="1" s="1"/>
  <c r="C140" i="1"/>
  <c r="B140" i="1"/>
  <c r="E140" i="1" l="1"/>
  <c r="F140" i="1" s="1"/>
  <c r="G140" i="1" s="1"/>
  <c r="T140" i="1"/>
  <c r="U140" i="1" s="1"/>
  <c r="O141" i="1" s="1"/>
  <c r="K140" i="1" l="1"/>
  <c r="L140" i="1" s="1"/>
  <c r="P141" i="1"/>
  <c r="I140" i="1"/>
  <c r="J140" i="1" s="1"/>
  <c r="A141" i="1" s="1"/>
  <c r="D141" i="1" l="1"/>
  <c r="Q141" i="1" s="1"/>
  <c r="R141" i="1" s="1"/>
  <c r="S141" i="1" s="1"/>
  <c r="B141" i="1"/>
  <c r="C141" i="1"/>
  <c r="E141" i="1" l="1"/>
  <c r="F141" i="1" s="1"/>
  <c r="G141" i="1" s="1"/>
  <c r="T141" i="1"/>
  <c r="U141" i="1" s="1"/>
  <c r="O142" i="1" s="1"/>
  <c r="K141" i="1" l="1"/>
  <c r="L141" i="1" s="1"/>
  <c r="P142" i="1"/>
  <c r="I141" i="1"/>
  <c r="J141" i="1" s="1"/>
  <c r="A142" i="1" s="1"/>
  <c r="D142" i="1" l="1"/>
  <c r="Q142" i="1" s="1"/>
  <c r="R142" i="1" s="1"/>
  <c r="S142" i="1" s="1"/>
  <c r="T142" i="1" s="1"/>
  <c r="U142" i="1" s="1"/>
  <c r="O143" i="1" s="1"/>
  <c r="C142" i="1"/>
  <c r="B142" i="1"/>
  <c r="E142" i="1" l="1"/>
  <c r="K142" i="1" s="1"/>
  <c r="L142" i="1" s="1"/>
  <c r="P143" i="1"/>
  <c r="F142" i="1" l="1"/>
  <c r="G142" i="1" s="1"/>
  <c r="I142" i="1" s="1"/>
  <c r="J142" i="1" s="1"/>
  <c r="A143" i="1" s="1"/>
  <c r="B143" i="1" l="1"/>
  <c r="C143" i="1"/>
  <c r="D143" i="1"/>
  <c r="E143" i="1" l="1"/>
  <c r="F143" i="1" s="1"/>
  <c r="Q143" i="1"/>
  <c r="R143" i="1" s="1"/>
  <c r="S143" i="1" s="1"/>
  <c r="T143" i="1" s="1"/>
  <c r="U143" i="1" s="1"/>
  <c r="O144" i="1" s="1"/>
  <c r="K143" i="1" l="1"/>
  <c r="L143" i="1" s="1"/>
  <c r="P144" i="1"/>
  <c r="G143" i="1"/>
  <c r="I143" i="1" s="1"/>
  <c r="J143" i="1" s="1"/>
  <c r="A144" i="1" s="1"/>
  <c r="D144" i="1" l="1"/>
  <c r="Q144" i="1" s="1"/>
  <c r="R144" i="1" s="1"/>
  <c r="S144" i="1" s="1"/>
  <c r="T144" i="1" s="1"/>
  <c r="U144" i="1" s="1"/>
  <c r="O145" i="1" s="1"/>
  <c r="P145" i="1" s="1"/>
  <c r="B144" i="1"/>
  <c r="C144" i="1"/>
  <c r="E144" i="1" l="1"/>
  <c r="K144" i="1" s="1"/>
  <c r="L144" i="1" s="1"/>
  <c r="F144" i="1" l="1"/>
  <c r="G144" i="1" s="1"/>
  <c r="I144" i="1" s="1"/>
  <c r="J144" i="1" s="1"/>
  <c r="A145" i="1" s="1"/>
  <c r="D145" i="1" s="1"/>
  <c r="Q145" i="1" s="1"/>
  <c r="R145" i="1" s="1"/>
  <c r="S145" i="1" s="1"/>
  <c r="T145" i="1" s="1"/>
  <c r="U145" i="1" s="1"/>
  <c r="O146" i="1" s="1"/>
  <c r="C145" i="1" l="1"/>
  <c r="B145" i="1"/>
  <c r="E145" i="1"/>
  <c r="F145" i="1" s="1"/>
  <c r="G145" i="1" s="1"/>
  <c r="I145" i="1" s="1"/>
  <c r="J145" i="1" s="1"/>
  <c r="A146" i="1" s="1"/>
  <c r="B146" i="1" s="1"/>
  <c r="P146" i="1"/>
  <c r="K145" i="1" l="1"/>
  <c r="L145" i="1" s="1"/>
  <c r="D146" i="1"/>
  <c r="Q146" i="1" s="1"/>
  <c r="R146" i="1" s="1"/>
  <c r="S146" i="1" s="1"/>
  <c r="T146" i="1" s="1"/>
  <c r="U146" i="1" s="1"/>
  <c r="O147" i="1" s="1"/>
  <c r="C146" i="1"/>
  <c r="E146" i="1" l="1"/>
  <c r="P147" i="1"/>
  <c r="F146" i="1" l="1"/>
  <c r="K146" i="1"/>
  <c r="L146" i="1" s="1"/>
  <c r="G146" i="1" l="1"/>
  <c r="I146" i="1" s="1"/>
  <c r="J146" i="1" s="1"/>
  <c r="A147" i="1" s="1"/>
  <c r="D147" i="1" l="1"/>
  <c r="Q147" i="1" s="1"/>
  <c r="R147" i="1" s="1"/>
  <c r="S147" i="1" s="1"/>
  <c r="T147" i="1" s="1"/>
  <c r="U147" i="1" s="1"/>
  <c r="O148" i="1" s="1"/>
  <c r="P148" i="1" s="1"/>
  <c r="B147" i="1"/>
  <c r="C147" i="1"/>
  <c r="E147" i="1"/>
  <c r="F147" i="1" s="1"/>
  <c r="G147" i="1" s="1"/>
  <c r="I147" i="1" s="1"/>
  <c r="J147" i="1" s="1"/>
  <c r="A148" i="1" s="1"/>
  <c r="K147" i="1" l="1"/>
  <c r="L147" i="1" s="1"/>
  <c r="D148" i="1"/>
  <c r="B148" i="1"/>
  <c r="C148" i="1"/>
  <c r="E148" i="1" l="1"/>
  <c r="F148" i="1" s="1"/>
  <c r="G148" i="1" s="1"/>
  <c r="Q148" i="1"/>
  <c r="R148" i="1" s="1"/>
  <c r="S148" i="1" s="1"/>
  <c r="T148" i="1" s="1"/>
  <c r="U148" i="1" s="1"/>
  <c r="O149" i="1" s="1"/>
  <c r="K148" i="1" l="1"/>
  <c r="L148" i="1" s="1"/>
  <c r="P149" i="1"/>
  <c r="I148" i="1"/>
  <c r="J148" i="1" s="1"/>
  <c r="A149" i="1" s="1"/>
  <c r="D149" i="1" l="1"/>
  <c r="Q149" i="1" s="1"/>
  <c r="R149" i="1" s="1"/>
  <c r="S149" i="1" s="1"/>
  <c r="B149" i="1"/>
  <c r="C149" i="1"/>
  <c r="E149" i="1" l="1"/>
  <c r="F149" i="1" s="1"/>
  <c r="G149" i="1" s="1"/>
  <c r="I149" i="1" s="1"/>
  <c r="J149" i="1" s="1"/>
  <c r="A150" i="1" s="1"/>
  <c r="T149" i="1"/>
  <c r="U149" i="1" s="1"/>
  <c r="O150" i="1" s="1"/>
  <c r="P150" i="1" l="1"/>
  <c r="D150" i="1"/>
  <c r="Q150" i="1" s="1"/>
  <c r="R150" i="1" s="1"/>
  <c r="B150" i="1"/>
  <c r="C150" i="1"/>
  <c r="K149" i="1"/>
  <c r="L149" i="1" s="1"/>
  <c r="E150" i="1" l="1"/>
  <c r="F150" i="1" s="1"/>
  <c r="G150" i="1" s="1"/>
  <c r="S150" i="1"/>
  <c r="T150" i="1" s="1"/>
  <c r="U150" i="1" s="1"/>
  <c r="O151" i="1" s="1"/>
  <c r="K150" i="1"/>
  <c r="L150" i="1" s="1"/>
  <c r="P151" i="1" l="1"/>
  <c r="I150" i="1"/>
  <c r="J150" i="1" s="1"/>
  <c r="A151" i="1" s="1"/>
  <c r="D151" i="1" l="1"/>
  <c r="C151" i="1"/>
  <c r="B151" i="1"/>
  <c r="E151" i="1" l="1"/>
  <c r="F151" i="1" s="1"/>
  <c r="G151" i="1" s="1"/>
  <c r="Q151" i="1"/>
  <c r="R151" i="1" s="1"/>
  <c r="S151" i="1" s="1"/>
  <c r="T151" i="1" s="1"/>
  <c r="U151" i="1" s="1"/>
  <c r="O152" i="1" s="1"/>
  <c r="P152" i="1" l="1"/>
  <c r="K151" i="1"/>
  <c r="L151" i="1" s="1"/>
  <c r="I151" i="1"/>
  <c r="J151" i="1" s="1"/>
  <c r="A152" i="1" s="1"/>
  <c r="D152" i="1" l="1"/>
  <c r="Q152" i="1" s="1"/>
  <c r="R152" i="1" s="1"/>
  <c r="S152" i="1" s="1"/>
  <c r="C152" i="1"/>
  <c r="B152" i="1"/>
  <c r="E152" i="1" l="1"/>
  <c r="F152" i="1" s="1"/>
  <c r="G152" i="1" s="1"/>
  <c r="T152" i="1"/>
  <c r="U152" i="1" s="1"/>
  <c r="O153" i="1" s="1"/>
  <c r="P153" i="1" l="1"/>
  <c r="K152" i="1"/>
  <c r="L152" i="1" s="1"/>
  <c r="I152" i="1"/>
  <c r="J152" i="1" s="1"/>
  <c r="A153" i="1" s="1"/>
  <c r="D153" i="1" l="1"/>
  <c r="Q153" i="1" s="1"/>
  <c r="R153" i="1" s="1"/>
  <c r="S153" i="1" s="1"/>
  <c r="C153" i="1"/>
  <c r="B153" i="1"/>
  <c r="E153" i="1" l="1"/>
  <c r="F153" i="1" s="1"/>
  <c r="G153" i="1" s="1"/>
  <c r="T153" i="1"/>
  <c r="U153" i="1" s="1"/>
  <c r="O154" i="1" s="1"/>
  <c r="P154" i="1" l="1"/>
  <c r="K153" i="1"/>
  <c r="L153" i="1" s="1"/>
  <c r="I153" i="1"/>
  <c r="J153" i="1" s="1"/>
  <c r="A154" i="1" s="1"/>
  <c r="D154" i="1" l="1"/>
  <c r="Q154" i="1" s="1"/>
  <c r="R154" i="1" s="1"/>
  <c r="S154" i="1" s="1"/>
  <c r="C154" i="1"/>
  <c r="B154" i="1"/>
  <c r="E154" i="1" l="1"/>
  <c r="F154" i="1" s="1"/>
  <c r="G154" i="1" s="1"/>
  <c r="T154" i="1"/>
  <c r="U154" i="1" s="1"/>
  <c r="O155" i="1" s="1"/>
  <c r="P155" i="1" l="1"/>
  <c r="K154" i="1"/>
  <c r="L154" i="1" s="1"/>
  <c r="I154" i="1"/>
  <c r="J154" i="1" s="1"/>
  <c r="A155" i="1" s="1"/>
  <c r="D155" i="1" l="1"/>
  <c r="Q155" i="1" s="1"/>
  <c r="R155" i="1" s="1"/>
  <c r="S155" i="1" s="1"/>
  <c r="C155" i="1"/>
  <c r="B155" i="1"/>
  <c r="E155" i="1" l="1"/>
  <c r="F155" i="1" s="1"/>
  <c r="G155" i="1" s="1"/>
  <c r="T155" i="1"/>
  <c r="U155" i="1" s="1"/>
  <c r="O156" i="1" s="1"/>
  <c r="K155" i="1" l="1"/>
  <c r="L155" i="1" s="1"/>
  <c r="P156" i="1"/>
  <c r="I155" i="1"/>
  <c r="J155" i="1" s="1"/>
  <c r="A156" i="1" s="1"/>
  <c r="D156" i="1" l="1"/>
  <c r="Q156" i="1" s="1"/>
  <c r="R156" i="1" s="1"/>
  <c r="S156" i="1" s="1"/>
  <c r="C156" i="1"/>
  <c r="B156" i="1"/>
  <c r="E156" i="1" l="1"/>
  <c r="F156" i="1" s="1"/>
  <c r="G156" i="1" s="1"/>
  <c r="T156" i="1"/>
  <c r="U156" i="1" s="1"/>
  <c r="O157" i="1" s="1"/>
  <c r="K156" i="1" l="1"/>
  <c r="L156" i="1" s="1"/>
  <c r="P157" i="1"/>
  <c r="I156" i="1"/>
  <c r="J156" i="1" s="1"/>
  <c r="A157" i="1" s="1"/>
  <c r="D157" i="1" l="1"/>
  <c r="Q157" i="1" s="1"/>
  <c r="R157" i="1" s="1"/>
  <c r="S157" i="1" s="1"/>
  <c r="C157" i="1"/>
  <c r="B157" i="1"/>
  <c r="E157" i="1" l="1"/>
  <c r="F157" i="1" s="1"/>
  <c r="G157" i="1" s="1"/>
  <c r="T157" i="1"/>
  <c r="U157" i="1" s="1"/>
  <c r="O158" i="1" s="1"/>
  <c r="P158" i="1" l="1"/>
  <c r="K157" i="1"/>
  <c r="L157" i="1" s="1"/>
  <c r="I157" i="1"/>
  <c r="J157" i="1" s="1"/>
  <c r="A158" i="1" s="1"/>
  <c r="D158" i="1" l="1"/>
  <c r="B158" i="1"/>
  <c r="C158" i="1"/>
  <c r="E158" i="1" l="1"/>
  <c r="F158" i="1" s="1"/>
  <c r="G158" i="1" s="1"/>
  <c r="Q158" i="1"/>
  <c r="R158" i="1" s="1"/>
  <c r="S158" i="1" s="1"/>
  <c r="T158" i="1" s="1"/>
  <c r="U158" i="1" s="1"/>
  <c r="O159" i="1" s="1"/>
  <c r="K158" i="1" l="1"/>
  <c r="L158" i="1" s="1"/>
  <c r="P159" i="1"/>
  <c r="I158" i="1"/>
  <c r="J158" i="1" s="1"/>
  <c r="A159" i="1" s="1"/>
  <c r="D159" i="1" l="1"/>
  <c r="C159" i="1"/>
  <c r="B159" i="1"/>
  <c r="E159" i="1" l="1"/>
  <c r="F159" i="1" s="1"/>
  <c r="G159" i="1" s="1"/>
  <c r="I159" i="1" s="1"/>
  <c r="J159" i="1" s="1"/>
  <c r="A160" i="1" s="1"/>
  <c r="Q159" i="1"/>
  <c r="R159" i="1" s="1"/>
  <c r="S159" i="1" s="1"/>
  <c r="T159" i="1" s="1"/>
  <c r="U159" i="1" s="1"/>
  <c r="O160" i="1" s="1"/>
  <c r="P160" i="1" l="1"/>
  <c r="D160" i="1"/>
  <c r="Q160" i="1" s="1"/>
  <c r="R160" i="1" s="1"/>
  <c r="C160" i="1"/>
  <c r="B160" i="1"/>
  <c r="K159" i="1"/>
  <c r="L159" i="1" s="1"/>
  <c r="E160" i="1" l="1"/>
  <c r="F160" i="1" s="1"/>
  <c r="G160" i="1" s="1"/>
  <c r="S160" i="1"/>
  <c r="T160" i="1" s="1"/>
  <c r="U160" i="1" s="1"/>
  <c r="O161" i="1" s="1"/>
  <c r="K160" i="1" l="1"/>
  <c r="L160" i="1" s="1"/>
  <c r="P161" i="1"/>
  <c r="I160" i="1"/>
  <c r="J160" i="1" s="1"/>
  <c r="A161" i="1" s="1"/>
  <c r="D161" i="1" l="1"/>
  <c r="Q161" i="1" s="1"/>
  <c r="R161" i="1" s="1"/>
  <c r="S161" i="1" s="1"/>
  <c r="C161" i="1"/>
  <c r="B161" i="1"/>
  <c r="E161" i="1" l="1"/>
  <c r="F161" i="1" s="1"/>
  <c r="G161" i="1" s="1"/>
  <c r="T161" i="1"/>
  <c r="U161" i="1" s="1"/>
  <c r="O162" i="1" s="1"/>
  <c r="P162" i="1" l="1"/>
  <c r="K161" i="1"/>
  <c r="L161" i="1" s="1"/>
  <c r="I161" i="1"/>
  <c r="J161" i="1" s="1"/>
  <c r="A162" i="1" s="1"/>
  <c r="D162" i="1" l="1"/>
  <c r="Q162" i="1" s="1"/>
  <c r="R162" i="1" s="1"/>
  <c r="S162" i="1" s="1"/>
  <c r="C162" i="1"/>
  <c r="B162" i="1"/>
  <c r="E162" i="1" l="1"/>
  <c r="F162" i="1" s="1"/>
  <c r="G162" i="1" s="1"/>
  <c r="T162" i="1"/>
  <c r="U162" i="1" s="1"/>
  <c r="O163" i="1" s="1"/>
  <c r="K162" i="1"/>
  <c r="L162" i="1" s="1"/>
  <c r="P163" i="1" l="1"/>
  <c r="I162" i="1"/>
  <c r="J162" i="1" s="1"/>
  <c r="A163" i="1" s="1"/>
  <c r="D163" i="1" l="1"/>
  <c r="Q163" i="1" s="1"/>
  <c r="R163" i="1" s="1"/>
  <c r="S163" i="1" s="1"/>
  <c r="C163" i="1"/>
  <c r="B163" i="1"/>
  <c r="E163" i="1" l="1"/>
  <c r="F163" i="1" s="1"/>
  <c r="G163" i="1" s="1"/>
  <c r="T163" i="1"/>
  <c r="U163" i="1" s="1"/>
  <c r="O164" i="1" s="1"/>
  <c r="K163" i="1" l="1"/>
  <c r="L163" i="1" s="1"/>
  <c r="P164" i="1"/>
  <c r="I163" i="1"/>
  <c r="J163" i="1" s="1"/>
  <c r="A164" i="1" s="1"/>
  <c r="D164" i="1" l="1"/>
  <c r="Q164" i="1" s="1"/>
  <c r="R164" i="1" s="1"/>
  <c r="S164" i="1" s="1"/>
  <c r="C164" i="1"/>
  <c r="B164" i="1"/>
  <c r="E164" i="1" l="1"/>
  <c r="F164" i="1" s="1"/>
  <c r="G164" i="1" s="1"/>
  <c r="T164" i="1"/>
  <c r="U164" i="1" s="1"/>
  <c r="O165" i="1" s="1"/>
  <c r="P165" i="1" l="1"/>
  <c r="K164" i="1"/>
  <c r="L164" i="1" s="1"/>
  <c r="I164" i="1"/>
  <c r="J164" i="1" s="1"/>
  <c r="A165" i="1" s="1"/>
  <c r="D165" i="1" l="1"/>
  <c r="Q165" i="1" s="1"/>
  <c r="R165" i="1" s="1"/>
  <c r="S165" i="1" s="1"/>
  <c r="C165" i="1"/>
  <c r="B165" i="1"/>
  <c r="E165" i="1" l="1"/>
  <c r="F165" i="1" s="1"/>
  <c r="G165" i="1" s="1"/>
  <c r="T165" i="1"/>
  <c r="U165" i="1" s="1"/>
  <c r="O166" i="1" s="1"/>
  <c r="K165" i="1"/>
  <c r="L165" i="1" s="1"/>
  <c r="P166" i="1" l="1"/>
  <c r="I165" i="1"/>
  <c r="J165" i="1" s="1"/>
  <c r="A166" i="1" s="1"/>
  <c r="D166" i="1" l="1"/>
  <c r="Q166" i="1" s="1"/>
  <c r="R166" i="1" s="1"/>
  <c r="S166" i="1" s="1"/>
  <c r="C166" i="1"/>
  <c r="B166" i="1"/>
  <c r="E166" i="1" l="1"/>
  <c r="F166" i="1" s="1"/>
  <c r="G166" i="1" s="1"/>
  <c r="T166" i="1"/>
  <c r="U166" i="1" s="1"/>
  <c r="O167" i="1" s="1"/>
  <c r="K166" i="1" l="1"/>
  <c r="L166" i="1" s="1"/>
  <c r="P167" i="1"/>
  <c r="I166" i="1"/>
  <c r="J166" i="1" s="1"/>
  <c r="A167" i="1" s="1"/>
  <c r="D167" i="1" l="1"/>
  <c r="Q167" i="1" s="1"/>
  <c r="R167" i="1" s="1"/>
  <c r="S167" i="1" s="1"/>
  <c r="B167" i="1"/>
  <c r="C167" i="1"/>
  <c r="E167" i="1" l="1"/>
  <c r="F167" i="1" s="1"/>
  <c r="G167" i="1" s="1"/>
  <c r="T167" i="1"/>
  <c r="U167" i="1" s="1"/>
  <c r="O168" i="1" s="1"/>
  <c r="P168" i="1" l="1"/>
  <c r="K167" i="1"/>
  <c r="L167" i="1" s="1"/>
  <c r="I167" i="1"/>
  <c r="J167" i="1" s="1"/>
  <c r="A168" i="1" s="1"/>
  <c r="D168" i="1" l="1"/>
  <c r="Q168" i="1" s="1"/>
  <c r="R168" i="1" s="1"/>
  <c r="S168" i="1" s="1"/>
  <c r="C168" i="1"/>
  <c r="B168" i="1"/>
  <c r="E168" i="1" l="1"/>
  <c r="F168" i="1" s="1"/>
  <c r="G168" i="1" s="1"/>
  <c r="T168" i="1"/>
  <c r="U168" i="1" s="1"/>
  <c r="O169" i="1" s="1"/>
  <c r="K168" i="1" l="1"/>
  <c r="L168" i="1" s="1"/>
  <c r="P169" i="1"/>
  <c r="I168" i="1"/>
  <c r="J168" i="1" s="1"/>
  <c r="A169" i="1" s="1"/>
  <c r="D169" i="1" l="1"/>
  <c r="Q169" i="1" s="1"/>
  <c r="R169" i="1" s="1"/>
  <c r="S169" i="1" s="1"/>
  <c r="B169" i="1"/>
  <c r="C169" i="1"/>
  <c r="E169" i="1" l="1"/>
  <c r="F169" i="1" s="1"/>
  <c r="G169" i="1" s="1"/>
  <c r="T169" i="1"/>
  <c r="U169" i="1" s="1"/>
  <c r="O170" i="1" s="1"/>
  <c r="P170" i="1" l="1"/>
  <c r="K169" i="1"/>
  <c r="L169" i="1" s="1"/>
  <c r="I169" i="1"/>
  <c r="J169" i="1" s="1"/>
  <c r="A170" i="1" s="1"/>
  <c r="D170" i="1" l="1"/>
  <c r="Q170" i="1" s="1"/>
  <c r="R170" i="1" s="1"/>
  <c r="S170" i="1" s="1"/>
  <c r="C170" i="1"/>
  <c r="B170" i="1"/>
  <c r="E170" i="1" l="1"/>
  <c r="T170" i="1"/>
  <c r="U170" i="1" s="1"/>
  <c r="O171" i="1" s="1"/>
  <c r="F170" i="1" l="1"/>
  <c r="G170" i="1" s="1"/>
  <c r="P171" i="1"/>
  <c r="K170" i="1"/>
  <c r="L170" i="1" s="1"/>
  <c r="I170" i="1" l="1"/>
  <c r="J170" i="1" s="1"/>
  <c r="A171" i="1" l="1"/>
  <c r="D171" i="1" l="1"/>
  <c r="B171" i="1"/>
  <c r="C171" i="1"/>
  <c r="Q171" i="1" l="1"/>
  <c r="R171" i="1" s="1"/>
  <c r="S171" i="1" s="1"/>
  <c r="T171" i="1" s="1"/>
  <c r="U171" i="1" s="1"/>
  <c r="O172" i="1" s="1"/>
  <c r="P172" i="1" s="1"/>
  <c r="E171" i="1"/>
  <c r="F171" i="1" l="1"/>
  <c r="K171" i="1"/>
  <c r="L171" i="1" s="1"/>
  <c r="G171" i="1" l="1"/>
  <c r="I171" i="1" s="1"/>
  <c r="J171" i="1" l="1"/>
  <c r="A172" i="1" s="1"/>
  <c r="D172" i="1" s="1"/>
  <c r="Q172" i="1" l="1"/>
  <c r="R172" i="1" s="1"/>
  <c r="S172" i="1" s="1"/>
  <c r="T172" i="1" s="1"/>
  <c r="U172" i="1" s="1"/>
  <c r="O173" i="1" s="1"/>
  <c r="P173" i="1" s="1"/>
  <c r="E172" i="1"/>
  <c r="B172" i="1"/>
  <c r="C172" i="1"/>
  <c r="F172" i="1"/>
  <c r="G172" i="1" s="1"/>
  <c r="I172" i="1" s="1"/>
  <c r="K172" i="1"/>
  <c r="L172" i="1" s="1"/>
  <c r="J172" i="1" l="1"/>
  <c r="A173" i="1" s="1"/>
  <c r="D173" i="1" s="1"/>
  <c r="B173" i="1" l="1"/>
  <c r="C173" i="1"/>
  <c r="Q173" i="1"/>
  <c r="R173" i="1" s="1"/>
  <c r="S173" i="1" s="1"/>
  <c r="T173" i="1" s="1"/>
  <c r="U173" i="1" s="1"/>
  <c r="O174" i="1" s="1"/>
  <c r="P174" i="1" s="1"/>
  <c r="E173" i="1"/>
  <c r="F173" i="1" l="1"/>
  <c r="K173" i="1"/>
  <c r="L173" i="1" s="1"/>
  <c r="G173" i="1" l="1"/>
  <c r="I173" i="1" s="1"/>
  <c r="J173" i="1" l="1"/>
  <c r="A174" i="1" s="1"/>
  <c r="B174" i="1" s="1"/>
  <c r="C174" i="1" l="1"/>
  <c r="D174" i="1"/>
  <c r="Q174" i="1" s="1"/>
  <c r="R174" i="1" s="1"/>
  <c r="S174" i="1" s="1"/>
  <c r="T174" i="1" s="1"/>
  <c r="U174" i="1" s="1"/>
  <c r="O175" i="1" s="1"/>
  <c r="P175" i="1" s="1"/>
  <c r="E174" i="1" l="1"/>
  <c r="F174" i="1" s="1"/>
  <c r="G174" i="1" s="1"/>
  <c r="I174" i="1" s="1"/>
  <c r="J174" i="1" s="1"/>
  <c r="A175" i="1" s="1"/>
  <c r="C175" i="1" s="1"/>
  <c r="K174" i="1" l="1"/>
  <c r="L174" i="1" s="1"/>
  <c r="B175" i="1"/>
  <c r="D175" i="1"/>
  <c r="Q175" i="1" l="1"/>
  <c r="R175" i="1" s="1"/>
  <c r="S175" i="1" s="1"/>
  <c r="T175" i="1" s="1"/>
  <c r="U175" i="1" s="1"/>
  <c r="O176" i="1" s="1"/>
  <c r="P176" i="1" s="1"/>
  <c r="E175" i="1"/>
  <c r="F175" i="1" l="1"/>
  <c r="K175" i="1"/>
  <c r="L175" i="1" s="1"/>
  <c r="G175" i="1" l="1"/>
  <c r="I175" i="1" s="1"/>
  <c r="J175" i="1" s="1"/>
  <c r="A176" i="1" s="1"/>
  <c r="B176" i="1" l="1"/>
  <c r="D176" i="1"/>
  <c r="Q176" i="1" s="1"/>
  <c r="R176" i="1" s="1"/>
  <c r="S176" i="1" s="1"/>
  <c r="T176" i="1" s="1"/>
  <c r="U176" i="1" s="1"/>
  <c r="O177" i="1" s="1"/>
  <c r="P177" i="1" s="1"/>
  <c r="C176" i="1"/>
  <c r="E176" i="1" l="1"/>
  <c r="F176" i="1"/>
  <c r="G176" i="1" s="1"/>
  <c r="I176" i="1" s="1"/>
  <c r="J176" i="1" s="1"/>
  <c r="A177" i="1" s="1"/>
  <c r="K176" i="1"/>
  <c r="L176" i="1" s="1"/>
  <c r="D177" i="1" l="1"/>
  <c r="Q177" i="1" s="1"/>
  <c r="R177" i="1" s="1"/>
  <c r="S177" i="1" s="1"/>
  <c r="T177" i="1" s="1"/>
  <c r="U177" i="1" s="1"/>
  <c r="O178" i="1" s="1"/>
  <c r="P178" i="1" s="1"/>
  <c r="B177" i="1"/>
  <c r="C177" i="1"/>
  <c r="E177" i="1"/>
  <c r="F177" i="1" l="1"/>
  <c r="K177" i="1"/>
  <c r="L177" i="1" s="1"/>
  <c r="G177" i="1" l="1"/>
  <c r="I177" i="1" s="1"/>
  <c r="J177" i="1" s="1"/>
  <c r="A178" i="1" s="1"/>
  <c r="B178" i="1" l="1"/>
  <c r="C178" i="1"/>
  <c r="D178" i="1"/>
  <c r="Q178" i="1" s="1"/>
  <c r="R178" i="1" s="1"/>
  <c r="S178" i="1" s="1"/>
  <c r="T178" i="1" s="1"/>
  <c r="U178" i="1" s="1"/>
  <c r="O179" i="1" s="1"/>
  <c r="P179" i="1" s="1"/>
  <c r="E178" i="1" l="1"/>
  <c r="F178" i="1" l="1"/>
  <c r="G178" i="1" s="1"/>
  <c r="I178" i="1" s="1"/>
  <c r="J178" i="1" s="1"/>
  <c r="A179" i="1" s="1"/>
  <c r="K178" i="1"/>
  <c r="L178" i="1" s="1"/>
  <c r="C179" i="1" l="1"/>
  <c r="D179" i="1"/>
  <c r="Q179" i="1" s="1"/>
  <c r="R179" i="1" s="1"/>
  <c r="S179" i="1" s="1"/>
  <c r="T179" i="1" s="1"/>
  <c r="U179" i="1" s="1"/>
  <c r="O180" i="1" s="1"/>
  <c r="P180" i="1" s="1"/>
  <c r="B179" i="1"/>
  <c r="E179" i="1"/>
  <c r="F179" i="1" s="1"/>
  <c r="G179" i="1" s="1"/>
  <c r="K179" i="1" l="1"/>
  <c r="L179" i="1" s="1"/>
  <c r="I179" i="1"/>
  <c r="J179" i="1" s="1"/>
  <c r="A180" i="1" s="1"/>
  <c r="C180" i="1" l="1"/>
  <c r="D180" i="1"/>
  <c r="Q180" i="1" s="1"/>
  <c r="R180" i="1" s="1"/>
  <c r="S180" i="1" s="1"/>
  <c r="T180" i="1" s="1"/>
  <c r="U180" i="1" s="1"/>
  <c r="O181" i="1" s="1"/>
  <c r="P181" i="1" s="1"/>
  <c r="B180" i="1"/>
  <c r="K18" i="1" s="1"/>
  <c r="E180" i="1"/>
  <c r="K180" i="1" s="1"/>
  <c r="L180" i="1" s="1"/>
  <c r="K19" i="1"/>
  <c r="F180" i="1" l="1"/>
  <c r="G180" i="1" s="1"/>
  <c r="I180" i="1" s="1"/>
  <c r="K20" i="1" s="1"/>
  <c r="J180" i="1" l="1"/>
  <c r="A181" i="1" s="1"/>
  <c r="K21" i="1"/>
  <c r="D181" i="1" l="1"/>
  <c r="Q181" i="1" s="1"/>
  <c r="R181" i="1" s="1"/>
  <c r="S181" i="1" s="1"/>
  <c r="B181" i="1"/>
  <c r="C181" i="1"/>
  <c r="E181" i="1"/>
  <c r="F181" i="1" s="1"/>
  <c r="G181" i="1" s="1"/>
  <c r="T181" i="1"/>
  <c r="U181" i="1" s="1"/>
  <c r="O182" i="1" s="1"/>
  <c r="K181" i="1"/>
  <c r="L181" i="1" s="1"/>
  <c r="P182" i="1" l="1"/>
  <c r="I181" i="1"/>
  <c r="J181" i="1" s="1"/>
  <c r="A182" i="1" s="1"/>
  <c r="D182" i="1" l="1"/>
  <c r="Q182" i="1" s="1"/>
  <c r="R182" i="1" s="1"/>
  <c r="S182" i="1" s="1"/>
  <c r="T182" i="1" s="1"/>
  <c r="U182" i="1" s="1"/>
  <c r="O183" i="1" s="1"/>
  <c r="C182" i="1"/>
  <c r="B182" i="1"/>
  <c r="E182" i="1" l="1"/>
  <c r="F182" i="1" s="1"/>
  <c r="G182" i="1" s="1"/>
  <c r="I182" i="1" s="1"/>
  <c r="J182" i="1" s="1"/>
  <c r="A183" i="1" s="1"/>
  <c r="P183" i="1"/>
  <c r="K182" i="1" l="1"/>
  <c r="L182" i="1" s="1"/>
  <c r="D183" i="1"/>
  <c r="Q183" i="1" s="1"/>
  <c r="R183" i="1" s="1"/>
  <c r="S183" i="1" s="1"/>
  <c r="T183" i="1" s="1"/>
  <c r="U183" i="1" s="1"/>
  <c r="O184" i="1" s="1"/>
  <c r="C183" i="1"/>
  <c r="B183" i="1"/>
  <c r="E183" i="1" l="1"/>
  <c r="F183" i="1" s="1"/>
  <c r="G183" i="1" s="1"/>
  <c r="P184" i="1"/>
  <c r="K183" i="1" l="1"/>
  <c r="L183" i="1" s="1"/>
  <c r="I183" i="1"/>
  <c r="J183" i="1" s="1"/>
  <c r="A184" i="1" s="1"/>
  <c r="D184" i="1" s="1"/>
  <c r="Q184" i="1" s="1"/>
  <c r="R184" i="1" s="1"/>
  <c r="S184" i="1" s="1"/>
  <c r="C184" i="1" l="1"/>
  <c r="B184" i="1"/>
  <c r="E184" i="1"/>
  <c r="F184" i="1" s="1"/>
  <c r="G184" i="1" s="1"/>
  <c r="T184" i="1"/>
  <c r="U184" i="1" s="1"/>
  <c r="O185" i="1" s="1"/>
  <c r="K184" i="1" l="1"/>
  <c r="L184" i="1" s="1"/>
  <c r="P185" i="1"/>
  <c r="I184" i="1"/>
  <c r="J184" i="1" s="1"/>
  <c r="A185" i="1" s="1"/>
  <c r="D185" i="1" l="1"/>
  <c r="Q185" i="1" s="1"/>
  <c r="R185" i="1" s="1"/>
  <c r="S185" i="1" s="1"/>
  <c r="C185" i="1"/>
  <c r="B185" i="1"/>
  <c r="E185" i="1" l="1"/>
  <c r="F185" i="1" s="1"/>
  <c r="G185" i="1" s="1"/>
  <c r="T185" i="1"/>
  <c r="U185" i="1" s="1"/>
  <c r="O186" i="1" s="1"/>
  <c r="P186" i="1" l="1"/>
  <c r="K185" i="1"/>
  <c r="L185" i="1" s="1"/>
  <c r="I185" i="1"/>
  <c r="J185" i="1" s="1"/>
  <c r="A186" i="1" s="1"/>
  <c r="D186" i="1" l="1"/>
  <c r="Q186" i="1" s="1"/>
  <c r="R186" i="1" s="1"/>
  <c r="S186" i="1" s="1"/>
  <c r="C186" i="1"/>
  <c r="B186" i="1"/>
  <c r="E186" i="1" l="1"/>
  <c r="F186" i="1" s="1"/>
  <c r="G186" i="1" s="1"/>
  <c r="I186" i="1" s="1"/>
  <c r="J186" i="1" s="1"/>
  <c r="A187" i="1" s="1"/>
  <c r="T186" i="1"/>
  <c r="U186" i="1" s="1"/>
  <c r="O187" i="1" s="1"/>
  <c r="P187" i="1" l="1"/>
  <c r="D187" i="1"/>
  <c r="Q187" i="1" s="1"/>
  <c r="R187" i="1" s="1"/>
  <c r="C187" i="1"/>
  <c r="B187" i="1"/>
  <c r="K186" i="1"/>
  <c r="L186" i="1" s="1"/>
  <c r="E187" i="1" l="1"/>
  <c r="F187" i="1" s="1"/>
  <c r="G187" i="1" s="1"/>
  <c r="S187" i="1"/>
  <c r="T187" i="1" s="1"/>
  <c r="U187" i="1" s="1"/>
  <c r="O188" i="1" s="1"/>
  <c r="K187" i="1" l="1"/>
  <c r="L187" i="1" s="1"/>
  <c r="P188" i="1"/>
  <c r="I187" i="1"/>
  <c r="J187" i="1" s="1"/>
  <c r="A188" i="1" s="1"/>
  <c r="D188" i="1" l="1"/>
  <c r="C188" i="1"/>
  <c r="B188" i="1"/>
  <c r="E188" i="1" l="1"/>
  <c r="F188" i="1" s="1"/>
  <c r="G188" i="1" s="1"/>
  <c r="Q188" i="1"/>
  <c r="R188" i="1" s="1"/>
  <c r="S188" i="1" s="1"/>
  <c r="T188" i="1" s="1"/>
  <c r="U188" i="1" s="1"/>
  <c r="O189" i="1" s="1"/>
  <c r="K188" i="1"/>
  <c r="L188" i="1" s="1"/>
  <c r="P189" i="1" l="1"/>
  <c r="I188" i="1"/>
  <c r="J188" i="1" s="1"/>
  <c r="A189" i="1" s="1"/>
  <c r="D189" i="1" l="1"/>
  <c r="Q189" i="1" s="1"/>
  <c r="R189" i="1" s="1"/>
  <c r="S189" i="1" s="1"/>
  <c r="C189" i="1"/>
  <c r="B189" i="1"/>
  <c r="E189" i="1" l="1"/>
  <c r="F189" i="1" s="1"/>
  <c r="G189" i="1" s="1"/>
  <c r="T189" i="1"/>
  <c r="U189" i="1" s="1"/>
  <c r="O190" i="1" s="1"/>
  <c r="P190" i="1" l="1"/>
  <c r="K189" i="1"/>
  <c r="L189" i="1" s="1"/>
  <c r="I189" i="1"/>
  <c r="J189" i="1" s="1"/>
  <c r="A190" i="1" s="1"/>
  <c r="D190" i="1" l="1"/>
  <c r="C190" i="1"/>
  <c r="B190" i="1"/>
  <c r="E190" i="1" l="1"/>
  <c r="F190" i="1" s="1"/>
  <c r="G190" i="1" s="1"/>
  <c r="Q190" i="1"/>
  <c r="R190" i="1" s="1"/>
  <c r="S190" i="1" s="1"/>
  <c r="T190" i="1" s="1"/>
  <c r="U190" i="1" s="1"/>
  <c r="O191" i="1" s="1"/>
  <c r="K190" i="1" l="1"/>
  <c r="L190" i="1" s="1"/>
  <c r="P191" i="1"/>
  <c r="I190" i="1"/>
  <c r="J190" i="1" s="1"/>
  <c r="A191" i="1" s="1"/>
  <c r="D191" i="1" l="1"/>
  <c r="Q191" i="1" s="1"/>
  <c r="R191" i="1" s="1"/>
  <c r="S191" i="1" s="1"/>
  <c r="C191" i="1"/>
  <c r="B191" i="1"/>
  <c r="E191" i="1" l="1"/>
  <c r="F191" i="1" s="1"/>
  <c r="G191" i="1" s="1"/>
  <c r="I191" i="1" s="1"/>
  <c r="J191" i="1" s="1"/>
  <c r="A192" i="1" s="1"/>
  <c r="T191" i="1"/>
  <c r="U191" i="1" s="1"/>
  <c r="O192" i="1" s="1"/>
  <c r="P192" i="1" l="1"/>
  <c r="D192" i="1"/>
  <c r="E192" i="1" s="1"/>
  <c r="F192" i="1" s="1"/>
  <c r="G192" i="1" s="1"/>
  <c r="C192" i="1"/>
  <c r="B192" i="1"/>
  <c r="K191" i="1"/>
  <c r="L191" i="1" s="1"/>
  <c r="Q192" i="1" l="1"/>
  <c r="R192" i="1" s="1"/>
  <c r="S192" i="1" s="1"/>
  <c r="T192" i="1" s="1"/>
  <c r="U192" i="1" s="1"/>
  <c r="O193" i="1" s="1"/>
  <c r="K192" i="1"/>
  <c r="L192" i="1" s="1"/>
  <c r="P193" i="1" l="1"/>
  <c r="I192" i="1"/>
  <c r="J192" i="1" s="1"/>
  <c r="A193" i="1" s="1"/>
  <c r="D193" i="1" l="1"/>
  <c r="Q193" i="1" s="1"/>
  <c r="R193" i="1" s="1"/>
  <c r="S193" i="1" s="1"/>
  <c r="C193" i="1"/>
  <c r="B193" i="1"/>
  <c r="E193" i="1" l="1"/>
  <c r="F193" i="1" s="1"/>
  <c r="G193" i="1" s="1"/>
  <c r="T193" i="1"/>
  <c r="U193" i="1" s="1"/>
  <c r="O194" i="1" s="1"/>
  <c r="K193" i="1" l="1"/>
  <c r="L193" i="1" s="1"/>
  <c r="P194" i="1"/>
  <c r="I193" i="1"/>
  <c r="J193" i="1" s="1"/>
  <c r="A194" i="1" s="1"/>
  <c r="D194" i="1" l="1"/>
  <c r="Q194" i="1" s="1"/>
  <c r="R194" i="1" s="1"/>
  <c r="S194" i="1" s="1"/>
  <c r="C194" i="1"/>
  <c r="B194" i="1"/>
  <c r="E194" i="1" l="1"/>
  <c r="F194" i="1" s="1"/>
  <c r="G194" i="1" s="1"/>
  <c r="T194" i="1"/>
  <c r="U194" i="1" s="1"/>
  <c r="O195" i="1" s="1"/>
  <c r="P195" i="1" l="1"/>
  <c r="K194" i="1"/>
  <c r="L194" i="1" s="1"/>
  <c r="I194" i="1"/>
  <c r="J194" i="1" s="1"/>
  <c r="A195" i="1" s="1"/>
  <c r="D195" i="1" l="1"/>
  <c r="Q195" i="1" s="1"/>
  <c r="R195" i="1" s="1"/>
  <c r="S195" i="1" s="1"/>
  <c r="C195" i="1"/>
  <c r="B195" i="1"/>
  <c r="E195" i="1" l="1"/>
  <c r="F195" i="1" s="1"/>
  <c r="G195" i="1" s="1"/>
  <c r="T195" i="1"/>
  <c r="U195" i="1" s="1"/>
  <c r="O196" i="1" s="1"/>
  <c r="K195" i="1" l="1"/>
  <c r="L195" i="1" s="1"/>
  <c r="P196" i="1"/>
  <c r="I195" i="1"/>
  <c r="J195" i="1" s="1"/>
  <c r="A196" i="1" s="1"/>
  <c r="D196" i="1" l="1"/>
  <c r="Q196" i="1" s="1"/>
  <c r="R196" i="1" s="1"/>
  <c r="S196" i="1" s="1"/>
  <c r="B196" i="1"/>
  <c r="C196" i="1"/>
  <c r="E196" i="1" l="1"/>
  <c r="F196" i="1" s="1"/>
  <c r="G196" i="1" s="1"/>
  <c r="T196" i="1"/>
  <c r="U196" i="1" s="1"/>
  <c r="O197" i="1" s="1"/>
  <c r="P197" i="1" l="1"/>
  <c r="K196" i="1"/>
  <c r="L196" i="1" s="1"/>
  <c r="I196" i="1"/>
  <c r="J196" i="1" s="1"/>
  <c r="A197" i="1" s="1"/>
  <c r="D197" i="1" l="1"/>
  <c r="Q197" i="1" s="1"/>
  <c r="R197" i="1" s="1"/>
  <c r="S197" i="1" s="1"/>
  <c r="B197" i="1"/>
  <c r="C197" i="1"/>
  <c r="E197" i="1" l="1"/>
  <c r="F197" i="1" s="1"/>
  <c r="G197" i="1" s="1"/>
  <c r="T197" i="1"/>
  <c r="U197" i="1" s="1"/>
  <c r="O198" i="1" s="1"/>
  <c r="K197" i="1" l="1"/>
  <c r="L197" i="1" s="1"/>
  <c r="P198" i="1"/>
  <c r="I197" i="1"/>
  <c r="J197" i="1" s="1"/>
  <c r="A198" i="1" s="1"/>
  <c r="D198" i="1" l="1"/>
  <c r="C198" i="1"/>
  <c r="B198" i="1"/>
  <c r="E198" i="1" l="1"/>
  <c r="F198" i="1" s="1"/>
  <c r="G198" i="1" s="1"/>
  <c r="Q198" i="1"/>
  <c r="R198" i="1" s="1"/>
  <c r="S198" i="1" s="1"/>
  <c r="T198" i="1" s="1"/>
  <c r="U198" i="1" s="1"/>
  <c r="O199" i="1" s="1"/>
  <c r="K198" i="1" l="1"/>
  <c r="L198" i="1" s="1"/>
  <c r="P199" i="1"/>
  <c r="I198" i="1"/>
  <c r="J198" i="1" s="1"/>
  <c r="A199" i="1" s="1"/>
  <c r="D199" i="1" l="1"/>
  <c r="Q199" i="1" s="1"/>
  <c r="R199" i="1" s="1"/>
  <c r="S199" i="1" s="1"/>
  <c r="C199" i="1"/>
  <c r="B199" i="1"/>
  <c r="E199" i="1" l="1"/>
  <c r="F199" i="1" s="1"/>
  <c r="G199" i="1" s="1"/>
  <c r="I199" i="1" s="1"/>
  <c r="J199" i="1" s="1"/>
  <c r="A200" i="1" s="1"/>
  <c r="T199" i="1"/>
  <c r="U199" i="1" s="1"/>
  <c r="O200" i="1" s="1"/>
  <c r="P200" i="1" l="1"/>
  <c r="D200" i="1"/>
  <c r="Q200" i="1" s="1"/>
  <c r="R200" i="1" s="1"/>
  <c r="C200" i="1"/>
  <c r="B200" i="1"/>
  <c r="K199" i="1"/>
  <c r="L199" i="1" s="1"/>
  <c r="E200" i="1" l="1"/>
  <c r="F200" i="1" s="1"/>
  <c r="G200" i="1" s="1"/>
  <c r="S200" i="1"/>
  <c r="T200" i="1" s="1"/>
  <c r="U200" i="1" s="1"/>
  <c r="O201" i="1" s="1"/>
  <c r="K200" i="1" l="1"/>
  <c r="L200" i="1" s="1"/>
  <c r="P201" i="1"/>
  <c r="I200" i="1"/>
  <c r="J200" i="1" s="1"/>
  <c r="A201" i="1" s="1"/>
  <c r="D201" i="1" l="1"/>
  <c r="C201" i="1"/>
  <c r="B201" i="1"/>
  <c r="E201" i="1" l="1"/>
  <c r="F201" i="1" s="1"/>
  <c r="G201" i="1" s="1"/>
  <c r="Q201" i="1"/>
  <c r="R201" i="1" s="1"/>
  <c r="S201" i="1" s="1"/>
  <c r="T201" i="1" s="1"/>
  <c r="U201" i="1" s="1"/>
  <c r="O202" i="1" s="1"/>
  <c r="P202" i="1" l="1"/>
  <c r="K201" i="1"/>
  <c r="L201" i="1" s="1"/>
  <c r="I201" i="1"/>
  <c r="J201" i="1" s="1"/>
  <c r="A202" i="1" s="1"/>
  <c r="D202" i="1" l="1"/>
  <c r="C202" i="1"/>
  <c r="B202" i="1"/>
  <c r="E202" i="1" l="1"/>
  <c r="F202" i="1" s="1"/>
  <c r="G202" i="1" s="1"/>
  <c r="Q202" i="1"/>
  <c r="R202" i="1" s="1"/>
  <c r="S202" i="1" s="1"/>
  <c r="T202" i="1" s="1"/>
  <c r="U202" i="1" s="1"/>
  <c r="O203" i="1" s="1"/>
  <c r="P203" i="1" l="1"/>
  <c r="K202" i="1"/>
  <c r="L202" i="1" s="1"/>
  <c r="I202" i="1"/>
  <c r="J202" i="1" s="1"/>
  <c r="A203" i="1" s="1"/>
  <c r="D203" i="1" l="1"/>
  <c r="C203" i="1"/>
  <c r="B203" i="1"/>
  <c r="E203" i="1" l="1"/>
  <c r="F203" i="1" s="1"/>
  <c r="G203" i="1" s="1"/>
  <c r="Q203" i="1"/>
  <c r="R203" i="1" s="1"/>
  <c r="S203" i="1" s="1"/>
  <c r="T203" i="1" s="1"/>
  <c r="U203" i="1" s="1"/>
  <c r="O204" i="1" s="1"/>
  <c r="K203" i="1" l="1"/>
  <c r="L203" i="1" s="1"/>
  <c r="P204" i="1"/>
  <c r="I203" i="1"/>
  <c r="J203" i="1" s="1"/>
  <c r="A204" i="1" s="1"/>
  <c r="D204" i="1" l="1"/>
  <c r="C204" i="1"/>
  <c r="B204" i="1"/>
  <c r="E204" i="1" l="1"/>
  <c r="F204" i="1" s="1"/>
  <c r="G204" i="1" s="1"/>
  <c r="Q204" i="1"/>
  <c r="R204" i="1" s="1"/>
  <c r="S204" i="1" s="1"/>
  <c r="T204" i="1" s="1"/>
  <c r="U204" i="1" s="1"/>
  <c r="O205" i="1" s="1"/>
  <c r="P205" i="1" l="1"/>
  <c r="K204" i="1"/>
  <c r="L204" i="1" s="1"/>
  <c r="I204" i="1"/>
  <c r="J204" i="1" s="1"/>
  <c r="A205" i="1" s="1"/>
  <c r="D205" i="1" l="1"/>
  <c r="Q205" i="1" s="1"/>
  <c r="R205" i="1" s="1"/>
  <c r="S205" i="1" s="1"/>
  <c r="B205" i="1"/>
  <c r="C205" i="1"/>
  <c r="E205" i="1" l="1"/>
  <c r="F205" i="1" s="1"/>
  <c r="G205" i="1" s="1"/>
  <c r="T205" i="1"/>
  <c r="U205" i="1" s="1"/>
  <c r="O206" i="1" s="1"/>
  <c r="P206" i="1" l="1"/>
  <c r="K205" i="1"/>
  <c r="L205" i="1" s="1"/>
  <c r="I205" i="1"/>
  <c r="J205" i="1" s="1"/>
  <c r="A206" i="1" s="1"/>
  <c r="D206" i="1" l="1"/>
  <c r="C206" i="1"/>
  <c r="B206" i="1"/>
  <c r="E206" i="1" l="1"/>
  <c r="F206" i="1" s="1"/>
  <c r="G206" i="1" s="1"/>
  <c r="Q206" i="1"/>
  <c r="R206" i="1" s="1"/>
  <c r="S206" i="1" s="1"/>
  <c r="T206" i="1" s="1"/>
  <c r="U206" i="1" s="1"/>
  <c r="O207" i="1" s="1"/>
  <c r="K206" i="1" l="1"/>
  <c r="L206" i="1" s="1"/>
  <c r="P207" i="1"/>
  <c r="I206" i="1"/>
  <c r="J206" i="1" s="1"/>
  <c r="A207" i="1" s="1"/>
  <c r="D207" i="1" l="1"/>
  <c r="Q207" i="1" s="1"/>
  <c r="R207" i="1" s="1"/>
  <c r="S207" i="1" s="1"/>
  <c r="C207" i="1"/>
  <c r="B207" i="1"/>
  <c r="E207" i="1" l="1"/>
  <c r="F207" i="1" s="1"/>
  <c r="G207" i="1" s="1"/>
  <c r="T207" i="1"/>
  <c r="U207" i="1" s="1"/>
  <c r="O208" i="1" s="1"/>
  <c r="P208" i="1" l="1"/>
  <c r="K207" i="1"/>
  <c r="L207" i="1" s="1"/>
  <c r="I207" i="1"/>
  <c r="J207" i="1" s="1"/>
  <c r="A208" i="1" s="1"/>
  <c r="D208" i="1" l="1"/>
  <c r="C208" i="1"/>
  <c r="B208" i="1"/>
  <c r="E208" i="1" l="1"/>
  <c r="F208" i="1" s="1"/>
  <c r="G208" i="1" s="1"/>
  <c r="I208" i="1" s="1"/>
  <c r="J208" i="1" s="1"/>
  <c r="A209" i="1" s="1"/>
  <c r="Q208" i="1"/>
  <c r="R208" i="1" s="1"/>
  <c r="S208" i="1" s="1"/>
  <c r="T208" i="1" s="1"/>
  <c r="U208" i="1" s="1"/>
  <c r="O209" i="1" s="1"/>
  <c r="P209" i="1" l="1"/>
  <c r="D209" i="1"/>
  <c r="Q209" i="1" s="1"/>
  <c r="R209" i="1" s="1"/>
  <c r="C209" i="1"/>
  <c r="B209" i="1"/>
  <c r="K208" i="1"/>
  <c r="L208" i="1" s="1"/>
  <c r="E209" i="1" l="1"/>
  <c r="F209" i="1" s="1"/>
  <c r="G209" i="1" s="1"/>
  <c r="S209" i="1"/>
  <c r="T209" i="1" s="1"/>
  <c r="U209" i="1" s="1"/>
  <c r="O210" i="1" s="1"/>
  <c r="K209" i="1" l="1"/>
  <c r="L209" i="1" s="1"/>
  <c r="P210" i="1"/>
  <c r="I209" i="1"/>
  <c r="J209" i="1" s="1"/>
  <c r="A210" i="1" s="1"/>
  <c r="D210" i="1" l="1"/>
  <c r="Q210" i="1" s="1"/>
  <c r="R210" i="1" s="1"/>
  <c r="S210" i="1" s="1"/>
  <c r="C210" i="1"/>
  <c r="B210" i="1"/>
  <c r="E210" i="1" l="1"/>
  <c r="F210" i="1" s="1"/>
  <c r="G210" i="1" s="1"/>
  <c r="T210" i="1"/>
  <c r="U210" i="1" s="1"/>
  <c r="O211" i="1" s="1"/>
  <c r="P211" i="1" l="1"/>
  <c r="K210" i="1"/>
  <c r="L210" i="1" s="1"/>
  <c r="I210" i="1"/>
  <c r="J210" i="1" s="1"/>
  <c r="A211" i="1" s="1"/>
  <c r="D211" i="1" l="1"/>
  <c r="Q211" i="1" s="1"/>
  <c r="R211" i="1" s="1"/>
  <c r="S211" i="1" s="1"/>
  <c r="C211" i="1"/>
  <c r="B211" i="1"/>
  <c r="E211" i="1" l="1"/>
  <c r="F211" i="1" s="1"/>
  <c r="G211" i="1" s="1"/>
  <c r="T211" i="1"/>
  <c r="U211" i="1" s="1"/>
  <c r="O212" i="1" s="1"/>
  <c r="K211" i="1" l="1"/>
  <c r="L211" i="1" s="1"/>
  <c r="P212" i="1"/>
  <c r="I211" i="1"/>
  <c r="J211" i="1" s="1"/>
  <c r="A212" i="1" s="1"/>
  <c r="D212" i="1" l="1"/>
  <c r="C212" i="1"/>
  <c r="B212" i="1"/>
  <c r="E212" i="1" l="1"/>
  <c r="F212" i="1" s="1"/>
  <c r="G212" i="1" s="1"/>
  <c r="Q212" i="1"/>
  <c r="R212" i="1" s="1"/>
  <c r="S212" i="1" s="1"/>
  <c r="T212" i="1" s="1"/>
  <c r="U212" i="1" s="1"/>
  <c r="O213" i="1" s="1"/>
  <c r="P213" i="1" l="1"/>
  <c r="K212" i="1"/>
  <c r="L212" i="1" s="1"/>
  <c r="I212" i="1"/>
  <c r="J212" i="1" s="1"/>
  <c r="A213" i="1" s="1"/>
  <c r="D213" i="1" l="1"/>
  <c r="Q213" i="1" s="1"/>
  <c r="R213" i="1" s="1"/>
  <c r="S213" i="1" s="1"/>
  <c r="C213" i="1"/>
  <c r="B213" i="1"/>
  <c r="E213" i="1" l="1"/>
  <c r="F213" i="1" s="1"/>
  <c r="G213" i="1" s="1"/>
  <c r="T213" i="1"/>
  <c r="U213" i="1" s="1"/>
  <c r="O214" i="1" s="1"/>
  <c r="P214" i="1" l="1"/>
  <c r="K213" i="1"/>
  <c r="L213" i="1" s="1"/>
  <c r="I213" i="1"/>
  <c r="J213" i="1" s="1"/>
  <c r="A214" i="1" s="1"/>
  <c r="D214" i="1" l="1"/>
  <c r="C214" i="1"/>
  <c r="B214" i="1"/>
  <c r="E214" i="1" l="1"/>
  <c r="F214" i="1" s="1"/>
  <c r="G214" i="1" s="1"/>
  <c r="Q214" i="1"/>
  <c r="R214" i="1" s="1"/>
  <c r="S214" i="1" s="1"/>
  <c r="T214" i="1" s="1"/>
  <c r="U214" i="1" s="1"/>
  <c r="O215" i="1" s="1"/>
  <c r="K214" i="1"/>
  <c r="L214" i="1" s="1"/>
  <c r="P215" i="1" l="1"/>
  <c r="I214" i="1"/>
  <c r="J214" i="1" s="1"/>
  <c r="A215" i="1" s="1"/>
  <c r="D215" i="1" l="1"/>
  <c r="Q215" i="1" s="1"/>
  <c r="R215" i="1" s="1"/>
  <c r="S215" i="1" s="1"/>
  <c r="T215" i="1" s="1"/>
  <c r="U215" i="1" s="1"/>
  <c r="O216" i="1" s="1"/>
  <c r="C215" i="1"/>
  <c r="B215" i="1"/>
  <c r="E215" i="1" l="1"/>
  <c r="F215" i="1" s="1"/>
  <c r="G215" i="1" s="1"/>
  <c r="I215" i="1" s="1"/>
  <c r="J215" i="1" s="1"/>
  <c r="A216" i="1" s="1"/>
  <c r="P216" i="1"/>
  <c r="K215" i="1" l="1"/>
  <c r="L215" i="1" s="1"/>
  <c r="D216" i="1"/>
  <c r="Q216" i="1" s="1"/>
  <c r="R216" i="1" s="1"/>
  <c r="S216" i="1" s="1"/>
  <c r="C216" i="1"/>
  <c r="B216" i="1"/>
  <c r="E216" i="1" l="1"/>
  <c r="F216" i="1" s="1"/>
  <c r="G216" i="1" s="1"/>
  <c r="T216" i="1"/>
  <c r="U216" i="1" s="1"/>
  <c r="O217" i="1" s="1"/>
  <c r="K216" i="1" l="1"/>
  <c r="L216" i="1" s="1"/>
  <c r="P217" i="1"/>
  <c r="I216" i="1"/>
  <c r="J216" i="1" s="1"/>
  <c r="A217" i="1" s="1"/>
  <c r="D217" i="1" l="1"/>
  <c r="C217" i="1"/>
  <c r="B217" i="1"/>
  <c r="E217" i="1" l="1"/>
  <c r="F217" i="1" s="1"/>
  <c r="G217" i="1" s="1"/>
  <c r="Q217" i="1"/>
  <c r="R217" i="1" s="1"/>
  <c r="S217" i="1" s="1"/>
  <c r="T217" i="1" s="1"/>
  <c r="U217" i="1" s="1"/>
  <c r="O218" i="1" s="1"/>
  <c r="P218" i="1" l="1"/>
  <c r="K217" i="1"/>
  <c r="L217" i="1" s="1"/>
  <c r="I217" i="1"/>
  <c r="J217" i="1" s="1"/>
  <c r="A218" i="1" s="1"/>
  <c r="D218" i="1" l="1"/>
  <c r="Q218" i="1" s="1"/>
  <c r="R218" i="1" s="1"/>
  <c r="S218" i="1" s="1"/>
  <c r="C218" i="1"/>
  <c r="B218" i="1"/>
  <c r="E218" i="1" l="1"/>
  <c r="F218" i="1" s="1"/>
  <c r="G218" i="1" s="1"/>
  <c r="I218" i="1" s="1"/>
  <c r="J218" i="1" s="1"/>
  <c r="A219" i="1" s="1"/>
  <c r="T218" i="1"/>
  <c r="U218" i="1" s="1"/>
  <c r="O219" i="1" s="1"/>
  <c r="P219" i="1" l="1"/>
  <c r="D219" i="1"/>
  <c r="Q219" i="1" s="1"/>
  <c r="R219" i="1" s="1"/>
  <c r="C219" i="1"/>
  <c r="B219" i="1"/>
  <c r="K218" i="1"/>
  <c r="L218" i="1" s="1"/>
  <c r="E219" i="1" l="1"/>
  <c r="F219" i="1" s="1"/>
  <c r="G219" i="1" s="1"/>
  <c r="S219" i="1"/>
  <c r="T219" i="1" s="1"/>
  <c r="U219" i="1" s="1"/>
  <c r="O220" i="1" s="1"/>
  <c r="K219" i="1" l="1"/>
  <c r="L219" i="1" s="1"/>
  <c r="P220" i="1"/>
  <c r="I219" i="1"/>
  <c r="J219" i="1" s="1"/>
  <c r="A220" i="1" s="1"/>
  <c r="D220" i="1" l="1"/>
  <c r="Q220" i="1" s="1"/>
  <c r="R220" i="1" s="1"/>
  <c r="S220" i="1" s="1"/>
  <c r="C220" i="1"/>
  <c r="B220" i="1"/>
  <c r="E220" i="1" l="1"/>
  <c r="F220" i="1" s="1"/>
  <c r="G220" i="1" s="1"/>
  <c r="T220" i="1"/>
  <c r="U220" i="1" s="1"/>
  <c r="O221" i="1" s="1"/>
  <c r="P221" i="1" l="1"/>
  <c r="K220" i="1"/>
  <c r="L220" i="1" s="1"/>
  <c r="I220" i="1"/>
  <c r="J220" i="1" s="1"/>
  <c r="A221" i="1" s="1"/>
  <c r="D221" i="1" l="1"/>
  <c r="Q221" i="1" s="1"/>
  <c r="R221" i="1" s="1"/>
  <c r="S221" i="1" s="1"/>
  <c r="C221" i="1"/>
  <c r="B221" i="1"/>
  <c r="E221" i="1" l="1"/>
  <c r="F221" i="1" s="1"/>
  <c r="G221" i="1" s="1"/>
  <c r="T221" i="1"/>
  <c r="U221" i="1" s="1"/>
  <c r="O222" i="1" s="1"/>
  <c r="P222" i="1" l="1"/>
  <c r="K221" i="1"/>
  <c r="L221" i="1" s="1"/>
  <c r="I221" i="1"/>
  <c r="J221" i="1" s="1"/>
  <c r="A222" i="1" s="1"/>
  <c r="D222" i="1" l="1"/>
  <c r="Q222" i="1" s="1"/>
  <c r="R222" i="1" s="1"/>
  <c r="S222" i="1" s="1"/>
  <c r="C222" i="1"/>
  <c r="B222" i="1"/>
  <c r="E222" i="1" l="1"/>
  <c r="F222" i="1" s="1"/>
  <c r="G222" i="1" s="1"/>
  <c r="I222" i="1" s="1"/>
  <c r="J222" i="1" s="1"/>
  <c r="A223" i="1" s="1"/>
  <c r="T222" i="1"/>
  <c r="U222" i="1" s="1"/>
  <c r="O223" i="1" s="1"/>
  <c r="P223" i="1" l="1"/>
  <c r="D223" i="1"/>
  <c r="Q223" i="1" s="1"/>
  <c r="R223" i="1" s="1"/>
  <c r="C223" i="1"/>
  <c r="B223" i="1"/>
  <c r="K222" i="1"/>
  <c r="L222" i="1" s="1"/>
  <c r="E223" i="1" l="1"/>
  <c r="F223" i="1" s="1"/>
  <c r="G223" i="1" s="1"/>
  <c r="S223" i="1"/>
  <c r="T223" i="1" s="1"/>
  <c r="U223" i="1" s="1"/>
  <c r="O224" i="1" s="1"/>
  <c r="K223" i="1"/>
  <c r="L223" i="1" s="1"/>
  <c r="P224" i="1" l="1"/>
  <c r="I223" i="1"/>
  <c r="J223" i="1" s="1"/>
  <c r="A224" i="1" s="1"/>
  <c r="D224" i="1" l="1"/>
  <c r="Q224" i="1" s="1"/>
  <c r="R224" i="1" s="1"/>
  <c r="S224" i="1" s="1"/>
  <c r="C224" i="1"/>
  <c r="B224" i="1"/>
  <c r="E224" i="1" l="1"/>
  <c r="F224" i="1" s="1"/>
  <c r="G224" i="1" s="1"/>
  <c r="T224" i="1"/>
  <c r="U224" i="1" s="1"/>
  <c r="O225" i="1" s="1"/>
  <c r="P225" i="1" l="1"/>
  <c r="K224" i="1"/>
  <c r="L224" i="1" s="1"/>
  <c r="I224" i="1"/>
  <c r="J224" i="1" s="1"/>
  <c r="A225" i="1" s="1"/>
  <c r="D225" i="1" l="1"/>
  <c r="Q225" i="1" s="1"/>
  <c r="R225" i="1" s="1"/>
  <c r="S225" i="1" s="1"/>
  <c r="B225" i="1"/>
  <c r="C225" i="1"/>
  <c r="E225" i="1" l="1"/>
  <c r="F225" i="1" s="1"/>
  <c r="G225" i="1" s="1"/>
  <c r="T225" i="1"/>
  <c r="U225" i="1" s="1"/>
  <c r="O226" i="1" s="1"/>
  <c r="P226" i="1" l="1"/>
  <c r="K225" i="1"/>
  <c r="L225" i="1" s="1"/>
  <c r="I225" i="1"/>
  <c r="J225" i="1" s="1"/>
  <c r="A226" i="1" s="1"/>
  <c r="D226" i="1" l="1"/>
  <c r="Q226" i="1" s="1"/>
  <c r="R226" i="1" s="1"/>
  <c r="S226" i="1" s="1"/>
  <c r="C226" i="1"/>
  <c r="B226" i="1"/>
  <c r="E226" i="1" l="1"/>
  <c r="F226" i="1" s="1"/>
  <c r="G226" i="1" s="1"/>
  <c r="T226" i="1"/>
  <c r="U226" i="1" s="1"/>
  <c r="O227" i="1" s="1"/>
  <c r="P227" i="1" l="1"/>
  <c r="K226" i="1"/>
  <c r="L226" i="1" s="1"/>
  <c r="I226" i="1"/>
  <c r="J226" i="1" s="1"/>
  <c r="A227" i="1" s="1"/>
  <c r="D227" i="1" l="1"/>
  <c r="Q227" i="1" s="1"/>
  <c r="R227" i="1" s="1"/>
  <c r="S227" i="1" s="1"/>
  <c r="B227" i="1"/>
  <c r="C227" i="1"/>
  <c r="E227" i="1" l="1"/>
  <c r="F227" i="1" s="1"/>
  <c r="G227" i="1" s="1"/>
  <c r="T227" i="1"/>
  <c r="U227" i="1" s="1"/>
  <c r="O228" i="1" s="1"/>
  <c r="K227" i="1" l="1"/>
  <c r="L227" i="1" s="1"/>
  <c r="P228" i="1"/>
  <c r="I227" i="1"/>
  <c r="J227" i="1" s="1"/>
  <c r="A228" i="1" s="1"/>
  <c r="D228" i="1" l="1"/>
  <c r="B228" i="1"/>
  <c r="C228" i="1"/>
  <c r="E228" i="1" l="1"/>
  <c r="F228" i="1" s="1"/>
  <c r="G228" i="1" s="1"/>
  <c r="Q228" i="1"/>
  <c r="R228" i="1" s="1"/>
  <c r="S228" i="1" s="1"/>
  <c r="T228" i="1" s="1"/>
  <c r="U228" i="1" s="1"/>
  <c r="O229" i="1" s="1"/>
  <c r="P229" i="1" l="1"/>
  <c r="K228" i="1"/>
  <c r="L228" i="1" s="1"/>
  <c r="I228" i="1"/>
  <c r="J228" i="1" s="1"/>
  <c r="A229" i="1" s="1"/>
  <c r="D229" i="1" l="1"/>
  <c r="Q229" i="1" s="1"/>
  <c r="R229" i="1" s="1"/>
  <c r="S229" i="1" s="1"/>
  <c r="B229" i="1"/>
  <c r="C229" i="1"/>
  <c r="E229" i="1" l="1"/>
  <c r="F229" i="1" s="1"/>
  <c r="G229" i="1" s="1"/>
  <c r="T229" i="1"/>
  <c r="U229" i="1" s="1"/>
  <c r="O230" i="1" s="1"/>
  <c r="P230" i="1" l="1"/>
  <c r="K229" i="1"/>
  <c r="L229" i="1" s="1"/>
  <c r="I229" i="1"/>
  <c r="J229" i="1" s="1"/>
  <c r="A230" i="1" s="1"/>
  <c r="D230" i="1" l="1"/>
  <c r="Q230" i="1" s="1"/>
  <c r="R230" i="1" s="1"/>
  <c r="S230" i="1" s="1"/>
  <c r="B230" i="1"/>
  <c r="C230" i="1"/>
  <c r="E230" i="1" l="1"/>
  <c r="F230" i="1" s="1"/>
  <c r="G230" i="1" s="1"/>
  <c r="T230" i="1"/>
  <c r="U230" i="1" s="1"/>
  <c r="O231" i="1" s="1"/>
  <c r="K230" i="1" l="1"/>
  <c r="L230" i="1" s="1"/>
  <c r="P231" i="1"/>
  <c r="I230" i="1"/>
  <c r="J230" i="1" s="1"/>
  <c r="A231" i="1" s="1"/>
  <c r="D231" i="1" l="1"/>
  <c r="C231" i="1"/>
  <c r="B231" i="1"/>
  <c r="E231" i="1" l="1"/>
  <c r="F231" i="1" s="1"/>
  <c r="G231" i="1" s="1"/>
  <c r="Q231" i="1"/>
  <c r="R231" i="1" s="1"/>
  <c r="S231" i="1" s="1"/>
  <c r="T231" i="1" s="1"/>
  <c r="U231" i="1" s="1"/>
  <c r="O232" i="1" s="1"/>
  <c r="P232" i="1" l="1"/>
  <c r="K231" i="1"/>
  <c r="L231" i="1" s="1"/>
  <c r="I231" i="1"/>
  <c r="J231" i="1" s="1"/>
  <c r="A232" i="1" s="1"/>
  <c r="D232" i="1" l="1"/>
  <c r="Q232" i="1" s="1"/>
  <c r="R232" i="1" s="1"/>
  <c r="S232" i="1" s="1"/>
  <c r="C232" i="1"/>
  <c r="B232" i="1"/>
  <c r="E232" i="1" l="1"/>
  <c r="F232" i="1" s="1"/>
  <c r="G232" i="1" s="1"/>
  <c r="T232" i="1"/>
  <c r="U232" i="1" s="1"/>
  <c r="O233" i="1" s="1"/>
  <c r="K232" i="1" l="1"/>
  <c r="L232" i="1" s="1"/>
  <c r="P233" i="1"/>
  <c r="I232" i="1"/>
  <c r="J232" i="1" s="1"/>
  <c r="A233" i="1" s="1"/>
  <c r="D233" i="1" l="1"/>
  <c r="C233" i="1"/>
  <c r="B233" i="1"/>
  <c r="E233" i="1" l="1"/>
  <c r="F233" i="1" s="1"/>
  <c r="G233" i="1" s="1"/>
  <c r="Q233" i="1"/>
  <c r="R233" i="1" s="1"/>
  <c r="S233" i="1" s="1"/>
  <c r="T233" i="1" s="1"/>
  <c r="U233" i="1" s="1"/>
  <c r="O234" i="1" s="1"/>
  <c r="K233" i="1" l="1"/>
  <c r="L233" i="1" s="1"/>
  <c r="P234" i="1"/>
  <c r="I233" i="1"/>
  <c r="J233" i="1" s="1"/>
  <c r="A234" i="1" s="1"/>
  <c r="D234" i="1" l="1"/>
  <c r="Q234" i="1" s="1"/>
  <c r="R234" i="1" s="1"/>
  <c r="S234" i="1" s="1"/>
  <c r="C234" i="1"/>
  <c r="B234" i="1"/>
  <c r="E234" i="1" l="1"/>
  <c r="F234" i="1" s="1"/>
  <c r="G234" i="1" s="1"/>
  <c r="T234" i="1"/>
  <c r="U234" i="1" s="1"/>
  <c r="O235" i="1" s="1"/>
  <c r="P235" i="1" l="1"/>
  <c r="K234" i="1"/>
  <c r="L234" i="1" s="1"/>
  <c r="I234" i="1"/>
  <c r="J234" i="1" s="1"/>
  <c r="A235" i="1" s="1"/>
  <c r="D235" i="1" l="1"/>
  <c r="Q235" i="1" s="1"/>
  <c r="R235" i="1" s="1"/>
  <c r="S235" i="1" s="1"/>
  <c r="C235" i="1"/>
  <c r="B235" i="1"/>
  <c r="E235" i="1" l="1"/>
  <c r="F235" i="1" s="1"/>
  <c r="G235" i="1" s="1"/>
  <c r="T235" i="1"/>
  <c r="U235" i="1" s="1"/>
  <c r="O236" i="1" s="1"/>
  <c r="K235" i="1"/>
  <c r="L235" i="1" s="1"/>
  <c r="P236" i="1" l="1"/>
  <c r="I235" i="1"/>
  <c r="J235" i="1" s="1"/>
  <c r="A236" i="1" s="1"/>
  <c r="D236" i="1" l="1"/>
  <c r="C236" i="1"/>
  <c r="B236" i="1"/>
  <c r="E236" i="1" l="1"/>
  <c r="F236" i="1" s="1"/>
  <c r="G236" i="1" s="1"/>
  <c r="Q236" i="1"/>
  <c r="R236" i="1" s="1"/>
  <c r="S236" i="1" s="1"/>
  <c r="T236" i="1" s="1"/>
  <c r="U236" i="1" s="1"/>
  <c r="O237" i="1" s="1"/>
  <c r="K236" i="1"/>
  <c r="L236" i="1" s="1"/>
  <c r="P237" i="1" l="1"/>
  <c r="I236" i="1"/>
  <c r="J236" i="1" s="1"/>
  <c r="A237" i="1" s="1"/>
  <c r="D237" i="1" l="1"/>
  <c r="Q237" i="1" s="1"/>
  <c r="R237" i="1" s="1"/>
  <c r="S237" i="1" s="1"/>
  <c r="B237" i="1"/>
  <c r="C237" i="1"/>
  <c r="E237" i="1" l="1"/>
  <c r="F237" i="1" s="1"/>
  <c r="G237" i="1" s="1"/>
  <c r="T237" i="1"/>
  <c r="U237" i="1" s="1"/>
  <c r="O238" i="1" s="1"/>
  <c r="P238" i="1" l="1"/>
  <c r="K237" i="1"/>
  <c r="L237" i="1" s="1"/>
  <c r="I237" i="1"/>
  <c r="J237" i="1" s="1"/>
  <c r="A238" i="1" s="1"/>
  <c r="D238" i="1" l="1"/>
  <c r="Q238" i="1" s="1"/>
  <c r="R238" i="1" s="1"/>
  <c r="S238" i="1" s="1"/>
  <c r="C238" i="1"/>
  <c r="B238" i="1"/>
  <c r="E238" i="1" l="1"/>
  <c r="F238" i="1" s="1"/>
  <c r="G238" i="1" s="1"/>
  <c r="T238" i="1"/>
  <c r="U238" i="1" s="1"/>
  <c r="O239" i="1" s="1"/>
  <c r="P239" i="1" l="1"/>
  <c r="K238" i="1"/>
  <c r="L238" i="1" s="1"/>
  <c r="I238" i="1"/>
  <c r="J238" i="1" s="1"/>
  <c r="A239" i="1" s="1"/>
  <c r="D239" i="1" l="1"/>
  <c r="C239" i="1"/>
  <c r="B239" i="1"/>
  <c r="E239" i="1" l="1"/>
  <c r="F239" i="1" s="1"/>
  <c r="G239" i="1" s="1"/>
  <c r="Q239" i="1"/>
  <c r="R239" i="1" s="1"/>
  <c r="S239" i="1" s="1"/>
  <c r="T239" i="1" s="1"/>
  <c r="U239" i="1" s="1"/>
  <c r="O240" i="1" s="1"/>
  <c r="P240" i="1" l="1"/>
  <c r="K239" i="1"/>
  <c r="L239" i="1" s="1"/>
  <c r="I239" i="1"/>
  <c r="J239" i="1" s="1"/>
  <c r="A240" i="1" s="1"/>
  <c r="D240" i="1" l="1"/>
  <c r="Q240" i="1" s="1"/>
  <c r="R240" i="1" s="1"/>
  <c r="S240" i="1" s="1"/>
  <c r="C240" i="1"/>
  <c r="B240" i="1"/>
  <c r="E240" i="1" l="1"/>
  <c r="F240" i="1" s="1"/>
  <c r="G240" i="1" s="1"/>
  <c r="T240" i="1"/>
  <c r="U240" i="1" s="1"/>
  <c r="O241" i="1" s="1"/>
  <c r="K240" i="1" l="1"/>
  <c r="L240" i="1" s="1"/>
  <c r="P241" i="1"/>
  <c r="I240" i="1"/>
  <c r="J240" i="1" s="1"/>
  <c r="A241" i="1" s="1"/>
  <c r="D241" i="1" l="1"/>
  <c r="C241" i="1"/>
  <c r="B241" i="1"/>
  <c r="E241" i="1" l="1"/>
  <c r="F241" i="1" s="1"/>
  <c r="G241" i="1" s="1"/>
  <c r="Q241" i="1"/>
  <c r="R241" i="1" s="1"/>
  <c r="S241" i="1" s="1"/>
  <c r="T241" i="1" s="1"/>
  <c r="U241" i="1" s="1"/>
  <c r="O242" i="1" s="1"/>
  <c r="K241" i="1" l="1"/>
  <c r="L241" i="1" s="1"/>
  <c r="P242" i="1"/>
  <c r="I241" i="1"/>
  <c r="J241" i="1" s="1"/>
  <c r="A242" i="1" s="1"/>
  <c r="D242" i="1" l="1"/>
  <c r="C242" i="1"/>
  <c r="B242" i="1"/>
  <c r="E242" i="1" l="1"/>
  <c r="F242" i="1" s="1"/>
  <c r="G242" i="1" s="1"/>
  <c r="Q242" i="1"/>
  <c r="R242" i="1" s="1"/>
  <c r="S242" i="1" s="1"/>
  <c r="T242" i="1" s="1"/>
  <c r="U242" i="1" s="1"/>
  <c r="O243" i="1" s="1"/>
  <c r="P243" i="1" l="1"/>
  <c r="K242" i="1"/>
  <c r="L242" i="1" s="1"/>
  <c r="I242" i="1"/>
  <c r="J242" i="1" s="1"/>
  <c r="A243" i="1" s="1"/>
  <c r="D243" i="1" l="1"/>
  <c r="Q243" i="1" s="1"/>
  <c r="R243" i="1" s="1"/>
  <c r="S243" i="1" s="1"/>
  <c r="C243" i="1"/>
  <c r="B243" i="1"/>
  <c r="E243" i="1" l="1"/>
  <c r="F243" i="1" s="1"/>
  <c r="G243" i="1" s="1"/>
  <c r="T243" i="1"/>
  <c r="U243" i="1" s="1"/>
  <c r="O244" i="1" s="1"/>
  <c r="I243" i="1" l="1"/>
  <c r="J243" i="1" s="1"/>
  <c r="A244" i="1" s="1"/>
  <c r="D244" i="1" s="1"/>
  <c r="E244" i="1" s="1"/>
  <c r="F244" i="1" s="1"/>
  <c r="G244" i="1" s="1"/>
  <c r="P244" i="1"/>
  <c r="K243" i="1"/>
  <c r="L243" i="1" s="1"/>
  <c r="C244" i="1" l="1"/>
  <c r="B244" i="1"/>
  <c r="Q244" i="1"/>
  <c r="R244" i="1" s="1"/>
  <c r="S244" i="1" s="1"/>
  <c r="T244" i="1" s="1"/>
  <c r="U244" i="1" s="1"/>
  <c r="O245" i="1" s="1"/>
  <c r="K244" i="1"/>
  <c r="L244" i="1" s="1"/>
  <c r="P245" i="1" l="1"/>
  <c r="I244" i="1"/>
  <c r="J244" i="1" s="1"/>
  <c r="A245" i="1" s="1"/>
  <c r="D245" i="1" l="1"/>
  <c r="C245" i="1"/>
  <c r="B245" i="1"/>
  <c r="E245" i="1" l="1"/>
  <c r="F245" i="1" s="1"/>
  <c r="G245" i="1" s="1"/>
  <c r="Q245" i="1"/>
  <c r="R245" i="1" s="1"/>
  <c r="S245" i="1" s="1"/>
  <c r="T245" i="1" s="1"/>
  <c r="U245" i="1" s="1"/>
  <c r="O246" i="1" s="1"/>
  <c r="P246" i="1" l="1"/>
  <c r="K245" i="1"/>
  <c r="L245" i="1" s="1"/>
  <c r="I245" i="1"/>
  <c r="J245" i="1" s="1"/>
  <c r="A246" i="1" s="1"/>
  <c r="D246" i="1" l="1"/>
  <c r="C246" i="1"/>
  <c r="B246" i="1"/>
  <c r="E246" i="1" l="1"/>
  <c r="F246" i="1" s="1"/>
  <c r="G246" i="1" s="1"/>
  <c r="Q246" i="1"/>
  <c r="R246" i="1" s="1"/>
  <c r="S246" i="1" s="1"/>
  <c r="T246" i="1" s="1"/>
  <c r="U246" i="1" s="1"/>
  <c r="O247" i="1" s="1"/>
  <c r="K246" i="1" l="1"/>
  <c r="L246" i="1" s="1"/>
  <c r="P247" i="1"/>
  <c r="I246" i="1"/>
  <c r="J246" i="1" s="1"/>
  <c r="A247" i="1" s="1"/>
  <c r="D247" i="1" l="1"/>
  <c r="C247" i="1"/>
  <c r="B247" i="1"/>
  <c r="E247" i="1" l="1"/>
  <c r="F247" i="1" s="1"/>
  <c r="G247" i="1" s="1"/>
  <c r="Q247" i="1"/>
  <c r="R247" i="1" s="1"/>
  <c r="S247" i="1" s="1"/>
  <c r="T247" i="1" s="1"/>
  <c r="U247" i="1" s="1"/>
  <c r="O248" i="1" s="1"/>
  <c r="K247" i="1" l="1"/>
  <c r="L247" i="1" s="1"/>
  <c r="P248" i="1"/>
  <c r="I247" i="1"/>
  <c r="J247" i="1" s="1"/>
  <c r="A248" i="1" s="1"/>
  <c r="D248" i="1" l="1"/>
  <c r="Q248" i="1" s="1"/>
  <c r="R248" i="1" s="1"/>
  <c r="S248" i="1" s="1"/>
  <c r="C248" i="1"/>
  <c r="B248" i="1"/>
  <c r="E248" i="1" l="1"/>
  <c r="F248" i="1" s="1"/>
  <c r="G248" i="1" s="1"/>
  <c r="T248" i="1"/>
  <c r="U248" i="1" s="1"/>
  <c r="O249" i="1" s="1"/>
  <c r="P249" i="1" l="1"/>
  <c r="K248" i="1"/>
  <c r="L248" i="1" s="1"/>
  <c r="I248" i="1"/>
  <c r="J248" i="1" s="1"/>
  <c r="A249" i="1" s="1"/>
  <c r="D249" i="1" l="1"/>
  <c r="B249" i="1"/>
  <c r="C249" i="1"/>
  <c r="E249" i="1" l="1"/>
  <c r="F249" i="1" s="1"/>
  <c r="G249" i="1" s="1"/>
  <c r="Q249" i="1"/>
  <c r="R249" i="1" s="1"/>
  <c r="S249" i="1" s="1"/>
  <c r="T249" i="1" s="1"/>
  <c r="U249" i="1" s="1"/>
  <c r="O250" i="1" s="1"/>
  <c r="K249" i="1" l="1"/>
  <c r="L249" i="1" s="1"/>
  <c r="P250" i="1"/>
  <c r="I249" i="1"/>
  <c r="J249" i="1" s="1"/>
  <c r="A250" i="1" s="1"/>
  <c r="D250" i="1" l="1"/>
  <c r="B250" i="1"/>
  <c r="C250" i="1"/>
  <c r="E250" i="1" l="1"/>
  <c r="F250" i="1" s="1"/>
  <c r="G250" i="1" s="1"/>
  <c r="I250" i="1" s="1"/>
  <c r="J250" i="1" s="1"/>
  <c r="A251" i="1" s="1"/>
  <c r="Q250" i="1"/>
  <c r="R250" i="1" s="1"/>
  <c r="S250" i="1" s="1"/>
  <c r="T250" i="1" s="1"/>
  <c r="U250" i="1" s="1"/>
  <c r="O251" i="1" s="1"/>
  <c r="K250" i="1"/>
  <c r="L250" i="1" s="1"/>
  <c r="P251" i="1" l="1"/>
  <c r="D251" i="1"/>
  <c r="E251" i="1" s="1"/>
  <c r="C251" i="1"/>
  <c r="B251" i="1"/>
  <c r="Q251" i="1" l="1"/>
  <c r="R251" i="1" s="1"/>
  <c r="S251" i="1" s="1"/>
  <c r="T251" i="1" s="1"/>
  <c r="U251" i="1" s="1"/>
  <c r="O252" i="1" s="1"/>
  <c r="P252" i="1" s="1"/>
  <c r="F251" i="1"/>
  <c r="G251" i="1" s="1"/>
  <c r="I251" i="1" s="1"/>
  <c r="J251" i="1" s="1"/>
  <c r="A252" i="1" s="1"/>
  <c r="K251" i="1"/>
  <c r="L251" i="1" s="1"/>
  <c r="D252" i="1" l="1"/>
  <c r="E252" i="1" s="1"/>
  <c r="F252" i="1" s="1"/>
  <c r="G252" i="1" s="1"/>
  <c r="C252" i="1"/>
  <c r="B252" i="1"/>
  <c r="Q252" i="1" l="1"/>
  <c r="R252" i="1" s="1"/>
  <c r="S252" i="1" s="1"/>
  <c r="T252" i="1" s="1"/>
  <c r="U252" i="1" s="1"/>
  <c r="O253" i="1" s="1"/>
  <c r="P253" i="1" l="1"/>
  <c r="K252" i="1"/>
  <c r="L252" i="1" s="1"/>
  <c r="I252" i="1"/>
  <c r="J252" i="1" s="1"/>
  <c r="A253" i="1" s="1"/>
  <c r="D253" i="1" l="1"/>
  <c r="Q253" i="1" s="1"/>
  <c r="R253" i="1" s="1"/>
  <c r="S253" i="1" s="1"/>
  <c r="C253" i="1"/>
  <c r="B253" i="1"/>
  <c r="E253" i="1" l="1"/>
  <c r="F253" i="1" s="1"/>
  <c r="G253" i="1" s="1"/>
  <c r="T253" i="1"/>
  <c r="U253" i="1" s="1"/>
  <c r="O254" i="1" s="1"/>
  <c r="K253" i="1" l="1"/>
  <c r="L253" i="1" s="1"/>
  <c r="P254" i="1"/>
  <c r="I253" i="1"/>
  <c r="J253" i="1" s="1"/>
  <c r="A254" i="1" s="1"/>
  <c r="D254" i="1" l="1"/>
  <c r="C254" i="1"/>
  <c r="B254" i="1"/>
  <c r="E254" i="1" l="1"/>
  <c r="F254" i="1" s="1"/>
  <c r="G254" i="1" s="1"/>
  <c r="Q254" i="1"/>
  <c r="R254" i="1" s="1"/>
  <c r="S254" i="1" s="1"/>
  <c r="T254" i="1" s="1"/>
  <c r="U254" i="1" s="1"/>
  <c r="O255" i="1" s="1"/>
  <c r="K254" i="1" l="1"/>
  <c r="L254" i="1" s="1"/>
  <c r="P255" i="1"/>
  <c r="I254" i="1"/>
  <c r="J254" i="1" s="1"/>
  <c r="A255" i="1" s="1"/>
  <c r="D255" i="1" l="1"/>
  <c r="C255" i="1"/>
  <c r="B255" i="1"/>
  <c r="E255" i="1" l="1"/>
  <c r="F255" i="1" s="1"/>
  <c r="G255" i="1" s="1"/>
  <c r="I255" i="1" s="1"/>
  <c r="J255" i="1" s="1"/>
  <c r="A256" i="1" s="1"/>
  <c r="Q255" i="1"/>
  <c r="R255" i="1" s="1"/>
  <c r="S255" i="1" s="1"/>
  <c r="T255" i="1" s="1"/>
  <c r="U255" i="1" s="1"/>
  <c r="O256" i="1" s="1"/>
  <c r="P256" i="1" l="1"/>
  <c r="D256" i="1"/>
  <c r="Q256" i="1" s="1"/>
  <c r="R256" i="1" s="1"/>
  <c r="C256" i="1"/>
  <c r="B256" i="1"/>
  <c r="K255" i="1"/>
  <c r="L255" i="1" s="1"/>
  <c r="E256" i="1" l="1"/>
  <c r="F256" i="1" s="1"/>
  <c r="G256" i="1" s="1"/>
  <c r="S256" i="1"/>
  <c r="T256" i="1" s="1"/>
  <c r="U256" i="1" s="1"/>
  <c r="O257" i="1" s="1"/>
  <c r="K256" i="1" l="1"/>
  <c r="L256" i="1" s="1"/>
  <c r="P257" i="1"/>
  <c r="I256" i="1"/>
  <c r="J256" i="1" s="1"/>
  <c r="A257" i="1" s="1"/>
  <c r="D257" i="1" l="1"/>
  <c r="B257" i="1"/>
  <c r="C257" i="1"/>
  <c r="E257" i="1" l="1"/>
  <c r="F257" i="1" s="1"/>
  <c r="G257" i="1" s="1"/>
  <c r="Q257" i="1"/>
  <c r="R257" i="1" s="1"/>
  <c r="S257" i="1" s="1"/>
  <c r="T257" i="1" s="1"/>
  <c r="U257" i="1" s="1"/>
  <c r="O258" i="1" s="1"/>
  <c r="K257" i="1"/>
  <c r="L257" i="1" s="1"/>
  <c r="P258" i="1" l="1"/>
  <c r="I257" i="1"/>
  <c r="J257" i="1" s="1"/>
  <c r="A258" i="1" s="1"/>
  <c r="D258" i="1" l="1"/>
  <c r="Q258" i="1" s="1"/>
  <c r="R258" i="1" s="1"/>
  <c r="S258" i="1" s="1"/>
  <c r="C258" i="1"/>
  <c r="B258" i="1"/>
  <c r="E258" i="1" l="1"/>
  <c r="F258" i="1" s="1"/>
  <c r="G258" i="1" s="1"/>
  <c r="T258" i="1"/>
  <c r="U258" i="1" s="1"/>
  <c r="O259" i="1" s="1"/>
  <c r="P259" i="1" l="1"/>
  <c r="K258" i="1"/>
  <c r="L258" i="1" s="1"/>
  <c r="I258" i="1"/>
  <c r="J258" i="1" s="1"/>
  <c r="A259" i="1" s="1"/>
  <c r="D259" i="1" l="1"/>
  <c r="Q259" i="1" s="1"/>
  <c r="R259" i="1" s="1"/>
  <c r="S259" i="1" s="1"/>
  <c r="C259" i="1"/>
  <c r="B259" i="1"/>
  <c r="E259" i="1" l="1"/>
  <c r="F259" i="1" s="1"/>
  <c r="G259" i="1" s="1"/>
  <c r="T259" i="1"/>
  <c r="U259" i="1" s="1"/>
  <c r="O260" i="1" s="1"/>
  <c r="K259" i="1" l="1"/>
  <c r="L259" i="1" s="1"/>
  <c r="P260" i="1"/>
  <c r="I259" i="1"/>
  <c r="J259" i="1" s="1"/>
  <c r="A260" i="1" s="1"/>
  <c r="D260" i="1" l="1"/>
  <c r="Q260" i="1" s="1"/>
  <c r="R260" i="1" s="1"/>
  <c r="S260" i="1" s="1"/>
  <c r="T260" i="1" s="1"/>
  <c r="U260" i="1" s="1"/>
  <c r="O261" i="1" s="1"/>
  <c r="C260" i="1"/>
  <c r="B260" i="1"/>
  <c r="E260" i="1" l="1"/>
  <c r="F260" i="1" s="1"/>
  <c r="G260" i="1" s="1"/>
  <c r="I260" i="1" s="1"/>
  <c r="J260" i="1" s="1"/>
  <c r="A261" i="1" s="1"/>
  <c r="P261" i="1"/>
  <c r="K260" i="1" l="1"/>
  <c r="L260" i="1" s="1"/>
  <c r="D261" i="1"/>
  <c r="Q261" i="1" s="1"/>
  <c r="R261" i="1" s="1"/>
  <c r="S261" i="1" s="1"/>
  <c r="T261" i="1" s="1"/>
  <c r="U261" i="1" s="1"/>
  <c r="O262" i="1" s="1"/>
  <c r="B261" i="1"/>
  <c r="C261" i="1"/>
  <c r="E261" i="1" l="1"/>
  <c r="P262" i="1"/>
  <c r="F261" i="1" l="1"/>
  <c r="G261" i="1" s="1"/>
  <c r="I261" i="1" s="1"/>
  <c r="J261" i="1" s="1"/>
  <c r="A262" i="1" s="1"/>
  <c r="C262" i="1" s="1"/>
  <c r="K261" i="1"/>
  <c r="L261" i="1" s="1"/>
  <c r="D262" i="1" l="1"/>
  <c r="E262" i="1" s="1"/>
  <c r="K262" i="1" s="1"/>
  <c r="L262" i="1" s="1"/>
  <c r="B262" i="1"/>
  <c r="Q262" i="1" l="1"/>
  <c r="R262" i="1" s="1"/>
  <c r="S262" i="1" s="1"/>
  <c r="T262" i="1" s="1"/>
  <c r="U262" i="1" s="1"/>
  <c r="O263" i="1" s="1"/>
  <c r="P263" i="1" s="1"/>
  <c r="F262" i="1"/>
  <c r="G262" i="1" s="1"/>
  <c r="I262" i="1" s="1"/>
  <c r="J262" i="1" s="1"/>
  <c r="A263" i="1" s="1"/>
  <c r="B263" i="1" s="1"/>
  <c r="C263" i="1" l="1"/>
  <c r="D263" i="1"/>
  <c r="Q263" i="1" s="1"/>
  <c r="R263" i="1" s="1"/>
  <c r="S263" i="1" s="1"/>
  <c r="T263" i="1" s="1"/>
  <c r="U263" i="1" s="1"/>
  <c r="O264" i="1" s="1"/>
  <c r="E263" i="1" l="1"/>
  <c r="F263" i="1" s="1"/>
  <c r="G263" i="1" s="1"/>
  <c r="I263" i="1" s="1"/>
  <c r="J263" i="1" s="1"/>
  <c r="A264" i="1" s="1"/>
  <c r="P264" i="1"/>
  <c r="K263" i="1" l="1"/>
  <c r="L263" i="1" s="1"/>
  <c r="D264" i="1"/>
  <c r="Q264" i="1" s="1"/>
  <c r="R264" i="1" s="1"/>
  <c r="S264" i="1" s="1"/>
  <c r="C264" i="1"/>
  <c r="B264" i="1"/>
  <c r="E264" i="1" l="1"/>
  <c r="F264" i="1" s="1"/>
  <c r="G264" i="1" s="1"/>
  <c r="T264" i="1"/>
  <c r="U264" i="1" s="1"/>
  <c r="O265" i="1" s="1"/>
  <c r="K264" i="1" l="1"/>
  <c r="L264" i="1" s="1"/>
  <c r="P265" i="1"/>
  <c r="I264" i="1"/>
  <c r="J264" i="1" s="1"/>
  <c r="A265" i="1" s="1"/>
  <c r="D265" i="1" l="1"/>
  <c r="Q265" i="1" s="1"/>
  <c r="R265" i="1" s="1"/>
  <c r="S265" i="1" s="1"/>
  <c r="C265" i="1"/>
  <c r="B265" i="1"/>
  <c r="E265" i="1" l="1"/>
  <c r="F265" i="1" s="1"/>
  <c r="G265" i="1" s="1"/>
  <c r="T265" i="1"/>
  <c r="U265" i="1" s="1"/>
  <c r="O266" i="1" s="1"/>
  <c r="K265" i="1" l="1"/>
  <c r="L265" i="1" s="1"/>
  <c r="P266" i="1"/>
  <c r="I265" i="1"/>
  <c r="J265" i="1" s="1"/>
  <c r="A266" i="1" s="1"/>
  <c r="D266" i="1" l="1"/>
  <c r="Q266" i="1" s="1"/>
  <c r="R266" i="1" s="1"/>
  <c r="S266" i="1" s="1"/>
  <c r="C266" i="1"/>
  <c r="B266" i="1"/>
  <c r="E266" i="1" l="1"/>
  <c r="F266" i="1" s="1"/>
  <c r="G266" i="1" s="1"/>
  <c r="I266" i="1" s="1"/>
  <c r="J266" i="1" s="1"/>
  <c r="A267" i="1" s="1"/>
  <c r="T266" i="1"/>
  <c r="U266" i="1" s="1"/>
  <c r="O267" i="1" s="1"/>
  <c r="P267" i="1" l="1"/>
  <c r="D267" i="1"/>
  <c r="Q267" i="1" s="1"/>
  <c r="R267" i="1" s="1"/>
  <c r="C267" i="1"/>
  <c r="B267" i="1"/>
  <c r="K266" i="1"/>
  <c r="L266" i="1" s="1"/>
  <c r="E267" i="1" l="1"/>
  <c r="F267" i="1" s="1"/>
  <c r="G267" i="1" s="1"/>
  <c r="S267" i="1"/>
  <c r="T267" i="1" s="1"/>
  <c r="U267" i="1" s="1"/>
  <c r="O268" i="1" s="1"/>
  <c r="K267" i="1" l="1"/>
  <c r="L267" i="1" s="1"/>
  <c r="P268" i="1"/>
  <c r="I267" i="1"/>
  <c r="J267" i="1" s="1"/>
  <c r="A268" i="1" s="1"/>
  <c r="D268" i="1" l="1"/>
  <c r="C268" i="1"/>
  <c r="B268" i="1"/>
  <c r="E268" i="1" l="1"/>
  <c r="F268" i="1" s="1"/>
  <c r="G268" i="1" s="1"/>
  <c r="Q268" i="1"/>
  <c r="R268" i="1" s="1"/>
  <c r="S268" i="1" s="1"/>
  <c r="T268" i="1" s="1"/>
  <c r="U268" i="1" s="1"/>
  <c r="O269" i="1" s="1"/>
  <c r="P269" i="1" l="1"/>
  <c r="K268" i="1"/>
  <c r="L268" i="1" s="1"/>
  <c r="I268" i="1"/>
  <c r="J268" i="1" s="1"/>
  <c r="A269" i="1" s="1"/>
  <c r="D269" i="1" l="1"/>
  <c r="C269" i="1"/>
  <c r="B269" i="1"/>
  <c r="E269" i="1" l="1"/>
  <c r="F269" i="1" s="1"/>
  <c r="G269" i="1" s="1"/>
  <c r="Q269" i="1"/>
  <c r="R269" i="1" s="1"/>
  <c r="S269" i="1" s="1"/>
  <c r="T269" i="1" s="1"/>
  <c r="U269" i="1" s="1"/>
  <c r="O270" i="1" s="1"/>
  <c r="K269" i="1" l="1"/>
  <c r="L269" i="1" s="1"/>
  <c r="P270" i="1"/>
  <c r="I269" i="1"/>
  <c r="J269" i="1" s="1"/>
  <c r="A270" i="1" s="1"/>
  <c r="D270" i="1" l="1"/>
  <c r="Q270" i="1" s="1"/>
  <c r="R270" i="1" s="1"/>
  <c r="S270" i="1" s="1"/>
  <c r="C270" i="1"/>
  <c r="B270" i="1"/>
  <c r="E270" i="1" l="1"/>
  <c r="F270" i="1" s="1"/>
  <c r="G270" i="1" s="1"/>
  <c r="T270" i="1"/>
  <c r="U270" i="1" s="1"/>
  <c r="O271" i="1" s="1"/>
  <c r="P271" i="1" l="1"/>
  <c r="K270" i="1"/>
  <c r="L270" i="1" s="1"/>
  <c r="I270" i="1"/>
  <c r="J270" i="1" s="1"/>
  <c r="A271" i="1" s="1"/>
  <c r="D271" i="1" l="1"/>
  <c r="C271" i="1"/>
  <c r="B271" i="1"/>
  <c r="E271" i="1" l="1"/>
  <c r="F271" i="1" s="1"/>
  <c r="G271" i="1" s="1"/>
  <c r="Q271" i="1"/>
  <c r="R271" i="1" s="1"/>
  <c r="S271" i="1" s="1"/>
  <c r="T271" i="1" s="1"/>
  <c r="U271" i="1" s="1"/>
  <c r="O272" i="1" s="1"/>
  <c r="K271" i="1"/>
  <c r="L271" i="1" s="1"/>
  <c r="P272" i="1" l="1"/>
  <c r="I271" i="1"/>
  <c r="J271" i="1" s="1"/>
  <c r="A272" i="1" s="1"/>
  <c r="D272" i="1" l="1"/>
  <c r="Q272" i="1" s="1"/>
  <c r="R272" i="1" s="1"/>
  <c r="S272" i="1" s="1"/>
  <c r="C272" i="1"/>
  <c r="B272" i="1"/>
  <c r="E272" i="1" l="1"/>
  <c r="F272" i="1" s="1"/>
  <c r="G272" i="1" s="1"/>
  <c r="T272" i="1"/>
  <c r="U272" i="1" s="1"/>
  <c r="O273" i="1" s="1"/>
  <c r="P273" i="1" l="1"/>
  <c r="K272" i="1"/>
  <c r="L272" i="1" s="1"/>
  <c r="I272" i="1"/>
  <c r="J272" i="1" s="1"/>
  <c r="A273" i="1" s="1"/>
  <c r="D273" i="1" l="1"/>
  <c r="Q273" i="1" s="1"/>
  <c r="R273" i="1" s="1"/>
  <c r="S273" i="1" s="1"/>
  <c r="C273" i="1"/>
  <c r="B273" i="1"/>
  <c r="E273" i="1" l="1"/>
  <c r="F273" i="1" s="1"/>
  <c r="G273" i="1" s="1"/>
  <c r="T273" i="1"/>
  <c r="U273" i="1" s="1"/>
  <c r="O274" i="1" s="1"/>
  <c r="K273" i="1" l="1"/>
  <c r="L273" i="1" s="1"/>
  <c r="P274" i="1"/>
  <c r="I273" i="1"/>
  <c r="J273" i="1" s="1"/>
  <c r="A274" i="1" s="1"/>
  <c r="D274" i="1" l="1"/>
  <c r="C274" i="1"/>
  <c r="B274" i="1"/>
  <c r="E274" i="1" l="1"/>
  <c r="F274" i="1" s="1"/>
  <c r="G274" i="1" s="1"/>
  <c r="Q274" i="1"/>
  <c r="R274" i="1" s="1"/>
  <c r="S274" i="1" s="1"/>
  <c r="T274" i="1" s="1"/>
  <c r="U274" i="1" s="1"/>
  <c r="O275" i="1" s="1"/>
  <c r="K274" i="1" l="1"/>
  <c r="L274" i="1" s="1"/>
  <c r="P275" i="1"/>
  <c r="I274" i="1"/>
  <c r="J274" i="1" s="1"/>
  <c r="A275" i="1" s="1"/>
  <c r="D275" i="1" l="1"/>
  <c r="Q275" i="1" s="1"/>
  <c r="R275" i="1" s="1"/>
  <c r="S275" i="1" s="1"/>
  <c r="C275" i="1"/>
  <c r="B275" i="1"/>
  <c r="E275" i="1" l="1"/>
  <c r="F275" i="1" s="1"/>
  <c r="G275" i="1" s="1"/>
  <c r="T275" i="1"/>
  <c r="U275" i="1" s="1"/>
  <c r="O276" i="1" s="1"/>
  <c r="K275" i="1"/>
  <c r="L275" i="1" s="1"/>
  <c r="P276" i="1" l="1"/>
  <c r="I275" i="1"/>
  <c r="J275" i="1" s="1"/>
  <c r="A276" i="1" s="1"/>
  <c r="D276" i="1" l="1"/>
  <c r="C276" i="1"/>
  <c r="B276" i="1"/>
  <c r="E276" i="1" l="1"/>
  <c r="F276" i="1" s="1"/>
  <c r="G276" i="1" s="1"/>
  <c r="Q276" i="1"/>
  <c r="R276" i="1" s="1"/>
  <c r="S276" i="1" s="1"/>
  <c r="T276" i="1" s="1"/>
  <c r="U276" i="1" s="1"/>
  <c r="O277" i="1" s="1"/>
  <c r="P277" i="1" l="1"/>
  <c r="K276" i="1"/>
  <c r="L276" i="1" s="1"/>
  <c r="I276" i="1"/>
  <c r="J276" i="1" s="1"/>
  <c r="A277" i="1" s="1"/>
  <c r="D277" i="1" l="1"/>
  <c r="Q277" i="1" s="1"/>
  <c r="R277" i="1" s="1"/>
  <c r="S277" i="1" s="1"/>
  <c r="B277" i="1"/>
  <c r="C277" i="1"/>
  <c r="E277" i="1" l="1"/>
  <c r="F277" i="1" s="1"/>
  <c r="G277" i="1" s="1"/>
  <c r="T277" i="1"/>
  <c r="U277" i="1" s="1"/>
  <c r="O278" i="1" s="1"/>
  <c r="P278" i="1" l="1"/>
  <c r="K277" i="1"/>
  <c r="L277" i="1" s="1"/>
  <c r="I277" i="1"/>
  <c r="J277" i="1" s="1"/>
  <c r="A278" i="1" s="1"/>
  <c r="D278" i="1" l="1"/>
  <c r="Q278" i="1" s="1"/>
  <c r="R278" i="1" s="1"/>
  <c r="S278" i="1" s="1"/>
  <c r="C278" i="1"/>
  <c r="B278" i="1"/>
  <c r="E278" i="1" l="1"/>
  <c r="F278" i="1" s="1"/>
  <c r="G278" i="1" s="1"/>
  <c r="I278" i="1" s="1"/>
  <c r="J278" i="1" s="1"/>
  <c r="A279" i="1" s="1"/>
  <c r="T278" i="1"/>
  <c r="U278" i="1" s="1"/>
  <c r="O279" i="1" s="1"/>
  <c r="P279" i="1" l="1"/>
  <c r="D279" i="1"/>
  <c r="Q279" i="1" s="1"/>
  <c r="R279" i="1" s="1"/>
  <c r="C279" i="1"/>
  <c r="B279" i="1"/>
  <c r="K278" i="1"/>
  <c r="L278" i="1" s="1"/>
  <c r="E279" i="1" l="1"/>
  <c r="F279" i="1" s="1"/>
  <c r="G279" i="1" s="1"/>
  <c r="S279" i="1"/>
  <c r="T279" i="1" s="1"/>
  <c r="U279" i="1" s="1"/>
  <c r="O280" i="1" s="1"/>
  <c r="K279" i="1"/>
  <c r="L279" i="1" s="1"/>
  <c r="P280" i="1" l="1"/>
  <c r="I279" i="1"/>
  <c r="J279" i="1" s="1"/>
  <c r="A280" i="1" s="1"/>
  <c r="D280" i="1" l="1"/>
  <c r="C280" i="1"/>
  <c r="B280" i="1"/>
  <c r="E280" i="1" l="1"/>
  <c r="F280" i="1" s="1"/>
  <c r="G280" i="1" s="1"/>
  <c r="Q280" i="1"/>
  <c r="R280" i="1" s="1"/>
  <c r="S280" i="1" s="1"/>
  <c r="T280" i="1" s="1"/>
  <c r="U280" i="1" s="1"/>
  <c r="O281" i="1" s="1"/>
  <c r="K280" i="1" l="1"/>
  <c r="L280" i="1" s="1"/>
  <c r="P281" i="1"/>
  <c r="I280" i="1"/>
  <c r="J280" i="1" s="1"/>
  <c r="A281" i="1" s="1"/>
  <c r="D281" i="1" l="1"/>
  <c r="C281" i="1"/>
  <c r="B281" i="1"/>
  <c r="E281" i="1" l="1"/>
  <c r="F281" i="1" s="1"/>
  <c r="G281" i="1" s="1"/>
  <c r="Q281" i="1"/>
  <c r="R281" i="1" s="1"/>
  <c r="S281" i="1" s="1"/>
  <c r="T281" i="1" s="1"/>
  <c r="U281" i="1" s="1"/>
  <c r="O282" i="1" s="1"/>
  <c r="K281" i="1" l="1"/>
  <c r="L281" i="1" s="1"/>
  <c r="P282" i="1"/>
  <c r="I281" i="1"/>
  <c r="J281" i="1" s="1"/>
  <c r="A282" i="1" s="1"/>
  <c r="D282" i="1" l="1"/>
  <c r="Q282" i="1" s="1"/>
  <c r="R282" i="1" s="1"/>
  <c r="S282" i="1" s="1"/>
  <c r="C282" i="1"/>
  <c r="B282" i="1"/>
  <c r="E282" i="1" l="1"/>
  <c r="F282" i="1" s="1"/>
  <c r="G282" i="1" s="1"/>
  <c r="T282" i="1"/>
  <c r="U282" i="1" s="1"/>
  <c r="O283" i="1" s="1"/>
  <c r="K282" i="1"/>
  <c r="L282" i="1" s="1"/>
  <c r="P283" i="1" l="1"/>
  <c r="I282" i="1"/>
  <c r="J282" i="1" s="1"/>
  <c r="A283" i="1" s="1"/>
  <c r="D283" i="1" l="1"/>
  <c r="Q283" i="1" s="1"/>
  <c r="R283" i="1" s="1"/>
  <c r="S283" i="1" s="1"/>
  <c r="C283" i="1"/>
  <c r="B283" i="1"/>
  <c r="E283" i="1" l="1"/>
  <c r="F283" i="1" s="1"/>
  <c r="G283" i="1" s="1"/>
  <c r="T283" i="1"/>
  <c r="U283" i="1" s="1"/>
  <c r="O284" i="1" s="1"/>
  <c r="K283" i="1" l="1"/>
  <c r="L283" i="1" s="1"/>
  <c r="P284" i="1"/>
  <c r="I283" i="1"/>
  <c r="J283" i="1" s="1"/>
  <c r="A284" i="1" s="1"/>
  <c r="D284" i="1" l="1"/>
  <c r="C284" i="1"/>
  <c r="B284" i="1"/>
  <c r="E284" i="1" l="1"/>
  <c r="F284" i="1" s="1"/>
  <c r="G284" i="1" s="1"/>
  <c r="Q284" i="1"/>
  <c r="R284" i="1" s="1"/>
  <c r="S284" i="1" s="1"/>
  <c r="T284" i="1" s="1"/>
  <c r="U284" i="1" s="1"/>
  <c r="O285" i="1" s="1"/>
  <c r="I284" i="1" l="1"/>
  <c r="J284" i="1" s="1"/>
  <c r="A285" i="1" s="1"/>
  <c r="D285" i="1" s="1"/>
  <c r="P285" i="1"/>
  <c r="K284" i="1"/>
  <c r="L284" i="1" s="1"/>
  <c r="B285" i="1" l="1"/>
  <c r="C285" i="1"/>
  <c r="Q285" i="1"/>
  <c r="R285" i="1" s="1"/>
  <c r="S285" i="1" s="1"/>
  <c r="T285" i="1" s="1"/>
  <c r="U285" i="1" s="1"/>
  <c r="O286" i="1" s="1"/>
  <c r="E285" i="1"/>
  <c r="F285" i="1" l="1"/>
  <c r="K285" i="1"/>
  <c r="L285" i="1" s="1"/>
  <c r="P286" i="1"/>
  <c r="G285" i="1" l="1"/>
  <c r="I285" i="1" s="1"/>
  <c r="J285" i="1" s="1"/>
  <c r="A286" i="1" s="1"/>
  <c r="D286" i="1" l="1"/>
  <c r="C286" i="1"/>
  <c r="B286" i="1"/>
  <c r="E286" i="1" l="1"/>
  <c r="Q286" i="1"/>
  <c r="R286" i="1" s="1"/>
  <c r="S286" i="1" s="1"/>
  <c r="T286" i="1" s="1"/>
  <c r="U286" i="1" s="1"/>
  <c r="O287" i="1" s="1"/>
  <c r="P287" i="1" s="1"/>
  <c r="F286" i="1" l="1"/>
  <c r="K286" i="1"/>
  <c r="L286" i="1" s="1"/>
  <c r="G286" i="1" l="1"/>
  <c r="I286" i="1" s="1"/>
  <c r="J286" i="1" s="1"/>
  <c r="A287" i="1" s="1"/>
  <c r="D287" i="1" l="1"/>
  <c r="Q287" i="1" s="1"/>
  <c r="R287" i="1" s="1"/>
  <c r="S287" i="1" s="1"/>
  <c r="T287" i="1" s="1"/>
  <c r="U287" i="1" s="1"/>
  <c r="O288" i="1" s="1"/>
  <c r="P288" i="1" s="1"/>
  <c r="C287" i="1"/>
  <c r="B287" i="1"/>
  <c r="E287" i="1"/>
  <c r="F287" i="1" s="1"/>
  <c r="G287" i="1" s="1"/>
  <c r="I287" i="1" s="1"/>
  <c r="J287" i="1" s="1"/>
  <c r="A288" i="1" s="1"/>
  <c r="B288" i="1" l="1"/>
  <c r="D288" i="1"/>
  <c r="Q288" i="1" s="1"/>
  <c r="R288" i="1" s="1"/>
  <c r="S288" i="1" s="1"/>
  <c r="T288" i="1" s="1"/>
  <c r="U288" i="1" s="1"/>
  <c r="O289" i="1" s="1"/>
  <c r="C288" i="1"/>
  <c r="K287" i="1"/>
  <c r="L287" i="1" s="1"/>
  <c r="E288" i="1" l="1"/>
  <c r="F288" i="1" s="1"/>
  <c r="G288" i="1" s="1"/>
  <c r="I288" i="1" s="1"/>
  <c r="J288" i="1" s="1"/>
  <c r="A289" i="1" s="1"/>
  <c r="P289" i="1"/>
  <c r="K288" i="1" l="1"/>
  <c r="L288" i="1" s="1"/>
  <c r="D289" i="1"/>
  <c r="C289" i="1"/>
  <c r="B289" i="1"/>
  <c r="E289" i="1" l="1"/>
  <c r="F289" i="1" s="1"/>
  <c r="G289" i="1" s="1"/>
  <c r="Q289" i="1"/>
  <c r="R289" i="1" s="1"/>
  <c r="S289" i="1" s="1"/>
  <c r="T289" i="1" s="1"/>
  <c r="U289" i="1" s="1"/>
  <c r="O290" i="1" s="1"/>
  <c r="P290" i="1" l="1"/>
  <c r="K289" i="1"/>
  <c r="L289" i="1" s="1"/>
  <c r="I289" i="1"/>
  <c r="J289" i="1" s="1"/>
  <c r="A290" i="1" s="1"/>
  <c r="D290" i="1" l="1"/>
  <c r="Q290" i="1" s="1"/>
  <c r="R290" i="1" s="1"/>
  <c r="S290" i="1" s="1"/>
  <c r="C290" i="1"/>
  <c r="B290" i="1"/>
  <c r="E290" i="1" l="1"/>
  <c r="F290" i="1" s="1"/>
  <c r="G290" i="1" s="1"/>
  <c r="T290" i="1"/>
  <c r="U290" i="1" s="1"/>
  <c r="O291" i="1" s="1"/>
  <c r="I290" i="1" l="1"/>
  <c r="J290" i="1" s="1"/>
  <c r="A291" i="1" s="1"/>
  <c r="D291" i="1" s="1"/>
  <c r="Q291" i="1" s="1"/>
  <c r="R291" i="1" s="1"/>
  <c r="P291" i="1"/>
  <c r="K290" i="1"/>
  <c r="L290" i="1" s="1"/>
  <c r="B291" i="1" l="1"/>
  <c r="C291" i="1"/>
  <c r="E291" i="1"/>
  <c r="F291" i="1" s="1"/>
  <c r="G291" i="1" s="1"/>
  <c r="S291" i="1"/>
  <c r="T291" i="1" s="1"/>
  <c r="U291" i="1" s="1"/>
  <c r="O292" i="1" s="1"/>
  <c r="K291" i="1" l="1"/>
  <c r="L291" i="1" s="1"/>
  <c r="P292" i="1"/>
  <c r="I291" i="1"/>
  <c r="J291" i="1" s="1"/>
  <c r="A292" i="1" s="1"/>
  <c r="D292" i="1" l="1"/>
  <c r="Q292" i="1" s="1"/>
  <c r="R292" i="1" s="1"/>
  <c r="S292" i="1" s="1"/>
  <c r="T292" i="1" s="1"/>
  <c r="U292" i="1" s="1"/>
  <c r="O293" i="1" s="1"/>
  <c r="C292" i="1"/>
  <c r="B292" i="1"/>
  <c r="E292" i="1" l="1"/>
  <c r="F292" i="1" s="1"/>
  <c r="G292" i="1" s="1"/>
  <c r="I292" i="1" s="1"/>
  <c r="J292" i="1" s="1"/>
  <c r="A293" i="1" s="1"/>
  <c r="P293" i="1"/>
  <c r="K292" i="1" l="1"/>
  <c r="L292" i="1" s="1"/>
  <c r="D293" i="1"/>
  <c r="Q293" i="1" s="1"/>
  <c r="R293" i="1" s="1"/>
  <c r="S293" i="1" s="1"/>
  <c r="C293" i="1"/>
  <c r="B293" i="1"/>
  <c r="E293" i="1" l="1"/>
  <c r="F293" i="1" s="1"/>
  <c r="G293" i="1" s="1"/>
  <c r="T293" i="1"/>
  <c r="U293" i="1" s="1"/>
  <c r="O294" i="1" s="1"/>
  <c r="K293" i="1" l="1"/>
  <c r="L293" i="1" s="1"/>
  <c r="P294" i="1"/>
  <c r="I293" i="1"/>
  <c r="J293" i="1" s="1"/>
  <c r="A294" i="1" s="1"/>
  <c r="D294" i="1" l="1"/>
  <c r="Q294" i="1" s="1"/>
  <c r="R294" i="1" s="1"/>
  <c r="S294" i="1" s="1"/>
  <c r="C294" i="1"/>
  <c r="B294" i="1"/>
  <c r="E294" i="1" l="1"/>
  <c r="F294" i="1" s="1"/>
  <c r="G294" i="1" s="1"/>
  <c r="I294" i="1" s="1"/>
  <c r="J294" i="1" s="1"/>
  <c r="A295" i="1" s="1"/>
  <c r="T294" i="1"/>
  <c r="U294" i="1" s="1"/>
  <c r="O295" i="1" s="1"/>
  <c r="P295" i="1" l="1"/>
  <c r="D295" i="1"/>
  <c r="Q295" i="1" s="1"/>
  <c r="R295" i="1" s="1"/>
  <c r="C295" i="1"/>
  <c r="B295" i="1"/>
  <c r="K294" i="1"/>
  <c r="L294" i="1" s="1"/>
  <c r="E295" i="1" l="1"/>
  <c r="F295" i="1" s="1"/>
  <c r="G295" i="1" s="1"/>
  <c r="S295" i="1"/>
  <c r="T295" i="1" s="1"/>
  <c r="U295" i="1" s="1"/>
  <c r="O296" i="1" s="1"/>
  <c r="K295" i="1" l="1"/>
  <c r="L295" i="1" s="1"/>
  <c r="P296" i="1"/>
  <c r="I295" i="1"/>
  <c r="J295" i="1" s="1"/>
  <c r="A296" i="1" s="1"/>
  <c r="D296" i="1" l="1"/>
  <c r="C296" i="1"/>
  <c r="B296" i="1"/>
  <c r="E296" i="1" l="1"/>
  <c r="F296" i="1" s="1"/>
  <c r="G296" i="1" s="1"/>
  <c r="I296" i="1" s="1"/>
  <c r="J296" i="1" s="1"/>
  <c r="A297" i="1" s="1"/>
  <c r="Q296" i="1"/>
  <c r="R296" i="1" s="1"/>
  <c r="S296" i="1" s="1"/>
  <c r="T296" i="1" s="1"/>
  <c r="U296" i="1" s="1"/>
  <c r="O297" i="1" s="1"/>
  <c r="P297" i="1" l="1"/>
  <c r="D297" i="1"/>
  <c r="Q297" i="1" s="1"/>
  <c r="R297" i="1" s="1"/>
  <c r="C297" i="1"/>
  <c r="B297" i="1"/>
  <c r="K296" i="1"/>
  <c r="L296" i="1" s="1"/>
  <c r="E297" i="1" l="1"/>
  <c r="F297" i="1" s="1"/>
  <c r="G297" i="1" s="1"/>
  <c r="S297" i="1"/>
  <c r="T297" i="1" s="1"/>
  <c r="U297" i="1" s="1"/>
  <c r="O298" i="1" s="1"/>
  <c r="K297" i="1"/>
  <c r="L297" i="1" s="1"/>
  <c r="P298" i="1" l="1"/>
  <c r="I297" i="1"/>
  <c r="J297" i="1" s="1"/>
  <c r="A298" i="1" s="1"/>
  <c r="D298" i="1" l="1"/>
  <c r="Q298" i="1" s="1"/>
  <c r="R298" i="1" s="1"/>
  <c r="S298" i="1" s="1"/>
  <c r="B298" i="1"/>
  <c r="C298" i="1"/>
  <c r="E298" i="1" l="1"/>
  <c r="F298" i="1" s="1"/>
  <c r="G298" i="1" s="1"/>
  <c r="T298" i="1"/>
  <c r="U298" i="1" s="1"/>
  <c r="O299" i="1" s="1"/>
  <c r="P299" i="1" l="1"/>
  <c r="K298" i="1"/>
  <c r="L298" i="1" s="1"/>
  <c r="I298" i="1"/>
  <c r="J298" i="1" s="1"/>
  <c r="A299" i="1" s="1"/>
  <c r="D299" i="1" l="1"/>
  <c r="Q299" i="1" s="1"/>
  <c r="R299" i="1" s="1"/>
  <c r="S299" i="1" s="1"/>
  <c r="C299" i="1"/>
  <c r="B299" i="1"/>
  <c r="E299" i="1" l="1"/>
  <c r="F299" i="1" s="1"/>
  <c r="G299" i="1" s="1"/>
  <c r="T299" i="1"/>
  <c r="U299" i="1" s="1"/>
  <c r="O300" i="1" s="1"/>
  <c r="K299" i="1" l="1"/>
  <c r="L299" i="1" s="1"/>
  <c r="P300" i="1"/>
  <c r="I299" i="1"/>
  <c r="J299" i="1" s="1"/>
  <c r="A300" i="1" s="1"/>
  <c r="D300" i="1" l="1"/>
  <c r="Q300" i="1" s="1"/>
  <c r="R300" i="1" s="1"/>
  <c r="S300" i="1" s="1"/>
  <c r="C300" i="1"/>
  <c r="B300" i="1"/>
  <c r="E300" i="1" l="1"/>
  <c r="F300" i="1" s="1"/>
  <c r="G300" i="1" s="1"/>
  <c r="T300" i="1"/>
  <c r="U300" i="1" s="1"/>
  <c r="O301" i="1" s="1"/>
  <c r="K300" i="1"/>
  <c r="L300" i="1" s="1"/>
  <c r="P301" i="1" l="1"/>
  <c r="I300" i="1"/>
  <c r="J300" i="1" s="1"/>
  <c r="A301" i="1" s="1"/>
  <c r="D301" i="1" l="1"/>
  <c r="Q301" i="1" s="1"/>
  <c r="R301" i="1" s="1"/>
  <c r="S301" i="1" s="1"/>
  <c r="B301" i="1"/>
  <c r="C301" i="1"/>
  <c r="E301" i="1" l="1"/>
  <c r="F301" i="1" s="1"/>
  <c r="G301" i="1" s="1"/>
  <c r="T301" i="1"/>
  <c r="U301" i="1" s="1"/>
  <c r="O302" i="1" s="1"/>
  <c r="K301" i="1"/>
  <c r="L301" i="1" s="1"/>
  <c r="P302" i="1" l="1"/>
  <c r="I301" i="1"/>
  <c r="J301" i="1" s="1"/>
  <c r="A302" i="1" s="1"/>
  <c r="D302" i="1" l="1"/>
  <c r="B302" i="1"/>
  <c r="C302" i="1"/>
  <c r="E302" i="1" l="1"/>
  <c r="F302" i="1" s="1"/>
  <c r="G302" i="1" s="1"/>
  <c r="Q302" i="1"/>
  <c r="R302" i="1" s="1"/>
  <c r="S302" i="1" s="1"/>
  <c r="T302" i="1" s="1"/>
  <c r="U302" i="1" s="1"/>
  <c r="O303" i="1" s="1"/>
  <c r="K302" i="1" l="1"/>
  <c r="L302" i="1" s="1"/>
  <c r="P303" i="1"/>
  <c r="I302" i="1"/>
  <c r="J302" i="1" s="1"/>
  <c r="A303" i="1" s="1"/>
  <c r="D303" i="1" l="1"/>
  <c r="Q303" i="1" s="1"/>
  <c r="R303" i="1" s="1"/>
  <c r="S303" i="1" s="1"/>
  <c r="B303" i="1"/>
  <c r="C303" i="1"/>
  <c r="E303" i="1" l="1"/>
  <c r="F303" i="1" s="1"/>
  <c r="G303" i="1" s="1"/>
  <c r="T303" i="1"/>
  <c r="U303" i="1" s="1"/>
  <c r="O304" i="1" s="1"/>
  <c r="K303" i="1" l="1"/>
  <c r="L303" i="1" s="1"/>
  <c r="P304" i="1"/>
  <c r="I303" i="1"/>
  <c r="J303" i="1" s="1"/>
  <c r="A304" i="1" s="1"/>
  <c r="D304" i="1" l="1"/>
  <c r="C304" i="1"/>
  <c r="B304" i="1"/>
  <c r="E304" i="1" l="1"/>
  <c r="F304" i="1" s="1"/>
  <c r="G304" i="1" s="1"/>
  <c r="Q304" i="1"/>
  <c r="R304" i="1" s="1"/>
  <c r="S304" i="1" s="1"/>
  <c r="T304" i="1" s="1"/>
  <c r="U304" i="1" s="1"/>
  <c r="O305" i="1" s="1"/>
  <c r="P305" i="1" l="1"/>
  <c r="K304" i="1"/>
  <c r="L304" i="1" s="1"/>
  <c r="I304" i="1"/>
  <c r="J304" i="1" s="1"/>
  <c r="A305" i="1" s="1"/>
  <c r="D305" i="1" l="1"/>
  <c r="C305" i="1"/>
  <c r="B305" i="1"/>
  <c r="E305" i="1" l="1"/>
  <c r="F305" i="1" s="1"/>
  <c r="G305" i="1" s="1"/>
  <c r="Q305" i="1"/>
  <c r="R305" i="1" s="1"/>
  <c r="S305" i="1" s="1"/>
  <c r="T305" i="1" s="1"/>
  <c r="U305" i="1" s="1"/>
  <c r="O306" i="1" s="1"/>
  <c r="K305" i="1" l="1"/>
  <c r="L305" i="1" s="1"/>
  <c r="P306" i="1"/>
  <c r="I305" i="1"/>
  <c r="J305" i="1" s="1"/>
  <c r="A306" i="1" s="1"/>
  <c r="D306" i="1" l="1"/>
  <c r="Q306" i="1" s="1"/>
  <c r="R306" i="1" s="1"/>
  <c r="S306" i="1" s="1"/>
  <c r="C306" i="1"/>
  <c r="B306" i="1"/>
  <c r="E306" i="1" l="1"/>
  <c r="F306" i="1" s="1"/>
  <c r="G306" i="1" s="1"/>
  <c r="T306" i="1"/>
  <c r="U306" i="1" s="1"/>
  <c r="O307" i="1" s="1"/>
  <c r="K306" i="1" l="1"/>
  <c r="L306" i="1" s="1"/>
  <c r="P307" i="1"/>
  <c r="I306" i="1"/>
  <c r="J306" i="1" s="1"/>
  <c r="A307" i="1" s="1"/>
  <c r="D307" i="1" l="1"/>
  <c r="C307" i="1"/>
  <c r="B307" i="1"/>
  <c r="E307" i="1" l="1"/>
  <c r="F307" i="1" s="1"/>
  <c r="G307" i="1" s="1"/>
  <c r="Q307" i="1"/>
  <c r="R307" i="1" s="1"/>
  <c r="S307" i="1" s="1"/>
  <c r="T307" i="1" s="1"/>
  <c r="U307" i="1" s="1"/>
  <c r="O308" i="1" s="1"/>
  <c r="K307" i="1" l="1"/>
  <c r="L307" i="1" s="1"/>
  <c r="P308" i="1"/>
  <c r="I307" i="1"/>
  <c r="J307" i="1" s="1"/>
  <c r="A308" i="1" s="1"/>
  <c r="D308" i="1" l="1"/>
  <c r="Q308" i="1" s="1"/>
  <c r="R308" i="1" s="1"/>
  <c r="S308" i="1" s="1"/>
  <c r="C308" i="1"/>
  <c r="B308" i="1"/>
  <c r="E308" i="1" l="1"/>
  <c r="F308" i="1" s="1"/>
  <c r="G308" i="1" s="1"/>
  <c r="T308" i="1"/>
  <c r="U308" i="1" s="1"/>
  <c r="O309" i="1" s="1"/>
  <c r="K308" i="1"/>
  <c r="L308" i="1" s="1"/>
  <c r="P309" i="1" l="1"/>
  <c r="I308" i="1"/>
  <c r="J308" i="1" s="1"/>
  <c r="A309" i="1" s="1"/>
  <c r="D309" i="1" l="1"/>
  <c r="C309" i="1"/>
  <c r="B309" i="1"/>
  <c r="E309" i="1" l="1"/>
  <c r="F309" i="1" s="1"/>
  <c r="G309" i="1" s="1"/>
  <c r="I309" i="1" s="1"/>
  <c r="J309" i="1" s="1"/>
  <c r="A310" i="1" s="1"/>
  <c r="Q309" i="1"/>
  <c r="R309" i="1" s="1"/>
  <c r="S309" i="1" s="1"/>
  <c r="T309" i="1" s="1"/>
  <c r="U309" i="1" s="1"/>
  <c r="O310" i="1" s="1"/>
  <c r="K309" i="1" l="1"/>
  <c r="L309" i="1" s="1"/>
  <c r="P310" i="1"/>
  <c r="D310" i="1"/>
  <c r="E310" i="1" s="1"/>
  <c r="F310" i="1" s="1"/>
  <c r="C310" i="1"/>
  <c r="B310" i="1"/>
  <c r="Q310" i="1" l="1"/>
  <c r="R310" i="1" s="1"/>
  <c r="S310" i="1" s="1"/>
  <c r="T310" i="1" s="1"/>
  <c r="U310" i="1" s="1"/>
  <c r="O311" i="1" s="1"/>
  <c r="P311" i="1" s="1"/>
  <c r="G310" i="1"/>
  <c r="I310" i="1" s="1"/>
  <c r="J310" i="1" s="1"/>
  <c r="A311" i="1" s="1"/>
  <c r="K310" i="1"/>
  <c r="L310" i="1" s="1"/>
  <c r="D311" i="1" l="1"/>
  <c r="Q311" i="1" s="1"/>
  <c r="R311" i="1" s="1"/>
  <c r="S311" i="1" s="1"/>
  <c r="T311" i="1" s="1"/>
  <c r="U311" i="1" s="1"/>
  <c r="O312" i="1" s="1"/>
  <c r="C311" i="1"/>
  <c r="B311" i="1"/>
  <c r="E311" i="1"/>
  <c r="F311" i="1" s="1"/>
  <c r="G311" i="1" s="1"/>
  <c r="P312" i="1" l="1"/>
  <c r="K311" i="1"/>
  <c r="L311" i="1" s="1"/>
  <c r="I311" i="1"/>
  <c r="J311" i="1" s="1"/>
  <c r="A312" i="1" s="1"/>
  <c r="D312" i="1" l="1"/>
  <c r="C312" i="1"/>
  <c r="B312" i="1"/>
  <c r="E312" i="1" l="1"/>
  <c r="F312" i="1" s="1"/>
  <c r="G312" i="1" s="1"/>
  <c r="I312" i="1" s="1"/>
  <c r="J312" i="1" s="1"/>
  <c r="A313" i="1" s="1"/>
  <c r="Q312" i="1"/>
  <c r="R312" i="1" s="1"/>
  <c r="S312" i="1" s="1"/>
  <c r="T312" i="1" s="1"/>
  <c r="U312" i="1" s="1"/>
  <c r="O313" i="1" s="1"/>
  <c r="P313" i="1" l="1"/>
  <c r="D313" i="1"/>
  <c r="Q313" i="1" s="1"/>
  <c r="R313" i="1" s="1"/>
  <c r="C313" i="1"/>
  <c r="B313" i="1"/>
  <c r="K312" i="1"/>
  <c r="L312" i="1" s="1"/>
  <c r="E313" i="1" l="1"/>
  <c r="F313" i="1" s="1"/>
  <c r="G313" i="1" s="1"/>
  <c r="I313" i="1" s="1"/>
  <c r="J313" i="1" s="1"/>
  <c r="A314" i="1" s="1"/>
  <c r="S313" i="1"/>
  <c r="T313" i="1" s="1"/>
  <c r="U313" i="1" s="1"/>
  <c r="O314" i="1" s="1"/>
  <c r="K313" i="1" l="1"/>
  <c r="L313" i="1" s="1"/>
  <c r="P314" i="1"/>
  <c r="D314" i="1"/>
  <c r="E314" i="1" s="1"/>
  <c r="F314" i="1" s="1"/>
  <c r="G314" i="1" s="1"/>
  <c r="C314" i="1"/>
  <c r="B314" i="1"/>
  <c r="Q314" i="1" l="1"/>
  <c r="R314" i="1" s="1"/>
  <c r="S314" i="1" s="1"/>
  <c r="T314" i="1" s="1"/>
  <c r="U314" i="1" s="1"/>
  <c r="O315" i="1" s="1"/>
  <c r="K314" i="1"/>
  <c r="L314" i="1" s="1"/>
  <c r="I314" i="1"/>
  <c r="J314" i="1" s="1"/>
  <c r="A315" i="1" s="1"/>
  <c r="P315" i="1" l="1"/>
  <c r="D315" i="1"/>
  <c r="E315" i="1" s="1"/>
  <c r="F315" i="1" s="1"/>
  <c r="G315" i="1" s="1"/>
  <c r="C315" i="1"/>
  <c r="B315" i="1"/>
  <c r="Q315" i="1" l="1"/>
  <c r="R315" i="1" s="1"/>
  <c r="S315" i="1" s="1"/>
  <c r="T315" i="1" s="1"/>
  <c r="U315" i="1" s="1"/>
  <c r="O316" i="1" s="1"/>
  <c r="K315" i="1"/>
  <c r="L315" i="1" s="1"/>
  <c r="P316" i="1" l="1"/>
  <c r="I315" i="1"/>
  <c r="J315" i="1" s="1"/>
  <c r="A316" i="1" s="1"/>
  <c r="D316" i="1" l="1"/>
  <c r="B316" i="1"/>
  <c r="C316" i="1"/>
  <c r="E316" i="1" l="1"/>
  <c r="F316" i="1" s="1"/>
  <c r="G316" i="1" s="1"/>
  <c r="I316" i="1" s="1"/>
  <c r="J316" i="1" s="1"/>
  <c r="A317" i="1" s="1"/>
  <c r="Q316" i="1"/>
  <c r="R316" i="1" s="1"/>
  <c r="S316" i="1" s="1"/>
  <c r="T316" i="1" s="1"/>
  <c r="U316" i="1" s="1"/>
  <c r="O317" i="1" s="1"/>
  <c r="K316" i="1" l="1"/>
  <c r="L316" i="1" s="1"/>
  <c r="P317" i="1"/>
  <c r="D317" i="1"/>
  <c r="Q317" i="1" s="1"/>
  <c r="R317" i="1" s="1"/>
  <c r="S317" i="1" s="1"/>
  <c r="B317" i="1"/>
  <c r="C317" i="1"/>
  <c r="E317" i="1" l="1"/>
  <c r="F317" i="1" s="1"/>
  <c r="G317" i="1" s="1"/>
  <c r="T317" i="1"/>
  <c r="U317" i="1" s="1"/>
  <c r="O318" i="1" s="1"/>
  <c r="K317" i="1" l="1"/>
  <c r="L317" i="1" s="1"/>
  <c r="P318" i="1"/>
  <c r="I317" i="1"/>
  <c r="J317" i="1" s="1"/>
  <c r="A318" i="1" s="1"/>
  <c r="D318" i="1" l="1"/>
  <c r="C318" i="1"/>
  <c r="B318" i="1"/>
  <c r="E318" i="1" l="1"/>
  <c r="F318" i="1" s="1"/>
  <c r="G318" i="1" s="1"/>
  <c r="Q318" i="1"/>
  <c r="R318" i="1" s="1"/>
  <c r="S318" i="1" s="1"/>
  <c r="T318" i="1" s="1"/>
  <c r="U318" i="1" s="1"/>
  <c r="O319" i="1" s="1"/>
  <c r="K318" i="1"/>
  <c r="L318" i="1" s="1"/>
  <c r="P319" i="1" l="1"/>
  <c r="I318" i="1"/>
  <c r="J318" i="1" s="1"/>
  <c r="A319" i="1" s="1"/>
  <c r="D319" i="1" l="1"/>
  <c r="C319" i="1"/>
  <c r="B319" i="1"/>
  <c r="E319" i="1" l="1"/>
  <c r="F319" i="1" s="1"/>
  <c r="G319" i="1" s="1"/>
  <c r="Q319" i="1"/>
  <c r="R319" i="1" s="1"/>
  <c r="S319" i="1" s="1"/>
  <c r="T319" i="1" s="1"/>
  <c r="U319" i="1" s="1"/>
  <c r="O320" i="1" s="1"/>
  <c r="K319" i="1" l="1"/>
  <c r="L319" i="1" s="1"/>
  <c r="P320" i="1"/>
  <c r="I319" i="1"/>
  <c r="J319" i="1" s="1"/>
  <c r="A320" i="1" s="1"/>
  <c r="D320" i="1" l="1"/>
  <c r="C320" i="1"/>
  <c r="B320" i="1"/>
  <c r="E320" i="1" l="1"/>
  <c r="F320" i="1" s="1"/>
  <c r="G320" i="1" s="1"/>
  <c r="Q320" i="1"/>
  <c r="R320" i="1" s="1"/>
  <c r="S320" i="1" s="1"/>
  <c r="T320" i="1" s="1"/>
  <c r="U320" i="1" s="1"/>
  <c r="O321" i="1" s="1"/>
  <c r="P321" i="1" l="1"/>
  <c r="K320" i="1"/>
  <c r="L320" i="1" s="1"/>
  <c r="I320" i="1"/>
  <c r="J320" i="1" s="1"/>
  <c r="A321" i="1" s="1"/>
  <c r="D321" i="1" l="1"/>
  <c r="Q321" i="1" s="1"/>
  <c r="R321" i="1" s="1"/>
  <c r="S321" i="1" s="1"/>
  <c r="C321" i="1"/>
  <c r="B321" i="1"/>
  <c r="E321" i="1" l="1"/>
  <c r="F321" i="1" s="1"/>
  <c r="G321" i="1" s="1"/>
  <c r="I321" i="1" s="1"/>
  <c r="J321" i="1" s="1"/>
  <c r="A322" i="1" s="1"/>
  <c r="T321" i="1"/>
  <c r="U321" i="1" s="1"/>
  <c r="O322" i="1" s="1"/>
  <c r="P322" i="1" l="1"/>
  <c r="D322" i="1"/>
  <c r="Q322" i="1" s="1"/>
  <c r="R322" i="1" s="1"/>
  <c r="C322" i="1"/>
  <c r="B322" i="1"/>
  <c r="K321" i="1"/>
  <c r="L321" i="1" s="1"/>
  <c r="E322" i="1" l="1"/>
  <c r="F322" i="1" s="1"/>
  <c r="G322" i="1" s="1"/>
  <c r="S322" i="1"/>
  <c r="T322" i="1" s="1"/>
  <c r="U322" i="1" s="1"/>
  <c r="O323" i="1" s="1"/>
  <c r="K322" i="1" l="1"/>
  <c r="L322" i="1" s="1"/>
  <c r="P323" i="1"/>
  <c r="I322" i="1"/>
  <c r="J322" i="1" s="1"/>
  <c r="A323" i="1" s="1"/>
  <c r="D323" i="1" l="1"/>
  <c r="C323" i="1"/>
  <c r="B323" i="1"/>
  <c r="E323" i="1" l="1"/>
  <c r="F323" i="1" s="1"/>
  <c r="G323" i="1" s="1"/>
  <c r="Q323" i="1"/>
  <c r="R323" i="1" s="1"/>
  <c r="S323" i="1" s="1"/>
  <c r="T323" i="1" s="1"/>
  <c r="U323" i="1" s="1"/>
  <c r="O324" i="1" s="1"/>
  <c r="K323" i="1" l="1"/>
  <c r="L323" i="1" s="1"/>
  <c r="P324" i="1"/>
  <c r="I323" i="1"/>
  <c r="J323" i="1" s="1"/>
  <c r="A324" i="1" s="1"/>
  <c r="D324" i="1" l="1"/>
  <c r="C324" i="1"/>
  <c r="B324" i="1"/>
  <c r="E324" i="1" l="1"/>
  <c r="F324" i="1" s="1"/>
  <c r="G324" i="1" s="1"/>
  <c r="Q324" i="1"/>
  <c r="R324" i="1" s="1"/>
  <c r="S324" i="1" s="1"/>
  <c r="T324" i="1" s="1"/>
  <c r="U324" i="1" s="1"/>
  <c r="O325" i="1" s="1"/>
  <c r="P325" i="1" l="1"/>
  <c r="K324" i="1"/>
  <c r="L324" i="1" s="1"/>
  <c r="I324" i="1"/>
  <c r="J324" i="1" s="1"/>
  <c r="A325" i="1" s="1"/>
  <c r="D325" i="1" l="1"/>
  <c r="Q325" i="1" s="1"/>
  <c r="R325" i="1" s="1"/>
  <c r="S325" i="1" s="1"/>
  <c r="B325" i="1"/>
  <c r="C325" i="1"/>
  <c r="E325" i="1" l="1"/>
  <c r="F325" i="1" s="1"/>
  <c r="G325" i="1" s="1"/>
  <c r="I325" i="1" s="1"/>
  <c r="J325" i="1" s="1"/>
  <c r="A326" i="1" s="1"/>
  <c r="T325" i="1"/>
  <c r="U325" i="1" s="1"/>
  <c r="O326" i="1" s="1"/>
  <c r="P326" i="1" l="1"/>
  <c r="D326" i="1"/>
  <c r="E326" i="1" s="1"/>
  <c r="F326" i="1" s="1"/>
  <c r="G326" i="1" s="1"/>
  <c r="B326" i="1"/>
  <c r="C326" i="1"/>
  <c r="K325" i="1"/>
  <c r="L325" i="1" s="1"/>
  <c r="Q326" i="1" l="1"/>
  <c r="R326" i="1" s="1"/>
  <c r="S326" i="1" s="1"/>
  <c r="T326" i="1" s="1"/>
  <c r="U326" i="1" s="1"/>
  <c r="O327" i="1" s="1"/>
  <c r="I326" i="1"/>
  <c r="J326" i="1" s="1"/>
  <c r="A327" i="1" s="1"/>
  <c r="K326" i="1"/>
  <c r="L326" i="1" s="1"/>
  <c r="P327" i="1" l="1"/>
  <c r="D327" i="1"/>
  <c r="E327" i="1" s="1"/>
  <c r="F327" i="1" s="1"/>
  <c r="G327" i="1" s="1"/>
  <c r="C327" i="1"/>
  <c r="B327" i="1"/>
  <c r="Q327" i="1" l="1"/>
  <c r="R327" i="1" s="1"/>
  <c r="S327" i="1" s="1"/>
  <c r="T327" i="1" s="1"/>
  <c r="U327" i="1" s="1"/>
  <c r="O328" i="1" s="1"/>
  <c r="I327" i="1"/>
  <c r="J327" i="1" s="1"/>
  <c r="A328" i="1" s="1"/>
  <c r="K327" i="1"/>
  <c r="L327" i="1" s="1"/>
  <c r="P328" i="1" l="1"/>
  <c r="D328" i="1"/>
  <c r="E328" i="1" s="1"/>
  <c r="F328" i="1" s="1"/>
  <c r="G328" i="1" s="1"/>
  <c r="C328" i="1"/>
  <c r="B328" i="1"/>
  <c r="Q328" i="1" l="1"/>
  <c r="R328" i="1" s="1"/>
  <c r="S328" i="1" s="1"/>
  <c r="T328" i="1" s="1"/>
  <c r="U328" i="1" s="1"/>
  <c r="O329" i="1" s="1"/>
  <c r="K328" i="1"/>
  <c r="L328" i="1" s="1"/>
  <c r="P329" i="1" l="1"/>
  <c r="I328" i="1"/>
  <c r="J328" i="1" s="1"/>
  <c r="A329" i="1" s="1"/>
  <c r="D329" i="1" l="1"/>
  <c r="Q329" i="1" s="1"/>
  <c r="R329" i="1" s="1"/>
  <c r="S329" i="1" s="1"/>
  <c r="C329" i="1"/>
  <c r="B329" i="1"/>
  <c r="E329" i="1" l="1"/>
  <c r="F329" i="1" s="1"/>
  <c r="G329" i="1" s="1"/>
  <c r="T329" i="1"/>
  <c r="U329" i="1" s="1"/>
  <c r="O330" i="1" s="1"/>
  <c r="P330" i="1" l="1"/>
  <c r="K329" i="1"/>
  <c r="L329" i="1" s="1"/>
  <c r="I329" i="1"/>
  <c r="J329" i="1" s="1"/>
  <c r="A330" i="1" s="1"/>
  <c r="D330" i="1" l="1"/>
  <c r="Q330" i="1" s="1"/>
  <c r="R330" i="1" s="1"/>
  <c r="S330" i="1" s="1"/>
  <c r="C330" i="1"/>
  <c r="B330" i="1"/>
  <c r="E330" i="1" l="1"/>
  <c r="F330" i="1" s="1"/>
  <c r="G330" i="1" s="1"/>
  <c r="T330" i="1"/>
  <c r="U330" i="1" s="1"/>
  <c r="O331" i="1" s="1"/>
  <c r="P331" i="1" l="1"/>
  <c r="K330" i="1"/>
  <c r="L330" i="1" s="1"/>
  <c r="I330" i="1"/>
  <c r="J330" i="1" s="1"/>
  <c r="A331" i="1" s="1"/>
  <c r="D331" i="1" l="1"/>
  <c r="Q331" i="1" s="1"/>
  <c r="R331" i="1" s="1"/>
  <c r="S331" i="1" s="1"/>
  <c r="C331" i="1"/>
  <c r="B331" i="1"/>
  <c r="E331" i="1" l="1"/>
  <c r="F331" i="1" s="1"/>
  <c r="G331" i="1" s="1"/>
  <c r="T331" i="1"/>
  <c r="U331" i="1" s="1"/>
  <c r="O332" i="1" s="1"/>
  <c r="P332" i="1" l="1"/>
  <c r="K331" i="1"/>
  <c r="L331" i="1" s="1"/>
  <c r="I331" i="1"/>
  <c r="J331" i="1" s="1"/>
  <c r="A332" i="1" s="1"/>
  <c r="D332" i="1" l="1"/>
  <c r="Q332" i="1" s="1"/>
  <c r="R332" i="1" s="1"/>
  <c r="S332" i="1" s="1"/>
  <c r="C332" i="1"/>
  <c r="B332" i="1"/>
  <c r="E332" i="1" l="1"/>
  <c r="F332" i="1" s="1"/>
  <c r="G332" i="1" s="1"/>
  <c r="I332" i="1" s="1"/>
  <c r="J332" i="1" s="1"/>
  <c r="A333" i="1" s="1"/>
  <c r="T332" i="1"/>
  <c r="U332" i="1" s="1"/>
  <c r="O333" i="1" s="1"/>
  <c r="P333" i="1" l="1"/>
  <c r="D333" i="1"/>
  <c r="Q333" i="1" s="1"/>
  <c r="R333" i="1" s="1"/>
  <c r="C333" i="1"/>
  <c r="B333" i="1"/>
  <c r="K332" i="1"/>
  <c r="L332" i="1" s="1"/>
  <c r="E333" i="1" l="1"/>
  <c r="F333" i="1" s="1"/>
  <c r="G333" i="1" s="1"/>
  <c r="S333" i="1"/>
  <c r="T333" i="1" s="1"/>
  <c r="U333" i="1" s="1"/>
  <c r="O334" i="1" s="1"/>
  <c r="K333" i="1"/>
  <c r="L333" i="1" s="1"/>
  <c r="P334" i="1" l="1"/>
  <c r="I333" i="1"/>
  <c r="J333" i="1" s="1"/>
  <c r="A334" i="1" s="1"/>
  <c r="D334" i="1" l="1"/>
  <c r="C334" i="1"/>
  <c r="B334" i="1"/>
  <c r="E334" i="1" l="1"/>
  <c r="F334" i="1" s="1"/>
  <c r="G334" i="1" s="1"/>
  <c r="Q334" i="1"/>
  <c r="R334" i="1" s="1"/>
  <c r="S334" i="1" s="1"/>
  <c r="T334" i="1" s="1"/>
  <c r="U334" i="1" s="1"/>
  <c r="O335" i="1" s="1"/>
  <c r="K334" i="1" l="1"/>
  <c r="L334" i="1" s="1"/>
  <c r="P335" i="1"/>
  <c r="I334" i="1"/>
  <c r="J334" i="1" s="1"/>
  <c r="A335" i="1" s="1"/>
  <c r="D335" i="1" l="1"/>
  <c r="C335" i="1"/>
  <c r="B335" i="1"/>
  <c r="E335" i="1" l="1"/>
  <c r="F335" i="1" s="1"/>
  <c r="G335" i="1" s="1"/>
  <c r="Q335" i="1"/>
  <c r="R335" i="1" s="1"/>
  <c r="S335" i="1" s="1"/>
  <c r="T335" i="1" s="1"/>
  <c r="U335" i="1" s="1"/>
  <c r="O336" i="1" s="1"/>
  <c r="P336" i="1" l="1"/>
  <c r="K335" i="1"/>
  <c r="L335" i="1" s="1"/>
  <c r="I335" i="1"/>
  <c r="J335" i="1" s="1"/>
  <c r="A336" i="1" s="1"/>
  <c r="D336" i="1" l="1"/>
  <c r="C336" i="1"/>
  <c r="B336" i="1"/>
  <c r="E336" i="1" l="1"/>
  <c r="F336" i="1" s="1"/>
  <c r="G336" i="1" s="1"/>
  <c r="Q336" i="1"/>
  <c r="R336" i="1" s="1"/>
  <c r="S336" i="1" s="1"/>
  <c r="T336" i="1" s="1"/>
  <c r="U336" i="1" s="1"/>
  <c r="O337" i="1" s="1"/>
  <c r="K336" i="1" l="1"/>
  <c r="L336" i="1" s="1"/>
  <c r="P337" i="1"/>
  <c r="I336" i="1"/>
  <c r="J336" i="1" s="1"/>
  <c r="A337" i="1" s="1"/>
  <c r="D337" i="1" l="1"/>
  <c r="B337" i="1"/>
  <c r="C337" i="1"/>
  <c r="E337" i="1" l="1"/>
  <c r="F337" i="1" s="1"/>
  <c r="G337" i="1" s="1"/>
  <c r="I337" i="1" s="1"/>
  <c r="J337" i="1" s="1"/>
  <c r="A338" i="1" s="1"/>
  <c r="Q337" i="1"/>
  <c r="R337" i="1" s="1"/>
  <c r="S337" i="1" s="1"/>
  <c r="T337" i="1" s="1"/>
  <c r="U337" i="1" s="1"/>
  <c r="O338" i="1" s="1"/>
  <c r="P338" i="1" l="1"/>
  <c r="D338" i="1"/>
  <c r="E338" i="1" s="1"/>
  <c r="F338" i="1" s="1"/>
  <c r="G338" i="1" s="1"/>
  <c r="C338" i="1"/>
  <c r="B338" i="1"/>
  <c r="K337" i="1"/>
  <c r="L337" i="1" s="1"/>
  <c r="Q338" i="1" l="1"/>
  <c r="R338" i="1" s="1"/>
  <c r="S338" i="1" s="1"/>
  <c r="T338" i="1" s="1"/>
  <c r="U338" i="1" s="1"/>
  <c r="O339" i="1" s="1"/>
  <c r="K338" i="1"/>
  <c r="L338" i="1" s="1"/>
  <c r="P339" i="1" l="1"/>
  <c r="I338" i="1"/>
  <c r="J338" i="1" s="1"/>
  <c r="A339" i="1" s="1"/>
  <c r="D339" i="1" l="1"/>
  <c r="Q339" i="1" s="1"/>
  <c r="R339" i="1" s="1"/>
  <c r="S339" i="1" s="1"/>
  <c r="B339" i="1"/>
  <c r="C339" i="1"/>
  <c r="E339" i="1" l="1"/>
  <c r="F339" i="1" s="1"/>
  <c r="G339" i="1" s="1"/>
  <c r="T339" i="1"/>
  <c r="U339" i="1" s="1"/>
  <c r="O340" i="1" s="1"/>
  <c r="P340" i="1" l="1"/>
  <c r="K339" i="1"/>
  <c r="L339" i="1" s="1"/>
  <c r="I339" i="1"/>
  <c r="J339" i="1" s="1"/>
  <c r="A340" i="1" s="1"/>
  <c r="D340" i="1" l="1"/>
  <c r="C340" i="1"/>
  <c r="B340" i="1"/>
  <c r="E340" i="1" l="1"/>
  <c r="F340" i="1" s="1"/>
  <c r="G340" i="1" s="1"/>
  <c r="Q340" i="1"/>
  <c r="R340" i="1" s="1"/>
  <c r="S340" i="1" s="1"/>
  <c r="T340" i="1" s="1"/>
  <c r="U340" i="1" s="1"/>
  <c r="O341" i="1" s="1"/>
  <c r="P341" i="1" l="1"/>
  <c r="K340" i="1"/>
  <c r="L340" i="1" s="1"/>
  <c r="I340" i="1"/>
  <c r="J340" i="1" s="1"/>
  <c r="A341" i="1" s="1"/>
  <c r="D341" i="1" l="1"/>
  <c r="C341" i="1"/>
  <c r="B341" i="1"/>
  <c r="E341" i="1" l="1"/>
  <c r="F341" i="1" s="1"/>
  <c r="G341" i="1" s="1"/>
  <c r="Q341" i="1"/>
  <c r="R341" i="1" s="1"/>
  <c r="S341" i="1" s="1"/>
  <c r="T341" i="1" s="1"/>
  <c r="U341" i="1" s="1"/>
  <c r="O342" i="1" s="1"/>
  <c r="K341" i="1"/>
  <c r="L341" i="1" s="1"/>
  <c r="P342" i="1" l="1"/>
  <c r="I341" i="1"/>
  <c r="J341" i="1" s="1"/>
  <c r="A342" i="1" s="1"/>
  <c r="D342" i="1" l="1"/>
  <c r="Q342" i="1" s="1"/>
  <c r="R342" i="1" s="1"/>
  <c r="S342" i="1" s="1"/>
  <c r="C342" i="1"/>
  <c r="B342" i="1"/>
  <c r="E342" i="1" l="1"/>
  <c r="F342" i="1" s="1"/>
  <c r="G342" i="1" s="1"/>
  <c r="T342" i="1"/>
  <c r="U342" i="1" s="1"/>
  <c r="O343" i="1" s="1"/>
  <c r="K342" i="1"/>
  <c r="L342" i="1" s="1"/>
  <c r="P343" i="1" l="1"/>
  <c r="I342" i="1"/>
  <c r="J342" i="1" s="1"/>
  <c r="A343" i="1" s="1"/>
  <c r="D343" i="1" l="1"/>
  <c r="C343" i="1"/>
  <c r="B343" i="1"/>
  <c r="E343" i="1" l="1"/>
  <c r="F343" i="1" s="1"/>
  <c r="G343" i="1" s="1"/>
  <c r="I343" i="1" s="1"/>
  <c r="J343" i="1" s="1"/>
  <c r="A344" i="1" s="1"/>
  <c r="Q343" i="1"/>
  <c r="R343" i="1" s="1"/>
  <c r="S343" i="1" s="1"/>
  <c r="T343" i="1" s="1"/>
  <c r="U343" i="1" s="1"/>
  <c r="O344" i="1" s="1"/>
  <c r="P344" i="1" l="1"/>
  <c r="D344" i="1"/>
  <c r="Q344" i="1" s="1"/>
  <c r="R344" i="1" s="1"/>
  <c r="C344" i="1"/>
  <c r="B344" i="1"/>
  <c r="K343" i="1"/>
  <c r="L343" i="1" s="1"/>
  <c r="E344" i="1" l="1"/>
  <c r="F344" i="1" s="1"/>
  <c r="G344" i="1" s="1"/>
  <c r="S344" i="1"/>
  <c r="T344" i="1" s="1"/>
  <c r="U344" i="1" s="1"/>
  <c r="O345" i="1" s="1"/>
  <c r="K344" i="1" l="1"/>
  <c r="L344" i="1" s="1"/>
  <c r="P345" i="1"/>
  <c r="I344" i="1"/>
  <c r="J344" i="1" s="1"/>
  <c r="A345" i="1" s="1"/>
  <c r="D345" i="1" l="1"/>
  <c r="Q345" i="1" s="1"/>
  <c r="R345" i="1" s="1"/>
  <c r="S345" i="1" s="1"/>
  <c r="C345" i="1"/>
  <c r="B345" i="1"/>
  <c r="E345" i="1" l="1"/>
  <c r="F345" i="1" s="1"/>
  <c r="G345" i="1" s="1"/>
  <c r="T345" i="1"/>
  <c r="U345" i="1" s="1"/>
  <c r="O346" i="1" s="1"/>
  <c r="K345" i="1" l="1"/>
  <c r="L345" i="1" s="1"/>
  <c r="P346" i="1"/>
  <c r="I345" i="1"/>
  <c r="J345" i="1" s="1"/>
  <c r="A346" i="1" s="1"/>
  <c r="D346" i="1" l="1"/>
  <c r="Q346" i="1" s="1"/>
  <c r="R346" i="1" s="1"/>
  <c r="S346" i="1" s="1"/>
  <c r="T346" i="1" s="1"/>
  <c r="U346" i="1" s="1"/>
  <c r="O347" i="1" s="1"/>
  <c r="C346" i="1"/>
  <c r="B346" i="1"/>
  <c r="E346" i="1" l="1"/>
  <c r="P347" i="1"/>
  <c r="F346" i="1" l="1"/>
  <c r="K346" i="1"/>
  <c r="L346" i="1" s="1"/>
  <c r="G346" i="1" l="1"/>
  <c r="I346" i="1" s="1"/>
  <c r="J346" i="1" s="1"/>
  <c r="A347" i="1" s="1"/>
  <c r="D347" i="1" l="1"/>
  <c r="Q347" i="1" s="1"/>
  <c r="R347" i="1" s="1"/>
  <c r="S347" i="1" s="1"/>
  <c r="T347" i="1" s="1"/>
  <c r="U347" i="1" s="1"/>
  <c r="O348" i="1" s="1"/>
  <c r="P348" i="1" s="1"/>
  <c r="B347" i="1"/>
  <c r="C347" i="1"/>
  <c r="E347" i="1" l="1"/>
  <c r="F347" i="1" s="1"/>
  <c r="G347" i="1" s="1"/>
  <c r="K347" i="1" l="1"/>
  <c r="L347" i="1" s="1"/>
  <c r="I347" i="1"/>
  <c r="J347" i="1" s="1"/>
  <c r="A348" i="1" s="1"/>
  <c r="D348" i="1" l="1"/>
  <c r="C348" i="1"/>
  <c r="B348" i="1"/>
  <c r="Q348" i="1" l="1"/>
  <c r="R348" i="1" s="1"/>
  <c r="S348" i="1" s="1"/>
  <c r="T348" i="1" s="1"/>
  <c r="U348" i="1" s="1"/>
  <c r="O349" i="1" s="1"/>
  <c r="P349" i="1" s="1"/>
  <c r="E348" i="1"/>
  <c r="F348" i="1" l="1"/>
  <c r="K348" i="1"/>
  <c r="L348" i="1" s="1"/>
  <c r="G348" i="1" l="1"/>
  <c r="I348" i="1" s="1"/>
  <c r="J348" i="1" s="1"/>
  <c r="A349" i="1" s="1"/>
  <c r="C349" i="1" l="1"/>
  <c r="D349" i="1"/>
  <c r="Q349" i="1" s="1"/>
  <c r="R349" i="1" s="1"/>
  <c r="S349" i="1" s="1"/>
  <c r="T349" i="1" s="1"/>
  <c r="U349" i="1" s="1"/>
  <c r="O350" i="1" s="1"/>
  <c r="P350" i="1" s="1"/>
  <c r="B349" i="1"/>
  <c r="E349" i="1" l="1"/>
  <c r="F349" i="1" l="1"/>
  <c r="K349" i="1"/>
  <c r="L349" i="1" s="1"/>
  <c r="G349" i="1" l="1"/>
  <c r="I349" i="1" s="1"/>
  <c r="J349" i="1" s="1"/>
  <c r="A350" i="1" s="1"/>
  <c r="D350" i="1" l="1"/>
  <c r="Q350" i="1" s="1"/>
  <c r="R350" i="1" s="1"/>
  <c r="S350" i="1" s="1"/>
  <c r="T350" i="1" s="1"/>
  <c r="U350" i="1" s="1"/>
  <c r="O351" i="1" s="1"/>
  <c r="P351" i="1" s="1"/>
  <c r="B350" i="1"/>
  <c r="C350" i="1"/>
  <c r="E350" i="1"/>
  <c r="F350" i="1" s="1"/>
  <c r="G350" i="1" s="1"/>
  <c r="K350" i="1" l="1"/>
  <c r="L350" i="1" s="1"/>
  <c r="I350" i="1"/>
  <c r="J350" i="1" s="1"/>
  <c r="A351" i="1" s="1"/>
  <c r="D351" i="1" l="1"/>
  <c r="Q351" i="1" s="1"/>
  <c r="R351" i="1" s="1"/>
  <c r="S351" i="1" s="1"/>
  <c r="T351" i="1" s="1"/>
  <c r="U351" i="1" s="1"/>
  <c r="O352" i="1" s="1"/>
  <c r="P352" i="1" s="1"/>
  <c r="C351" i="1"/>
  <c r="B351" i="1"/>
  <c r="E351" i="1" l="1"/>
  <c r="F351" i="1" l="1"/>
  <c r="K351" i="1"/>
  <c r="L351" i="1" s="1"/>
  <c r="G351" i="1" l="1"/>
  <c r="I351" i="1" s="1"/>
  <c r="J351" i="1" s="1"/>
  <c r="A352" i="1" s="1"/>
  <c r="D352" i="1" l="1"/>
  <c r="Q352" i="1" s="1"/>
  <c r="R352" i="1" s="1"/>
  <c r="S352" i="1" s="1"/>
  <c r="T352" i="1" s="1"/>
  <c r="U352" i="1" s="1"/>
  <c r="O353" i="1" s="1"/>
  <c r="P353" i="1" s="1"/>
  <c r="C352" i="1"/>
  <c r="B352" i="1"/>
  <c r="E352" i="1" l="1"/>
  <c r="F352" i="1" l="1"/>
  <c r="K352" i="1"/>
  <c r="L352" i="1" s="1"/>
  <c r="G352" i="1" l="1"/>
  <c r="I352" i="1" s="1"/>
  <c r="J352" i="1" s="1"/>
  <c r="A353" i="1" s="1"/>
  <c r="D353" i="1" l="1"/>
  <c r="Q353" i="1" s="1"/>
  <c r="R353" i="1" s="1"/>
  <c r="S353" i="1" s="1"/>
  <c r="T353" i="1" s="1"/>
  <c r="U353" i="1" s="1"/>
  <c r="O354" i="1" s="1"/>
  <c r="B353" i="1"/>
  <c r="C353" i="1"/>
  <c r="E353" i="1"/>
  <c r="F353" i="1" s="1"/>
  <c r="G353" i="1" s="1"/>
  <c r="K353" i="1" l="1"/>
  <c r="L353" i="1" s="1"/>
  <c r="I353" i="1"/>
  <c r="J353" i="1" s="1"/>
  <c r="A354" i="1" s="1"/>
  <c r="P354" i="1"/>
  <c r="D354" i="1" l="1"/>
  <c r="Q354" i="1" s="1"/>
  <c r="R354" i="1" s="1"/>
  <c r="S354" i="1" s="1"/>
  <c r="T354" i="1" s="1"/>
  <c r="U354" i="1" s="1"/>
  <c r="O355" i="1" s="1"/>
  <c r="P355" i="1" s="1"/>
  <c r="C354" i="1"/>
  <c r="B354" i="1"/>
  <c r="E354" i="1"/>
  <c r="F354" i="1" s="1"/>
  <c r="G354" i="1" s="1"/>
  <c r="I354" i="1" l="1"/>
  <c r="J354" i="1" s="1"/>
  <c r="A355" i="1" s="1"/>
  <c r="K354" i="1"/>
  <c r="L354" i="1" s="1"/>
  <c r="D355" i="1" l="1"/>
  <c r="Q355" i="1" s="1"/>
  <c r="R355" i="1" s="1"/>
  <c r="S355" i="1" s="1"/>
  <c r="T355" i="1" s="1"/>
  <c r="U355" i="1" s="1"/>
  <c r="O356" i="1" s="1"/>
  <c r="P356" i="1" s="1"/>
  <c r="B355" i="1"/>
  <c r="C355" i="1"/>
  <c r="E355" i="1"/>
  <c r="F355" i="1" l="1"/>
  <c r="K355" i="1"/>
  <c r="L355" i="1" s="1"/>
  <c r="G355" i="1" l="1"/>
  <c r="I355" i="1" s="1"/>
  <c r="J355" i="1" s="1"/>
  <c r="A356" i="1" s="1"/>
  <c r="D356" i="1" l="1"/>
  <c r="Q356" i="1" s="1"/>
  <c r="R356" i="1" s="1"/>
  <c r="S356" i="1" s="1"/>
  <c r="T356" i="1" s="1"/>
  <c r="U356" i="1" s="1"/>
  <c r="O357" i="1" s="1"/>
  <c r="P357" i="1" s="1"/>
  <c r="C356" i="1"/>
  <c r="B356" i="1"/>
  <c r="E356" i="1" l="1"/>
  <c r="F356" i="1" l="1"/>
  <c r="K356" i="1"/>
  <c r="L356" i="1" s="1"/>
  <c r="G356" i="1" l="1"/>
  <c r="I356" i="1" s="1"/>
  <c r="J356" i="1" s="1"/>
  <c r="A357" i="1" s="1"/>
  <c r="D357" i="1" l="1"/>
  <c r="Q357" i="1" s="1"/>
  <c r="R357" i="1" s="1"/>
  <c r="S357" i="1" s="1"/>
  <c r="T357" i="1" s="1"/>
  <c r="U357" i="1" s="1"/>
  <c r="O358" i="1" s="1"/>
  <c r="B357" i="1"/>
  <c r="C357" i="1"/>
  <c r="E357" i="1"/>
  <c r="F357" i="1" s="1"/>
  <c r="G357" i="1" s="1"/>
  <c r="I357" i="1" l="1"/>
  <c r="J357" i="1" s="1"/>
  <c r="A358" i="1" s="1"/>
  <c r="K357" i="1"/>
  <c r="L357" i="1" s="1"/>
  <c r="P358" i="1"/>
  <c r="D358" i="1" l="1"/>
  <c r="Q358" i="1" s="1"/>
  <c r="R358" i="1" s="1"/>
  <c r="S358" i="1" s="1"/>
  <c r="T358" i="1" s="1"/>
  <c r="U358" i="1" s="1"/>
  <c r="O359" i="1" s="1"/>
  <c r="P359" i="1" s="1"/>
  <c r="C358" i="1"/>
  <c r="B358" i="1"/>
  <c r="E358" i="1" l="1"/>
  <c r="F358" i="1" s="1"/>
  <c r="G358" i="1" s="1"/>
  <c r="K358" i="1" l="1"/>
  <c r="L358" i="1" s="1"/>
  <c r="I358" i="1"/>
  <c r="J358" i="1" s="1"/>
  <c r="A359" i="1" s="1"/>
  <c r="D359" i="1" s="1"/>
  <c r="Q359" i="1" s="1"/>
  <c r="R359" i="1" s="1"/>
  <c r="S359" i="1" s="1"/>
  <c r="T359" i="1" s="1"/>
  <c r="U359" i="1" s="1"/>
  <c r="O360" i="1" s="1"/>
  <c r="P360" i="1" s="1"/>
  <c r="B359" i="1" l="1"/>
  <c r="C359" i="1"/>
  <c r="E359" i="1"/>
  <c r="F359" i="1" l="1"/>
  <c r="K359" i="1"/>
  <c r="L359" i="1" s="1"/>
  <c r="G359" i="1" l="1"/>
  <c r="I359" i="1" s="1"/>
  <c r="J359" i="1" s="1"/>
  <c r="A360" i="1" s="1"/>
  <c r="D360" i="1" l="1"/>
  <c r="Q360" i="1" s="1"/>
  <c r="R360" i="1" s="1"/>
  <c r="S360" i="1" s="1"/>
  <c r="T360" i="1" s="1"/>
  <c r="U360" i="1" s="1"/>
  <c r="O361" i="1" s="1"/>
  <c r="P361" i="1" s="1"/>
  <c r="C360" i="1"/>
  <c r="B360" i="1"/>
  <c r="E360" i="1" l="1"/>
  <c r="F360" i="1" l="1"/>
  <c r="K360" i="1"/>
  <c r="L360" i="1" s="1"/>
  <c r="G360" i="1" l="1"/>
  <c r="I360" i="1" s="1"/>
  <c r="J360" i="1" s="1"/>
  <c r="A361" i="1" s="1"/>
  <c r="D361" i="1" l="1"/>
  <c r="Q361" i="1" s="1"/>
  <c r="R361" i="1" s="1"/>
  <c r="S361" i="1" s="1"/>
  <c r="T361" i="1" s="1"/>
  <c r="U361" i="1" s="1"/>
  <c r="O362" i="1" s="1"/>
  <c r="C361" i="1"/>
  <c r="B361" i="1"/>
  <c r="E361" i="1" l="1"/>
  <c r="F361" i="1" s="1"/>
  <c r="G361" i="1" s="1"/>
  <c r="P362" i="1"/>
  <c r="I361" i="1" l="1"/>
  <c r="J361" i="1" s="1"/>
  <c r="A362" i="1" s="1"/>
  <c r="D362" i="1" s="1"/>
  <c r="K361" i="1"/>
  <c r="L361" i="1" s="1"/>
  <c r="C362" i="1"/>
  <c r="B362" i="1"/>
  <c r="Q362" i="1" l="1"/>
  <c r="R362" i="1" s="1"/>
  <c r="S362" i="1" s="1"/>
  <c r="T362" i="1" s="1"/>
  <c r="U362" i="1" s="1"/>
  <c r="O363" i="1" s="1"/>
  <c r="P363" i="1" s="1"/>
  <c r="E362" i="1"/>
  <c r="F362" i="1" s="1"/>
  <c r="G362" i="1" s="1"/>
  <c r="I362" i="1" s="1"/>
  <c r="J362" i="1" s="1"/>
  <c r="A363" i="1" s="1"/>
  <c r="D363" i="1" s="1"/>
  <c r="Q363" i="1" s="1"/>
  <c r="R363" i="1" s="1"/>
  <c r="S363" i="1" s="1"/>
  <c r="T363" i="1" s="1"/>
  <c r="U363" i="1" s="1"/>
  <c r="O364" i="1" s="1"/>
  <c r="K362" i="1" l="1"/>
  <c r="L362" i="1" s="1"/>
  <c r="C363" i="1"/>
  <c r="E363" i="1"/>
  <c r="F363" i="1" s="1"/>
  <c r="G363" i="1" s="1"/>
  <c r="I363" i="1" s="1"/>
  <c r="J363" i="1" s="1"/>
  <c r="A364" i="1" s="1"/>
  <c r="B363" i="1"/>
  <c r="P364" i="1"/>
  <c r="K363" i="1"/>
  <c r="L363" i="1" s="1"/>
  <c r="C364" i="1" l="1"/>
  <c r="D364" i="1"/>
  <c r="Q364" i="1" s="1"/>
  <c r="R364" i="1" s="1"/>
  <c r="S364" i="1" s="1"/>
  <c r="T364" i="1" s="1"/>
  <c r="U364" i="1" s="1"/>
  <c r="O365" i="1" s="1"/>
  <c r="P365" i="1" s="1"/>
  <c r="B364" i="1"/>
  <c r="E364" i="1" l="1"/>
  <c r="F364" i="1" l="1"/>
  <c r="K364" i="1"/>
  <c r="L364" i="1" s="1"/>
  <c r="G364" i="1" l="1"/>
  <c r="I364" i="1" s="1"/>
  <c r="J364" i="1" s="1"/>
  <c r="A365" i="1" s="1"/>
  <c r="C365" i="1" l="1"/>
  <c r="D365" i="1"/>
  <c r="Q365" i="1" s="1"/>
  <c r="R365" i="1" s="1"/>
  <c r="S365" i="1" s="1"/>
  <c r="T365" i="1" s="1"/>
  <c r="U365" i="1" s="1"/>
  <c r="O366" i="1" s="1"/>
  <c r="P366" i="1" s="1"/>
  <c r="B365" i="1"/>
  <c r="E365" i="1" l="1"/>
  <c r="F365" i="1" l="1"/>
  <c r="K365" i="1"/>
  <c r="L365" i="1" s="1"/>
  <c r="G365" i="1" l="1"/>
  <c r="I365" i="1" s="1"/>
  <c r="J365" i="1" s="1"/>
  <c r="A366" i="1" s="1"/>
  <c r="D366" i="1" l="1"/>
  <c r="Q366" i="1" s="1"/>
  <c r="R366" i="1" s="1"/>
  <c r="S366" i="1" s="1"/>
  <c r="T366" i="1" s="1"/>
  <c r="U366" i="1" s="1"/>
  <c r="O367" i="1" s="1"/>
  <c r="P367" i="1" s="1"/>
  <c r="C366" i="1"/>
  <c r="E366" i="1"/>
  <c r="F366" i="1" s="1"/>
  <c r="G366" i="1" s="1"/>
  <c r="I366" i="1" s="1"/>
  <c r="J366" i="1" s="1"/>
  <c r="A367" i="1" s="1"/>
  <c r="B366" i="1"/>
  <c r="K366" i="1" l="1"/>
  <c r="L366" i="1" s="1"/>
  <c r="C367" i="1"/>
  <c r="D367" i="1"/>
  <c r="Q367" i="1" s="1"/>
  <c r="R367" i="1" s="1"/>
  <c r="S367" i="1" s="1"/>
  <c r="T367" i="1" s="1"/>
  <c r="U367" i="1" s="1"/>
  <c r="O368" i="1" s="1"/>
  <c r="P368" i="1" s="1"/>
  <c r="B367" i="1"/>
  <c r="E367" i="1" l="1"/>
  <c r="F367" i="1" l="1"/>
  <c r="K367" i="1"/>
  <c r="L367" i="1" s="1"/>
  <c r="G367" i="1" l="1"/>
  <c r="I367" i="1" s="1"/>
  <c r="J367" i="1" s="1"/>
  <c r="A368" i="1" s="1"/>
  <c r="D368" i="1" l="1"/>
  <c r="Q368" i="1" s="1"/>
  <c r="R368" i="1" s="1"/>
  <c r="S368" i="1" s="1"/>
  <c r="T368" i="1" s="1"/>
  <c r="U368" i="1" s="1"/>
  <c r="O369" i="1" s="1"/>
  <c r="P369" i="1" s="1"/>
  <c r="C368" i="1"/>
  <c r="B368" i="1"/>
  <c r="E368" i="1" l="1"/>
  <c r="F368" i="1" s="1"/>
  <c r="G368" i="1" s="1"/>
  <c r="I368" i="1" l="1"/>
  <c r="J368" i="1" s="1"/>
  <c r="A369" i="1" s="1"/>
  <c r="D369" i="1" s="1"/>
  <c r="Q369" i="1" s="1"/>
  <c r="R369" i="1" s="1"/>
  <c r="S369" i="1" s="1"/>
  <c r="T369" i="1" s="1"/>
  <c r="U369" i="1" s="1"/>
  <c r="O370" i="1" s="1"/>
  <c r="P370" i="1" s="1"/>
  <c r="K368" i="1"/>
  <c r="L368" i="1" s="1"/>
  <c r="B369" i="1"/>
  <c r="C369" i="1" l="1"/>
  <c r="E369" i="1"/>
  <c r="F369" i="1" l="1"/>
  <c r="G369" i="1" s="1"/>
  <c r="I369" i="1" s="1"/>
  <c r="J369" i="1" s="1"/>
  <c r="A370" i="1" s="1"/>
  <c r="K369" i="1"/>
  <c r="L369" i="1" s="1"/>
  <c r="D370" i="1" l="1"/>
  <c r="C370" i="1"/>
  <c r="B370" i="1"/>
  <c r="E370" i="1" l="1"/>
  <c r="Q370" i="1"/>
  <c r="R370" i="1" s="1"/>
  <c r="S370" i="1" s="1"/>
  <c r="T370" i="1" s="1"/>
  <c r="U370" i="1" s="1"/>
  <c r="O371" i="1" s="1"/>
  <c r="P371" i="1" s="1"/>
  <c r="F370" i="1" l="1"/>
  <c r="K370" i="1"/>
  <c r="L370" i="1" s="1"/>
  <c r="G370" i="1" l="1"/>
  <c r="I370" i="1" s="1"/>
  <c r="J370" i="1" s="1"/>
  <c r="A371" i="1" s="1"/>
  <c r="D371" i="1" l="1"/>
  <c r="Q371" i="1" s="1"/>
  <c r="R371" i="1" s="1"/>
  <c r="S371" i="1" s="1"/>
  <c r="T371" i="1" s="1"/>
  <c r="U371" i="1" s="1"/>
  <c r="O372" i="1" s="1"/>
  <c r="P372" i="1" s="1"/>
  <c r="C371" i="1"/>
  <c r="B371" i="1"/>
  <c r="E371" i="1"/>
  <c r="F371" i="1" s="1"/>
  <c r="G371" i="1" s="1"/>
  <c r="I371" i="1" l="1"/>
  <c r="J371" i="1" s="1"/>
  <c r="A372" i="1" s="1"/>
  <c r="K371" i="1"/>
  <c r="L371" i="1" s="1"/>
  <c r="D372" i="1" l="1"/>
  <c r="Q372" i="1" s="1"/>
  <c r="R372" i="1" s="1"/>
  <c r="S372" i="1" s="1"/>
  <c r="T372" i="1" s="1"/>
  <c r="U372" i="1" s="1"/>
  <c r="O373" i="1" s="1"/>
  <c r="P373" i="1" s="1"/>
  <c r="C372" i="1"/>
  <c r="B372" i="1"/>
  <c r="E372" i="1" l="1"/>
  <c r="F372" i="1" l="1"/>
  <c r="K372" i="1"/>
  <c r="L372" i="1" s="1"/>
  <c r="G372" i="1" l="1"/>
  <c r="I372" i="1" s="1"/>
  <c r="J372" i="1" s="1"/>
  <c r="A373" i="1" s="1"/>
  <c r="D373" i="1" l="1"/>
  <c r="Q373" i="1" s="1"/>
  <c r="R373" i="1" s="1"/>
  <c r="S373" i="1" s="1"/>
  <c r="T373" i="1" s="1"/>
  <c r="U373" i="1" s="1"/>
  <c r="O374" i="1" s="1"/>
  <c r="P374" i="1" s="1"/>
  <c r="B373" i="1"/>
  <c r="C373" i="1"/>
  <c r="E373" i="1"/>
  <c r="F373" i="1" s="1"/>
  <c r="G373" i="1" s="1"/>
  <c r="I373" i="1" l="1"/>
  <c r="J373" i="1" s="1"/>
  <c r="A374" i="1" s="1"/>
  <c r="K373" i="1"/>
  <c r="L373" i="1" s="1"/>
  <c r="D374" i="1" l="1"/>
  <c r="Q374" i="1" s="1"/>
  <c r="R374" i="1" s="1"/>
  <c r="S374" i="1" s="1"/>
  <c r="T374" i="1" s="1"/>
  <c r="U374" i="1" s="1"/>
  <c r="O375" i="1" s="1"/>
  <c r="P375" i="1" s="1"/>
  <c r="C374" i="1"/>
  <c r="B374" i="1"/>
  <c r="E374" i="1" l="1"/>
  <c r="F374" i="1" l="1"/>
  <c r="K374" i="1"/>
  <c r="L374" i="1" s="1"/>
  <c r="G374" i="1" l="1"/>
  <c r="I374" i="1" s="1"/>
  <c r="J374" i="1" s="1"/>
  <c r="A375" i="1" s="1"/>
  <c r="D375" i="1" l="1"/>
  <c r="B375" i="1"/>
  <c r="C375" i="1"/>
  <c r="E375" i="1" l="1"/>
  <c r="Q375" i="1"/>
  <c r="R375" i="1" s="1"/>
  <c r="S375" i="1" s="1"/>
  <c r="T375" i="1" s="1"/>
  <c r="U375" i="1" s="1"/>
  <c r="O376" i="1" s="1"/>
  <c r="P376" i="1" l="1"/>
  <c r="F375" i="1"/>
  <c r="K375" i="1"/>
  <c r="L375" i="1" s="1"/>
  <c r="G375" i="1" l="1"/>
  <c r="I375" i="1" s="1"/>
  <c r="J375" i="1" s="1"/>
  <c r="A376" i="1" s="1"/>
  <c r="D376" i="1" l="1"/>
  <c r="Q376" i="1" s="1"/>
  <c r="R376" i="1" s="1"/>
  <c r="S376" i="1" s="1"/>
  <c r="T376" i="1" s="1"/>
  <c r="U376" i="1" s="1"/>
  <c r="O377" i="1" s="1"/>
  <c r="C376" i="1"/>
  <c r="B376" i="1"/>
  <c r="E376" i="1"/>
  <c r="F376" i="1" s="1"/>
  <c r="G376" i="1" s="1"/>
  <c r="I376" i="1" l="1"/>
  <c r="J376" i="1" s="1"/>
  <c r="A377" i="1" s="1"/>
  <c r="K376" i="1"/>
  <c r="L376" i="1" s="1"/>
  <c r="P377" i="1"/>
  <c r="D377" i="1" l="1"/>
  <c r="Q377" i="1" s="1"/>
  <c r="R377" i="1" s="1"/>
  <c r="S377" i="1" s="1"/>
  <c r="T377" i="1" s="1"/>
  <c r="U377" i="1" s="1"/>
  <c r="O378" i="1" s="1"/>
  <c r="B377" i="1"/>
  <c r="C377" i="1"/>
  <c r="E377" i="1" l="1"/>
  <c r="P378" i="1"/>
  <c r="F377" i="1" l="1"/>
  <c r="K377" i="1"/>
  <c r="L377" i="1" s="1"/>
  <c r="G377" i="1" l="1"/>
  <c r="I377" i="1" s="1"/>
  <c r="J377" i="1" s="1"/>
  <c r="A378" i="1" s="1"/>
  <c r="D378" i="1" l="1"/>
  <c r="Q378" i="1" s="1"/>
  <c r="R378" i="1" s="1"/>
  <c r="S378" i="1" s="1"/>
  <c r="T378" i="1" s="1"/>
  <c r="U378" i="1" s="1"/>
  <c r="O379" i="1" s="1"/>
  <c r="B378" i="1"/>
  <c r="C378" i="1"/>
  <c r="E378" i="1"/>
  <c r="F378" i="1" s="1"/>
  <c r="G378" i="1" s="1"/>
  <c r="K378" i="1" l="1"/>
  <c r="L378" i="1" s="1"/>
  <c r="I378" i="1"/>
  <c r="J378" i="1" s="1"/>
  <c r="A379" i="1" s="1"/>
  <c r="P379" i="1"/>
  <c r="D379" i="1" l="1"/>
  <c r="Q379" i="1" s="1"/>
  <c r="R379" i="1" s="1"/>
  <c r="S379" i="1" s="1"/>
  <c r="T379" i="1" s="1"/>
  <c r="U379" i="1" s="1"/>
  <c r="O380" i="1" s="1"/>
  <c r="C379" i="1"/>
  <c r="B379" i="1"/>
  <c r="E379" i="1" l="1"/>
  <c r="F379" i="1" s="1"/>
  <c r="G379" i="1" s="1"/>
  <c r="I379" i="1" s="1"/>
  <c r="J379" i="1" s="1"/>
  <c r="A380" i="1" s="1"/>
  <c r="D380" i="1" s="1"/>
  <c r="Q380" i="1" s="1"/>
  <c r="R380" i="1" s="1"/>
  <c r="S380" i="1" s="1"/>
  <c r="T380" i="1" s="1"/>
  <c r="U380" i="1" s="1"/>
  <c r="O381" i="1" s="1"/>
  <c r="P380" i="1"/>
  <c r="K379" i="1" l="1"/>
  <c r="L379" i="1" s="1"/>
  <c r="B380" i="1"/>
  <c r="C380" i="1"/>
  <c r="P381" i="1"/>
  <c r="E380" i="1"/>
  <c r="F380" i="1" s="1"/>
  <c r="G380" i="1" s="1"/>
  <c r="I380" i="1" s="1"/>
  <c r="J380" i="1" s="1"/>
  <c r="A381" i="1" s="1"/>
  <c r="K380" i="1" l="1"/>
  <c r="L380" i="1" s="1"/>
  <c r="D381" i="1"/>
  <c r="B381" i="1"/>
  <c r="C381" i="1"/>
  <c r="Q381" i="1" l="1"/>
  <c r="R381" i="1" s="1"/>
  <c r="S381" i="1" s="1"/>
  <c r="T381" i="1" s="1"/>
  <c r="U381" i="1" s="1"/>
  <c r="O382" i="1" s="1"/>
  <c r="P382" i="1" s="1"/>
  <c r="E381" i="1"/>
  <c r="F381" i="1" l="1"/>
  <c r="K381" i="1"/>
  <c r="L381" i="1" s="1"/>
  <c r="G381" i="1" l="1"/>
  <c r="I381" i="1" s="1"/>
  <c r="J381" i="1" s="1"/>
  <c r="A382" i="1" s="1"/>
  <c r="D382" i="1" l="1"/>
  <c r="Q382" i="1" s="1"/>
  <c r="R382" i="1" s="1"/>
  <c r="S382" i="1" s="1"/>
  <c r="T382" i="1" s="1"/>
  <c r="U382" i="1" s="1"/>
  <c r="O383" i="1" s="1"/>
  <c r="P383" i="1" s="1"/>
  <c r="B382" i="1"/>
  <c r="C382" i="1"/>
  <c r="E382" i="1"/>
  <c r="F382" i="1" s="1"/>
  <c r="G382" i="1" s="1"/>
  <c r="K382" i="1" l="1"/>
  <c r="L382" i="1" s="1"/>
  <c r="I382" i="1"/>
  <c r="J382" i="1" s="1"/>
  <c r="A383" i="1" s="1"/>
  <c r="B383" i="1" l="1"/>
  <c r="C383" i="1"/>
  <c r="D383" i="1"/>
  <c r="Q383" i="1" l="1"/>
  <c r="R383" i="1" s="1"/>
  <c r="S383" i="1" s="1"/>
  <c r="T383" i="1" s="1"/>
  <c r="U383" i="1" s="1"/>
  <c r="O384" i="1" s="1"/>
  <c r="P384" i="1" s="1"/>
  <c r="E383" i="1"/>
  <c r="F383" i="1" l="1"/>
  <c r="K383" i="1"/>
  <c r="L383" i="1" s="1"/>
  <c r="G383" i="1" l="1"/>
  <c r="I383" i="1" s="1"/>
  <c r="J383" i="1" s="1"/>
  <c r="A384" i="1" s="1"/>
  <c r="D384" i="1" l="1"/>
  <c r="Q384" i="1" s="1"/>
  <c r="R384" i="1" s="1"/>
  <c r="S384" i="1" s="1"/>
  <c r="T384" i="1" s="1"/>
  <c r="U384" i="1" s="1"/>
  <c r="O385" i="1" s="1"/>
  <c r="P385" i="1" s="1"/>
  <c r="C384" i="1"/>
  <c r="E384" i="1"/>
  <c r="F384" i="1" s="1"/>
  <c r="G384" i="1" s="1"/>
  <c r="I384" i="1" s="1"/>
  <c r="J384" i="1" s="1"/>
  <c r="A385" i="1" s="1"/>
  <c r="B384" i="1"/>
  <c r="K384" i="1" l="1"/>
  <c r="L384" i="1" s="1"/>
  <c r="D385" i="1"/>
  <c r="C385" i="1"/>
  <c r="B385" i="1"/>
  <c r="E385" i="1"/>
  <c r="F385" i="1" s="1"/>
  <c r="G385" i="1" s="1"/>
  <c r="Q385" i="1"/>
  <c r="R385" i="1" s="1"/>
  <c r="S385" i="1" s="1"/>
  <c r="T385" i="1" s="1"/>
  <c r="U385" i="1" s="1"/>
  <c r="O386" i="1" s="1"/>
  <c r="K385" i="1" l="1"/>
  <c r="L385" i="1" s="1"/>
  <c r="P386" i="1"/>
  <c r="I385" i="1"/>
  <c r="J385" i="1" s="1"/>
  <c r="A386" i="1" s="1"/>
  <c r="D386" i="1" l="1"/>
  <c r="Q386" i="1" s="1"/>
  <c r="R386" i="1" s="1"/>
  <c r="S386" i="1" s="1"/>
  <c r="T386" i="1" s="1"/>
  <c r="U386" i="1" s="1"/>
  <c r="O387" i="1" s="1"/>
  <c r="B386" i="1"/>
  <c r="C386" i="1"/>
  <c r="E386" i="1" l="1"/>
  <c r="F386" i="1" s="1"/>
  <c r="G386" i="1" s="1"/>
  <c r="I386" i="1" s="1"/>
  <c r="J386" i="1" s="1"/>
  <c r="A387" i="1" s="1"/>
  <c r="P387" i="1"/>
  <c r="K386" i="1" l="1"/>
  <c r="L386" i="1" s="1"/>
  <c r="D387" i="1"/>
  <c r="Q387" i="1" s="1"/>
  <c r="R387" i="1" s="1"/>
  <c r="S387" i="1" s="1"/>
  <c r="B387" i="1"/>
  <c r="C387" i="1"/>
  <c r="E387" i="1" l="1"/>
  <c r="F387" i="1" s="1"/>
  <c r="G387" i="1" s="1"/>
  <c r="T387" i="1"/>
  <c r="U387" i="1" s="1"/>
  <c r="O388" i="1" s="1"/>
  <c r="I387" i="1" l="1"/>
  <c r="J387" i="1" s="1"/>
  <c r="A388" i="1" s="1"/>
  <c r="D388" i="1" s="1"/>
  <c r="E388" i="1" s="1"/>
  <c r="F388" i="1" s="1"/>
  <c r="G388" i="1" s="1"/>
  <c r="P388" i="1"/>
  <c r="K387" i="1"/>
  <c r="L387" i="1" s="1"/>
  <c r="C388" i="1" l="1"/>
  <c r="B388" i="1"/>
  <c r="Q388" i="1"/>
  <c r="R388" i="1" s="1"/>
  <c r="S388" i="1" s="1"/>
  <c r="T388" i="1" s="1"/>
  <c r="U388" i="1" s="1"/>
  <c r="O389" i="1" s="1"/>
  <c r="K388" i="1"/>
  <c r="L388" i="1" s="1"/>
  <c r="P389" i="1" l="1"/>
  <c r="I388" i="1"/>
  <c r="J388" i="1" s="1"/>
  <c r="A389" i="1" s="1"/>
  <c r="D389" i="1" l="1"/>
  <c r="Q389" i="1" s="1"/>
  <c r="R389" i="1" s="1"/>
  <c r="S389" i="1" s="1"/>
  <c r="C389" i="1"/>
  <c r="B389" i="1"/>
  <c r="E389" i="1" l="1"/>
  <c r="F389" i="1" s="1"/>
  <c r="G389" i="1" s="1"/>
  <c r="T389" i="1"/>
  <c r="U389" i="1" s="1"/>
  <c r="O390" i="1" s="1"/>
  <c r="K389" i="1" l="1"/>
  <c r="L389" i="1" s="1"/>
  <c r="P390" i="1"/>
  <c r="I389" i="1"/>
  <c r="J389" i="1" s="1"/>
  <c r="A390" i="1" s="1"/>
  <c r="D390" i="1" l="1"/>
  <c r="Q390" i="1" s="1"/>
  <c r="R390" i="1" s="1"/>
  <c r="S390" i="1" s="1"/>
  <c r="C390" i="1"/>
  <c r="B390" i="1"/>
  <c r="E390" i="1" l="1"/>
  <c r="F390" i="1" s="1"/>
  <c r="G390" i="1" s="1"/>
  <c r="T390" i="1"/>
  <c r="U390" i="1" s="1"/>
  <c r="O391" i="1" s="1"/>
  <c r="K390" i="1" l="1"/>
  <c r="L390" i="1" s="1"/>
  <c r="P391" i="1"/>
  <c r="I390" i="1"/>
  <c r="J390" i="1" s="1"/>
  <c r="A391" i="1" s="1"/>
  <c r="D391" i="1" l="1"/>
  <c r="C391" i="1"/>
  <c r="B391" i="1"/>
  <c r="E391" i="1" l="1"/>
  <c r="F391" i="1" s="1"/>
  <c r="G391" i="1" s="1"/>
  <c r="I391" i="1" s="1"/>
  <c r="J391" i="1" s="1"/>
  <c r="A392" i="1" s="1"/>
  <c r="Q391" i="1"/>
  <c r="R391" i="1" s="1"/>
  <c r="S391" i="1" s="1"/>
  <c r="T391" i="1" s="1"/>
  <c r="U391" i="1" s="1"/>
  <c r="O392" i="1" s="1"/>
  <c r="P392" i="1" l="1"/>
  <c r="D392" i="1"/>
  <c r="Q392" i="1" s="1"/>
  <c r="R392" i="1" s="1"/>
  <c r="C392" i="1"/>
  <c r="B392" i="1"/>
  <c r="K391" i="1"/>
  <c r="L391" i="1" s="1"/>
  <c r="E392" i="1" l="1"/>
  <c r="F392" i="1" s="1"/>
  <c r="G392" i="1" s="1"/>
  <c r="S392" i="1"/>
  <c r="T392" i="1" s="1"/>
  <c r="U392" i="1" s="1"/>
  <c r="O393" i="1" s="1"/>
  <c r="K392" i="1" l="1"/>
  <c r="L392" i="1" s="1"/>
  <c r="P393" i="1"/>
  <c r="I392" i="1"/>
  <c r="J392" i="1" s="1"/>
  <c r="A393" i="1" s="1"/>
  <c r="D393" i="1" l="1"/>
  <c r="Q393" i="1" s="1"/>
  <c r="R393" i="1" s="1"/>
  <c r="S393" i="1" s="1"/>
  <c r="C393" i="1"/>
  <c r="B393" i="1"/>
  <c r="E393" i="1" l="1"/>
  <c r="F393" i="1" s="1"/>
  <c r="G393" i="1" s="1"/>
  <c r="T393" i="1"/>
  <c r="U393" i="1" s="1"/>
  <c r="O394" i="1" s="1"/>
  <c r="P394" i="1" l="1"/>
  <c r="K393" i="1"/>
  <c r="L393" i="1" s="1"/>
  <c r="I393" i="1"/>
  <c r="J393" i="1" s="1"/>
  <c r="A394" i="1" s="1"/>
  <c r="D394" i="1" l="1"/>
  <c r="Q394" i="1" s="1"/>
  <c r="R394" i="1" s="1"/>
  <c r="S394" i="1" s="1"/>
  <c r="C394" i="1"/>
  <c r="B394" i="1"/>
  <c r="E394" i="1" l="1"/>
  <c r="F394" i="1" s="1"/>
  <c r="G394" i="1" s="1"/>
  <c r="T394" i="1"/>
  <c r="U394" i="1" s="1"/>
  <c r="O395" i="1" s="1"/>
  <c r="K394" i="1" l="1"/>
  <c r="L394" i="1" s="1"/>
  <c r="P395" i="1"/>
  <c r="I394" i="1"/>
  <c r="J394" i="1" s="1"/>
  <c r="A395" i="1" s="1"/>
  <c r="D395" i="1" l="1"/>
  <c r="Q395" i="1" s="1"/>
  <c r="R395" i="1" s="1"/>
  <c r="S395" i="1" s="1"/>
  <c r="C395" i="1"/>
  <c r="B395" i="1"/>
  <c r="E395" i="1" l="1"/>
  <c r="F395" i="1" s="1"/>
  <c r="G395" i="1" s="1"/>
  <c r="T395" i="1"/>
  <c r="U395" i="1" s="1"/>
  <c r="O396" i="1" s="1"/>
  <c r="K395" i="1" l="1"/>
  <c r="L395" i="1" s="1"/>
  <c r="P396" i="1"/>
  <c r="I395" i="1"/>
  <c r="J395" i="1" s="1"/>
  <c r="A396" i="1" s="1"/>
  <c r="D396" i="1" l="1"/>
  <c r="Q396" i="1" s="1"/>
  <c r="R396" i="1" s="1"/>
  <c r="S396" i="1" s="1"/>
  <c r="B396" i="1"/>
  <c r="C396" i="1"/>
  <c r="E396" i="1" l="1"/>
  <c r="F396" i="1" s="1"/>
  <c r="G396" i="1" s="1"/>
  <c r="T396" i="1"/>
  <c r="U396" i="1" s="1"/>
  <c r="O397" i="1" s="1"/>
  <c r="K396" i="1" l="1"/>
  <c r="L396" i="1" s="1"/>
  <c r="P397" i="1"/>
  <c r="I396" i="1"/>
  <c r="J396" i="1" s="1"/>
  <c r="A397" i="1" s="1"/>
  <c r="D397" i="1" l="1"/>
  <c r="B397" i="1"/>
  <c r="C397" i="1"/>
  <c r="E397" i="1" l="1"/>
  <c r="F397" i="1" s="1"/>
  <c r="G397" i="1" s="1"/>
  <c r="I397" i="1" s="1"/>
  <c r="J397" i="1" s="1"/>
  <c r="A398" i="1" s="1"/>
  <c r="Q397" i="1"/>
  <c r="R397" i="1" s="1"/>
  <c r="S397" i="1" s="1"/>
  <c r="T397" i="1" s="1"/>
  <c r="U397" i="1" s="1"/>
  <c r="O398" i="1" s="1"/>
  <c r="P398" i="1" l="1"/>
  <c r="D398" i="1"/>
  <c r="Q398" i="1" s="1"/>
  <c r="R398" i="1" s="1"/>
  <c r="C398" i="1"/>
  <c r="B398" i="1"/>
  <c r="K397" i="1"/>
  <c r="L397" i="1" s="1"/>
  <c r="E398" i="1" l="1"/>
  <c r="F398" i="1" s="1"/>
  <c r="G398" i="1" s="1"/>
  <c r="I398" i="1" s="1"/>
  <c r="J398" i="1" s="1"/>
  <c r="A399" i="1" s="1"/>
  <c r="S398" i="1"/>
  <c r="T398" i="1" s="1"/>
  <c r="U398" i="1" s="1"/>
  <c r="O399" i="1" s="1"/>
  <c r="K398" i="1"/>
  <c r="L398" i="1" s="1"/>
  <c r="P399" i="1" l="1"/>
  <c r="D399" i="1"/>
  <c r="Q399" i="1" s="1"/>
  <c r="R399" i="1" s="1"/>
  <c r="S399" i="1" s="1"/>
  <c r="C399" i="1"/>
  <c r="B399" i="1"/>
  <c r="E399" i="1" l="1"/>
  <c r="F399" i="1" s="1"/>
  <c r="G399" i="1" s="1"/>
  <c r="T399" i="1"/>
  <c r="U399" i="1" s="1"/>
  <c r="O400" i="1" s="1"/>
  <c r="K399" i="1"/>
  <c r="L399" i="1" s="1"/>
  <c r="P400" i="1" l="1"/>
  <c r="I399" i="1"/>
  <c r="J399" i="1" s="1"/>
  <c r="A400" i="1" s="1"/>
  <c r="D400" i="1" l="1"/>
  <c r="Q400" i="1" s="1"/>
  <c r="R400" i="1" s="1"/>
  <c r="S400" i="1" s="1"/>
  <c r="C400" i="1"/>
  <c r="B400" i="1"/>
  <c r="E400" i="1" l="1"/>
  <c r="F400" i="1" s="1"/>
  <c r="G400" i="1" s="1"/>
  <c r="T400" i="1"/>
  <c r="U400" i="1" s="1"/>
  <c r="O401" i="1" s="1"/>
  <c r="K400" i="1" l="1"/>
  <c r="L400" i="1" s="1"/>
  <c r="P401" i="1"/>
  <c r="I400" i="1"/>
  <c r="J400" i="1" s="1"/>
  <c r="A401" i="1" s="1"/>
  <c r="D401" i="1" l="1"/>
  <c r="Q401" i="1" s="1"/>
  <c r="R401" i="1" s="1"/>
  <c r="S401" i="1" s="1"/>
  <c r="T401" i="1" s="1"/>
  <c r="U401" i="1" s="1"/>
  <c r="O402" i="1" s="1"/>
  <c r="C401" i="1"/>
  <c r="B401" i="1"/>
  <c r="E401" i="1" l="1"/>
  <c r="P402" i="1"/>
  <c r="F401" i="1" l="1"/>
  <c r="K401" i="1"/>
  <c r="L401" i="1" s="1"/>
  <c r="G401" i="1" l="1"/>
  <c r="I401" i="1" s="1"/>
  <c r="J401" i="1" s="1"/>
  <c r="A402" i="1" s="1"/>
  <c r="D402" i="1" l="1"/>
  <c r="Q402" i="1" s="1"/>
  <c r="R402" i="1" s="1"/>
  <c r="S402" i="1" s="1"/>
  <c r="T402" i="1" s="1"/>
  <c r="U402" i="1" s="1"/>
  <c r="O403" i="1" s="1"/>
  <c r="P403" i="1" s="1"/>
  <c r="C402" i="1"/>
  <c r="B402" i="1"/>
  <c r="E402" i="1" l="1"/>
  <c r="F402" i="1" l="1"/>
  <c r="K402" i="1"/>
  <c r="L402" i="1" s="1"/>
  <c r="G402" i="1" l="1"/>
  <c r="I402" i="1" s="1"/>
  <c r="J402" i="1" s="1"/>
  <c r="A403" i="1" s="1"/>
  <c r="D403" i="1" l="1"/>
  <c r="Q403" i="1" s="1"/>
  <c r="R403" i="1" s="1"/>
  <c r="S403" i="1" s="1"/>
  <c r="T403" i="1" s="1"/>
  <c r="U403" i="1" s="1"/>
  <c r="O404" i="1" s="1"/>
  <c r="P404" i="1" s="1"/>
  <c r="B403" i="1"/>
  <c r="C403" i="1"/>
  <c r="E403" i="1"/>
  <c r="F403" i="1" s="1"/>
  <c r="G403" i="1" s="1"/>
  <c r="I403" i="1" s="1"/>
  <c r="J403" i="1" s="1"/>
  <c r="A404" i="1" s="1"/>
  <c r="K403" i="1" l="1"/>
  <c r="L403" i="1" s="1"/>
  <c r="C404" i="1"/>
  <c r="D404" i="1"/>
  <c r="Q404" i="1" s="1"/>
  <c r="R404" i="1" s="1"/>
  <c r="S404" i="1" s="1"/>
  <c r="T404" i="1" s="1"/>
  <c r="U404" i="1" s="1"/>
  <c r="O405" i="1" s="1"/>
  <c r="P405" i="1" s="1"/>
  <c r="B404" i="1"/>
  <c r="E404" i="1" l="1"/>
  <c r="F404" i="1" l="1"/>
  <c r="K404" i="1"/>
  <c r="L404" i="1" s="1"/>
  <c r="G404" i="1" l="1"/>
  <c r="I404" i="1" s="1"/>
  <c r="J404" i="1" s="1"/>
  <c r="A405" i="1" s="1"/>
  <c r="D405" i="1" l="1"/>
  <c r="Q405" i="1" s="1"/>
  <c r="R405" i="1" s="1"/>
  <c r="S405" i="1" s="1"/>
  <c r="T405" i="1" s="1"/>
  <c r="U405" i="1" s="1"/>
  <c r="O406" i="1" s="1"/>
  <c r="P406" i="1" s="1"/>
  <c r="C405" i="1"/>
  <c r="B405" i="1"/>
  <c r="E405" i="1" l="1"/>
  <c r="F405" i="1" s="1"/>
  <c r="G405" i="1" s="1"/>
  <c r="I405" i="1" s="1"/>
  <c r="J405" i="1" s="1"/>
  <c r="A406" i="1" s="1"/>
  <c r="B406" i="1" s="1"/>
  <c r="K405" i="1" l="1"/>
  <c r="L405" i="1" s="1"/>
  <c r="D406" i="1"/>
  <c r="Q406" i="1" s="1"/>
  <c r="R406" i="1" s="1"/>
  <c r="S406" i="1" s="1"/>
  <c r="T406" i="1" s="1"/>
  <c r="U406" i="1" s="1"/>
  <c r="O407" i="1" s="1"/>
  <c r="P407" i="1" s="1"/>
  <c r="C406" i="1"/>
  <c r="E406" i="1" l="1"/>
  <c r="F406" i="1" s="1"/>
  <c r="K406" i="1" l="1"/>
  <c r="L406" i="1" s="1"/>
  <c r="G406" i="1"/>
  <c r="I406" i="1" s="1"/>
  <c r="J406" i="1" s="1"/>
  <c r="A407" i="1" s="1"/>
  <c r="D407" i="1" l="1"/>
  <c r="Q407" i="1" s="1"/>
  <c r="R407" i="1" s="1"/>
  <c r="S407" i="1" s="1"/>
  <c r="T407" i="1" s="1"/>
  <c r="U407" i="1" s="1"/>
  <c r="O408" i="1" s="1"/>
  <c r="B407" i="1"/>
  <c r="C407" i="1"/>
  <c r="E407" i="1"/>
  <c r="F407" i="1" s="1"/>
  <c r="G407" i="1" s="1"/>
  <c r="I407" i="1" s="1"/>
  <c r="J407" i="1" s="1"/>
  <c r="A408" i="1" s="1"/>
  <c r="C408" i="1" l="1"/>
  <c r="D408" i="1"/>
  <c r="E408" i="1" s="1"/>
  <c r="F408" i="1" s="1"/>
  <c r="G408" i="1" s="1"/>
  <c r="B408" i="1"/>
  <c r="K407" i="1"/>
  <c r="L407" i="1" s="1"/>
  <c r="P408" i="1"/>
  <c r="Q408" i="1"/>
  <c r="R408" i="1" s="1"/>
  <c r="S408" i="1" s="1"/>
  <c r="T408" i="1" s="1"/>
  <c r="U408" i="1" s="1"/>
  <c r="O409" i="1" s="1"/>
  <c r="P409" i="1" l="1"/>
  <c r="K408" i="1"/>
  <c r="L408" i="1" s="1"/>
  <c r="I408" i="1"/>
  <c r="J408" i="1" s="1"/>
  <c r="A409" i="1" s="1"/>
  <c r="B409" i="1" l="1"/>
  <c r="C409" i="1"/>
  <c r="D409" i="1"/>
  <c r="Q409" i="1" s="1"/>
  <c r="R409" i="1" s="1"/>
  <c r="S409" i="1" s="1"/>
  <c r="T409" i="1" s="1"/>
  <c r="U409" i="1" s="1"/>
  <c r="O410" i="1" s="1"/>
  <c r="P410" i="1" s="1"/>
  <c r="E409" i="1" l="1"/>
  <c r="F409" i="1" l="1"/>
  <c r="K409" i="1"/>
  <c r="L409" i="1" s="1"/>
  <c r="G409" i="1" l="1"/>
  <c r="I409" i="1" s="1"/>
  <c r="J409" i="1" s="1"/>
  <c r="A410" i="1" s="1"/>
  <c r="D410" i="1" l="1"/>
  <c r="Q410" i="1" s="1"/>
  <c r="R410" i="1" s="1"/>
  <c r="S410" i="1" s="1"/>
  <c r="T410" i="1" s="1"/>
  <c r="U410" i="1" s="1"/>
  <c r="O411" i="1" s="1"/>
  <c r="B410" i="1"/>
  <c r="C410" i="1"/>
  <c r="P411" i="1" l="1"/>
  <c r="E410" i="1"/>
  <c r="F410" i="1" l="1"/>
  <c r="K410" i="1"/>
  <c r="L410" i="1" s="1"/>
  <c r="G410" i="1" l="1"/>
  <c r="I410" i="1" s="1"/>
  <c r="J410" i="1" s="1"/>
  <c r="A411" i="1" s="1"/>
  <c r="D411" i="1" l="1"/>
  <c r="Q411" i="1" s="1"/>
  <c r="R411" i="1" s="1"/>
  <c r="S411" i="1" s="1"/>
  <c r="T411" i="1" s="1"/>
  <c r="U411" i="1" s="1"/>
  <c r="O412" i="1" s="1"/>
  <c r="B411" i="1"/>
  <c r="C411" i="1"/>
  <c r="E411" i="1" l="1"/>
  <c r="P412" i="1"/>
  <c r="F411" i="1" l="1"/>
  <c r="K411" i="1"/>
  <c r="L411" i="1" s="1"/>
  <c r="G411" i="1" l="1"/>
  <c r="I411" i="1" s="1"/>
  <c r="J411" i="1" s="1"/>
  <c r="A412" i="1" s="1"/>
  <c r="D412" i="1" l="1"/>
  <c r="Q412" i="1" s="1"/>
  <c r="R412" i="1" s="1"/>
  <c r="S412" i="1" s="1"/>
  <c r="T412" i="1" s="1"/>
  <c r="U412" i="1" s="1"/>
  <c r="O413" i="1" s="1"/>
  <c r="C412" i="1"/>
  <c r="E412" i="1"/>
  <c r="K412" i="1" s="1"/>
  <c r="L412" i="1" s="1"/>
  <c r="B412" i="1"/>
  <c r="F412" i="1" l="1"/>
  <c r="P413" i="1"/>
  <c r="G412" i="1" l="1"/>
  <c r="I412" i="1" s="1"/>
  <c r="J412" i="1" s="1"/>
  <c r="A413" i="1" s="1"/>
  <c r="B413" i="1" l="1"/>
  <c r="C413" i="1"/>
  <c r="D413" i="1"/>
  <c r="Q413" i="1" s="1"/>
  <c r="R413" i="1" s="1"/>
  <c r="S413" i="1" s="1"/>
  <c r="T413" i="1" s="1"/>
  <c r="U413" i="1" s="1"/>
  <c r="O414" i="1" s="1"/>
  <c r="P414" i="1" l="1"/>
  <c r="E413" i="1"/>
  <c r="F413" i="1" l="1"/>
  <c r="K413" i="1"/>
  <c r="L413" i="1" s="1"/>
  <c r="G413" i="1" l="1"/>
  <c r="I413" i="1" s="1"/>
  <c r="J413" i="1" s="1"/>
  <c r="A414" i="1" s="1"/>
  <c r="B414" i="1" l="1"/>
  <c r="D414" i="1"/>
  <c r="Q414" i="1" s="1"/>
  <c r="R414" i="1" s="1"/>
  <c r="S414" i="1" s="1"/>
  <c r="T414" i="1" s="1"/>
  <c r="U414" i="1" s="1"/>
  <c r="O415" i="1" s="1"/>
  <c r="C414" i="1"/>
  <c r="P415" i="1" l="1"/>
  <c r="E414" i="1"/>
  <c r="F414" i="1" l="1"/>
  <c r="K414" i="1"/>
  <c r="L414" i="1" s="1"/>
  <c r="G414" i="1" l="1"/>
  <c r="I414" i="1" s="1"/>
  <c r="J414" i="1" s="1"/>
  <c r="A415" i="1" s="1"/>
  <c r="D415" i="1" l="1"/>
  <c r="Q415" i="1" s="1"/>
  <c r="R415" i="1" s="1"/>
  <c r="S415" i="1" s="1"/>
  <c r="T415" i="1" s="1"/>
  <c r="U415" i="1" s="1"/>
  <c r="O416" i="1" s="1"/>
  <c r="C415" i="1"/>
  <c r="B415" i="1"/>
  <c r="E415" i="1" l="1"/>
  <c r="P416" i="1"/>
  <c r="K415" i="1" l="1"/>
  <c r="L415" i="1" s="1"/>
  <c r="F415" i="1"/>
  <c r="G415" i="1" l="1"/>
  <c r="I415" i="1" s="1"/>
  <c r="J415" i="1" s="1"/>
  <c r="A416" i="1" s="1"/>
  <c r="C416" i="1" l="1"/>
  <c r="D416" i="1"/>
  <c r="Q416" i="1" s="1"/>
  <c r="R416" i="1" s="1"/>
  <c r="S416" i="1" s="1"/>
  <c r="T416" i="1" s="1"/>
  <c r="U416" i="1" s="1"/>
  <c r="O417" i="1" s="1"/>
  <c r="B416" i="1"/>
  <c r="P417" i="1" l="1"/>
  <c r="E416" i="1"/>
  <c r="F416" i="1" l="1"/>
  <c r="K416" i="1"/>
  <c r="L416" i="1" s="1"/>
  <c r="G416" i="1" l="1"/>
  <c r="I416" i="1" s="1"/>
  <c r="J416" i="1" s="1"/>
  <c r="A417" i="1" s="1"/>
  <c r="B417" i="1" l="1"/>
  <c r="D417" i="1"/>
  <c r="Q417" i="1" s="1"/>
  <c r="R417" i="1" s="1"/>
  <c r="S417" i="1" s="1"/>
  <c r="T417" i="1" s="1"/>
  <c r="U417" i="1" s="1"/>
  <c r="O418" i="1" s="1"/>
  <c r="C417" i="1"/>
  <c r="E417" i="1" l="1"/>
  <c r="P418" i="1"/>
  <c r="K417" i="1" l="1"/>
  <c r="L417" i="1" s="1"/>
  <c r="F417" i="1"/>
  <c r="G417" i="1" l="1"/>
  <c r="I417" i="1" s="1"/>
  <c r="J417" i="1" s="1"/>
  <c r="A418" i="1" s="1"/>
  <c r="B418" i="1" l="1"/>
  <c r="D418" i="1"/>
  <c r="Q418" i="1" s="1"/>
  <c r="R418" i="1" s="1"/>
  <c r="S418" i="1" s="1"/>
  <c r="T418" i="1" s="1"/>
  <c r="U418" i="1" s="1"/>
  <c r="O419" i="1" s="1"/>
  <c r="P419" i="1" s="1"/>
  <c r="C418" i="1"/>
  <c r="E418" i="1"/>
  <c r="F418" i="1" s="1"/>
  <c r="K418" i="1" l="1"/>
  <c r="L418" i="1" s="1"/>
  <c r="G418" i="1"/>
  <c r="I418" i="1" s="1"/>
  <c r="J418" i="1" s="1"/>
  <c r="A419" i="1" s="1"/>
  <c r="D419" i="1" l="1"/>
  <c r="Q419" i="1" s="1"/>
  <c r="R419" i="1" s="1"/>
  <c r="S419" i="1" s="1"/>
  <c r="T419" i="1" s="1"/>
  <c r="U419" i="1" s="1"/>
  <c r="O420" i="1" s="1"/>
  <c r="P420" i="1" s="1"/>
  <c r="C419" i="1"/>
  <c r="B419" i="1"/>
  <c r="E419" i="1" l="1"/>
  <c r="F419" i="1" s="1"/>
  <c r="G419" i="1" s="1"/>
  <c r="I419" i="1" s="1"/>
  <c r="J419" i="1" s="1"/>
  <c r="A420" i="1" s="1"/>
  <c r="K419" i="1" l="1"/>
  <c r="L419" i="1" s="1"/>
  <c r="D420" i="1"/>
  <c r="Q420" i="1" s="1"/>
  <c r="R420" i="1" s="1"/>
  <c r="S420" i="1" s="1"/>
  <c r="T420" i="1" s="1"/>
  <c r="U420" i="1" s="1"/>
  <c r="O421" i="1" s="1"/>
  <c r="P421" i="1" s="1"/>
  <c r="C420" i="1"/>
  <c r="B420" i="1"/>
  <c r="E420" i="1" l="1"/>
  <c r="K420" i="1" l="1"/>
  <c r="L420" i="1" s="1"/>
  <c r="F420" i="1"/>
  <c r="G420" i="1" s="1"/>
  <c r="I420" i="1" s="1"/>
  <c r="J420" i="1" s="1"/>
  <c r="A421" i="1" s="1"/>
  <c r="D421" i="1" l="1"/>
  <c r="Q421" i="1" s="1"/>
  <c r="R421" i="1" s="1"/>
  <c r="S421" i="1" s="1"/>
  <c r="T421" i="1" s="1"/>
  <c r="U421" i="1" s="1"/>
  <c r="O422" i="1" s="1"/>
  <c r="P422" i="1" s="1"/>
  <c r="C421" i="1"/>
  <c r="B421" i="1"/>
  <c r="E421" i="1" l="1"/>
  <c r="F421" i="1" s="1"/>
  <c r="G421" i="1" s="1"/>
  <c r="I421" i="1" s="1"/>
  <c r="J421" i="1" s="1"/>
  <c r="A422" i="1" s="1"/>
  <c r="B422" i="1" s="1"/>
  <c r="K421" i="1" l="1"/>
  <c r="L421" i="1" s="1"/>
  <c r="D422" i="1"/>
  <c r="Q422" i="1" s="1"/>
  <c r="R422" i="1" s="1"/>
  <c r="S422" i="1" s="1"/>
  <c r="T422" i="1" s="1"/>
  <c r="U422" i="1" s="1"/>
  <c r="O423" i="1" s="1"/>
  <c r="P423" i="1" s="1"/>
  <c r="C422" i="1"/>
  <c r="E422" i="1"/>
  <c r="F422" i="1" l="1"/>
  <c r="G422" i="1" s="1"/>
  <c r="I422" i="1" s="1"/>
  <c r="J422" i="1" s="1"/>
  <c r="A423" i="1" s="1"/>
  <c r="K422" i="1"/>
  <c r="L422" i="1" s="1"/>
  <c r="D423" i="1" l="1"/>
  <c r="Q423" i="1" s="1"/>
  <c r="R423" i="1" s="1"/>
  <c r="S423" i="1" s="1"/>
  <c r="T423" i="1" s="1"/>
  <c r="U423" i="1" s="1"/>
  <c r="O424" i="1" s="1"/>
  <c r="P424" i="1" s="1"/>
  <c r="C423" i="1"/>
  <c r="E423" i="1"/>
  <c r="F423" i="1" s="1"/>
  <c r="G423" i="1" s="1"/>
  <c r="I423" i="1" s="1"/>
  <c r="J423" i="1" s="1"/>
  <c r="A424" i="1" s="1"/>
  <c r="B423" i="1"/>
  <c r="D424" i="1" l="1"/>
  <c r="Q424" i="1" s="1"/>
  <c r="R424" i="1" s="1"/>
  <c r="S424" i="1" s="1"/>
  <c r="T424" i="1" s="1"/>
  <c r="U424" i="1" s="1"/>
  <c r="O425" i="1" s="1"/>
  <c r="P425" i="1" s="1"/>
  <c r="C424" i="1"/>
  <c r="E424" i="1"/>
  <c r="F424" i="1" s="1"/>
  <c r="G424" i="1" s="1"/>
  <c r="I424" i="1" s="1"/>
  <c r="J424" i="1" s="1"/>
  <c r="A425" i="1" s="1"/>
  <c r="B424" i="1"/>
  <c r="K423" i="1"/>
  <c r="L423" i="1" s="1"/>
  <c r="K424" i="1" l="1"/>
  <c r="L424" i="1" s="1"/>
  <c r="D425" i="1"/>
  <c r="Q425" i="1" s="1"/>
  <c r="R425" i="1" s="1"/>
  <c r="S425" i="1" s="1"/>
  <c r="T425" i="1" s="1"/>
  <c r="U425" i="1" s="1"/>
  <c r="O426" i="1" s="1"/>
  <c r="P426" i="1" s="1"/>
  <c r="C425" i="1"/>
  <c r="B425" i="1"/>
  <c r="E425" i="1" l="1"/>
  <c r="F425" i="1" l="1"/>
  <c r="G425" i="1" s="1"/>
  <c r="I425" i="1" s="1"/>
  <c r="J425" i="1" s="1"/>
  <c r="A426" i="1" s="1"/>
  <c r="D426" i="1" s="1"/>
  <c r="Q426" i="1" s="1"/>
  <c r="R426" i="1" s="1"/>
  <c r="S426" i="1" s="1"/>
  <c r="T426" i="1" s="1"/>
  <c r="U426" i="1" s="1"/>
  <c r="O427" i="1" s="1"/>
  <c r="P427" i="1" s="1"/>
  <c r="K425" i="1"/>
  <c r="L425" i="1" s="1"/>
  <c r="B426" i="1" l="1"/>
  <c r="C426" i="1"/>
  <c r="E426" i="1"/>
  <c r="F426" i="1" s="1"/>
  <c r="G426" i="1" s="1"/>
  <c r="I426" i="1" s="1"/>
  <c r="J426" i="1" s="1"/>
  <c r="A427" i="1" s="1"/>
  <c r="K426" i="1" l="1"/>
  <c r="L426" i="1" s="1"/>
  <c r="B427" i="1"/>
  <c r="D427" i="1"/>
  <c r="Q427" i="1" s="1"/>
  <c r="R427" i="1" s="1"/>
  <c r="S427" i="1" s="1"/>
  <c r="T427" i="1" s="1"/>
  <c r="U427" i="1" s="1"/>
  <c r="O428" i="1" s="1"/>
  <c r="P428" i="1" s="1"/>
  <c r="C427" i="1"/>
  <c r="E427" i="1" l="1"/>
  <c r="F427" i="1" l="1"/>
  <c r="K427" i="1"/>
  <c r="L427" i="1" s="1"/>
  <c r="G427" i="1" l="1"/>
  <c r="I427" i="1" s="1"/>
  <c r="J427" i="1" s="1"/>
  <c r="A428" i="1" s="1"/>
  <c r="D428" i="1" l="1"/>
  <c r="Q428" i="1" s="1"/>
  <c r="R428" i="1" s="1"/>
  <c r="S428" i="1" s="1"/>
  <c r="T428" i="1" s="1"/>
  <c r="U428" i="1" s="1"/>
  <c r="O429" i="1" s="1"/>
  <c r="P429" i="1" s="1"/>
  <c r="C428" i="1"/>
  <c r="B428" i="1"/>
  <c r="E428" i="1" l="1"/>
  <c r="F428" i="1" l="1"/>
  <c r="G428" i="1" s="1"/>
  <c r="I428" i="1" s="1"/>
  <c r="J428" i="1" s="1"/>
  <c r="A429" i="1" s="1"/>
  <c r="D429" i="1" s="1"/>
  <c r="K428" i="1"/>
  <c r="L428" i="1" s="1"/>
  <c r="B429" i="1" l="1"/>
  <c r="C429" i="1"/>
  <c r="Q429" i="1"/>
  <c r="R429" i="1" s="1"/>
  <c r="S429" i="1" s="1"/>
  <c r="T429" i="1" s="1"/>
  <c r="U429" i="1" s="1"/>
  <c r="O430" i="1" s="1"/>
  <c r="P430" i="1" s="1"/>
  <c r="E429" i="1"/>
  <c r="F429" i="1" l="1"/>
  <c r="G429" i="1" s="1"/>
  <c r="I429" i="1" s="1"/>
  <c r="J429" i="1" s="1"/>
  <c r="A430" i="1" s="1"/>
  <c r="D430" i="1" s="1"/>
  <c r="Q430" i="1" s="1"/>
  <c r="R430" i="1" s="1"/>
  <c r="S430" i="1" s="1"/>
  <c r="T430" i="1" s="1"/>
  <c r="U430" i="1" s="1"/>
  <c r="O431" i="1" s="1"/>
  <c r="P431" i="1" s="1"/>
  <c r="K429" i="1"/>
  <c r="L429" i="1" s="1"/>
  <c r="B430" i="1" l="1"/>
  <c r="C430" i="1"/>
  <c r="E430" i="1"/>
  <c r="F430" i="1" s="1"/>
  <c r="G430" i="1" s="1"/>
  <c r="I430" i="1" s="1"/>
  <c r="J430" i="1" s="1"/>
  <c r="A431" i="1" s="1"/>
  <c r="K430" i="1" l="1"/>
  <c r="L430" i="1" s="1"/>
  <c r="D431" i="1"/>
  <c r="Q431" i="1" s="1"/>
  <c r="R431" i="1" s="1"/>
  <c r="S431" i="1" s="1"/>
  <c r="T431" i="1" s="1"/>
  <c r="U431" i="1" s="1"/>
  <c r="O432" i="1" s="1"/>
  <c r="P432" i="1" s="1"/>
  <c r="C431" i="1"/>
  <c r="B431" i="1"/>
  <c r="E431" i="1" l="1"/>
  <c r="F431" i="1" l="1"/>
  <c r="G431" i="1" s="1"/>
  <c r="I431" i="1" s="1"/>
  <c r="J431" i="1" s="1"/>
  <c r="A432" i="1" s="1"/>
  <c r="C432" i="1" s="1"/>
  <c r="K431" i="1"/>
  <c r="L431" i="1" s="1"/>
  <c r="D432" i="1" l="1"/>
  <c r="Q432" i="1" s="1"/>
  <c r="R432" i="1" s="1"/>
  <c r="S432" i="1" s="1"/>
  <c r="T432" i="1" s="1"/>
  <c r="U432" i="1" s="1"/>
  <c r="O433" i="1" s="1"/>
  <c r="P433" i="1" s="1"/>
  <c r="B432" i="1"/>
  <c r="E432" i="1"/>
  <c r="F432" i="1" l="1"/>
  <c r="K432" i="1"/>
  <c r="L432" i="1" s="1"/>
  <c r="G432" i="1" l="1"/>
  <c r="I432" i="1" s="1"/>
  <c r="J432" i="1" s="1"/>
  <c r="A433" i="1" s="1"/>
  <c r="D433" i="1" l="1"/>
  <c r="Q433" i="1" s="1"/>
  <c r="R433" i="1" s="1"/>
  <c r="S433" i="1" s="1"/>
  <c r="T433" i="1" s="1"/>
  <c r="U433" i="1" s="1"/>
  <c r="O434" i="1" s="1"/>
  <c r="P434" i="1" s="1"/>
  <c r="B433" i="1"/>
  <c r="C433" i="1"/>
  <c r="E433" i="1" l="1"/>
  <c r="F433" i="1" l="1"/>
  <c r="G433" i="1" s="1"/>
  <c r="I433" i="1" s="1"/>
  <c r="J433" i="1" s="1"/>
  <c r="A434" i="1" s="1"/>
  <c r="K433" i="1"/>
  <c r="L433" i="1" s="1"/>
  <c r="D434" i="1" l="1"/>
  <c r="Q434" i="1" s="1"/>
  <c r="R434" i="1" s="1"/>
  <c r="S434" i="1" s="1"/>
  <c r="T434" i="1" s="1"/>
  <c r="U434" i="1" s="1"/>
  <c r="O435" i="1" s="1"/>
  <c r="P435" i="1" s="1"/>
  <c r="B434" i="1"/>
  <c r="C434" i="1"/>
  <c r="E434" i="1" l="1"/>
  <c r="F434" i="1" l="1"/>
  <c r="G434" i="1" s="1"/>
  <c r="I434" i="1" s="1"/>
  <c r="J434" i="1" s="1"/>
  <c r="A435" i="1" s="1"/>
  <c r="D435" i="1" s="1"/>
  <c r="Q435" i="1" s="1"/>
  <c r="R435" i="1" s="1"/>
  <c r="S435" i="1" s="1"/>
  <c r="T435" i="1" s="1"/>
  <c r="U435" i="1" s="1"/>
  <c r="O436" i="1" s="1"/>
  <c r="P436" i="1" s="1"/>
  <c r="K434" i="1"/>
  <c r="L434" i="1" s="1"/>
  <c r="B435" i="1" l="1"/>
  <c r="C435" i="1"/>
  <c r="E435" i="1"/>
  <c r="F435" i="1" l="1"/>
  <c r="G435" i="1" s="1"/>
  <c r="I435" i="1" s="1"/>
  <c r="J435" i="1" s="1"/>
  <c r="A436" i="1" s="1"/>
  <c r="K435" i="1"/>
  <c r="L435" i="1" s="1"/>
  <c r="D436" i="1" l="1"/>
  <c r="Q436" i="1" s="1"/>
  <c r="R436" i="1" s="1"/>
  <c r="S436" i="1" s="1"/>
  <c r="T436" i="1" s="1"/>
  <c r="U436" i="1" s="1"/>
  <c r="O437" i="1" s="1"/>
  <c r="P437" i="1" s="1"/>
  <c r="B436" i="1"/>
  <c r="C436" i="1"/>
  <c r="E436" i="1" l="1"/>
  <c r="K436" i="1" l="1"/>
  <c r="L436" i="1" s="1"/>
  <c r="F436" i="1"/>
  <c r="G436" i="1" s="1"/>
  <c r="I436" i="1" s="1"/>
  <c r="J436" i="1" s="1"/>
  <c r="A437" i="1" s="1"/>
  <c r="D437" i="1" s="1"/>
  <c r="Q437" i="1" s="1"/>
  <c r="R437" i="1" s="1"/>
  <c r="S437" i="1" s="1"/>
  <c r="T437" i="1" s="1"/>
  <c r="U437" i="1" s="1"/>
  <c r="O438" i="1" s="1"/>
  <c r="P438" i="1" s="1"/>
  <c r="C437" i="1" l="1"/>
  <c r="B437" i="1"/>
  <c r="E437" i="1"/>
  <c r="F437" i="1" s="1"/>
  <c r="G437" i="1" s="1"/>
  <c r="I437" i="1" s="1"/>
  <c r="J437" i="1" s="1"/>
  <c r="A438" i="1" s="1"/>
  <c r="B438" i="1" l="1"/>
  <c r="D438" i="1"/>
  <c r="Q438" i="1" s="1"/>
  <c r="R438" i="1" s="1"/>
  <c r="S438" i="1" s="1"/>
  <c r="T438" i="1" s="1"/>
  <c r="U438" i="1" s="1"/>
  <c r="O439" i="1" s="1"/>
  <c r="K437" i="1"/>
  <c r="L437" i="1" s="1"/>
  <c r="C438" i="1"/>
  <c r="E438" i="1" l="1"/>
  <c r="P439" i="1"/>
  <c r="F438" i="1" l="1"/>
  <c r="K438" i="1"/>
  <c r="L438" i="1" s="1"/>
  <c r="G438" i="1" l="1"/>
  <c r="I438" i="1" s="1"/>
  <c r="J438" i="1" s="1"/>
  <c r="A439" i="1" s="1"/>
  <c r="D439" i="1" l="1"/>
  <c r="Q439" i="1" s="1"/>
  <c r="R439" i="1" s="1"/>
  <c r="S439" i="1" s="1"/>
  <c r="T439" i="1" s="1"/>
  <c r="U439" i="1" s="1"/>
  <c r="O440" i="1" s="1"/>
  <c r="P440" i="1" s="1"/>
  <c r="B439" i="1"/>
  <c r="C439" i="1"/>
  <c r="E439" i="1" l="1"/>
  <c r="F439" i="1" l="1"/>
  <c r="G439" i="1" s="1"/>
  <c r="I439" i="1" s="1"/>
  <c r="J439" i="1" s="1"/>
  <c r="A440" i="1" s="1"/>
  <c r="K439" i="1"/>
  <c r="L439" i="1" s="1"/>
  <c r="D440" i="1" l="1"/>
  <c r="Q440" i="1" s="1"/>
  <c r="R440" i="1" s="1"/>
  <c r="S440" i="1" s="1"/>
  <c r="T440" i="1" s="1"/>
  <c r="U440" i="1" s="1"/>
  <c r="O441" i="1" s="1"/>
  <c r="P441" i="1" s="1"/>
  <c r="C440" i="1"/>
  <c r="B440" i="1"/>
  <c r="E440" i="1" l="1"/>
  <c r="F440" i="1" l="1"/>
  <c r="K440" i="1"/>
  <c r="L440" i="1" s="1"/>
  <c r="G440" i="1" l="1"/>
  <c r="I440" i="1" s="1"/>
  <c r="J440" i="1" s="1"/>
  <c r="A441" i="1" s="1"/>
  <c r="B441" i="1" l="1"/>
  <c r="D441" i="1"/>
  <c r="Q441" i="1" s="1"/>
  <c r="R441" i="1" s="1"/>
  <c r="S441" i="1" s="1"/>
  <c r="T441" i="1" s="1"/>
  <c r="U441" i="1" s="1"/>
  <c r="O442" i="1" s="1"/>
  <c r="P442" i="1" s="1"/>
  <c r="C441" i="1"/>
  <c r="E441" i="1" l="1"/>
  <c r="F441" i="1" l="1"/>
  <c r="K441" i="1"/>
  <c r="L441" i="1" s="1"/>
  <c r="G441" i="1" l="1"/>
  <c r="I441" i="1" s="1"/>
  <c r="J441" i="1" s="1"/>
  <c r="A442" i="1" s="1"/>
  <c r="C442" i="1" l="1"/>
  <c r="D442" i="1"/>
  <c r="Q442" i="1" s="1"/>
  <c r="R442" i="1" s="1"/>
  <c r="S442" i="1" s="1"/>
  <c r="T442" i="1" s="1"/>
  <c r="U442" i="1" s="1"/>
  <c r="O443" i="1" s="1"/>
  <c r="P443" i="1" s="1"/>
  <c r="B442" i="1"/>
  <c r="E442" i="1" l="1"/>
  <c r="F442" i="1" s="1"/>
  <c r="G442" i="1" s="1"/>
  <c r="K442" i="1" l="1"/>
  <c r="L442" i="1" s="1"/>
  <c r="I442" i="1"/>
  <c r="J442" i="1" s="1"/>
  <c r="A443" i="1" s="1"/>
  <c r="D443" i="1" s="1"/>
  <c r="C443" i="1" l="1"/>
  <c r="B443" i="1"/>
  <c r="Q443" i="1"/>
  <c r="R443" i="1" s="1"/>
  <c r="S443" i="1" s="1"/>
  <c r="T443" i="1" s="1"/>
  <c r="U443" i="1" s="1"/>
  <c r="O444" i="1" s="1"/>
  <c r="P444" i="1" s="1"/>
  <c r="E443" i="1"/>
  <c r="F443" i="1" s="1"/>
  <c r="G443" i="1" s="1"/>
  <c r="K443" i="1"/>
  <c r="L443" i="1" s="1"/>
  <c r="I443" i="1" l="1"/>
  <c r="J443" i="1" s="1"/>
  <c r="A444" i="1" s="1"/>
  <c r="C444" i="1" s="1"/>
  <c r="D444" i="1" l="1"/>
  <c r="Q444" i="1" s="1"/>
  <c r="R444" i="1" s="1"/>
  <c r="S444" i="1" s="1"/>
  <c r="T444" i="1" s="1"/>
  <c r="U444" i="1" s="1"/>
  <c r="O445" i="1" s="1"/>
  <c r="P445" i="1" s="1"/>
  <c r="B444" i="1"/>
  <c r="E444" i="1"/>
  <c r="F444" i="1" l="1"/>
  <c r="K444" i="1"/>
  <c r="L444" i="1" s="1"/>
  <c r="G444" i="1" l="1"/>
  <c r="I444" i="1" s="1"/>
  <c r="J444" i="1" s="1"/>
  <c r="A445" i="1" s="1"/>
  <c r="C445" i="1" l="1"/>
  <c r="D445" i="1"/>
  <c r="Q445" i="1" s="1"/>
  <c r="R445" i="1" s="1"/>
  <c r="S445" i="1" s="1"/>
  <c r="T445" i="1" s="1"/>
  <c r="U445" i="1" s="1"/>
  <c r="O446" i="1" s="1"/>
  <c r="P446" i="1" s="1"/>
  <c r="B445" i="1"/>
  <c r="E445" i="1" l="1"/>
  <c r="F445" i="1" l="1"/>
  <c r="K445" i="1"/>
  <c r="L445" i="1" s="1"/>
  <c r="G445" i="1" l="1"/>
  <c r="I445" i="1" s="1"/>
  <c r="J445" i="1" s="1"/>
  <c r="A446" i="1" s="1"/>
  <c r="C446" i="1" l="1"/>
  <c r="B446" i="1"/>
  <c r="D446" i="1"/>
  <c r="Q446" i="1" s="1"/>
  <c r="R446" i="1" s="1"/>
  <c r="S446" i="1" s="1"/>
  <c r="T446" i="1" s="1"/>
  <c r="U446" i="1" s="1"/>
  <c r="O447" i="1" s="1"/>
  <c r="P447" i="1" s="1"/>
  <c r="E446" i="1" l="1"/>
  <c r="F446" i="1" l="1"/>
  <c r="K446" i="1"/>
  <c r="L446" i="1" s="1"/>
  <c r="G446" i="1" l="1"/>
  <c r="I446" i="1" s="1"/>
  <c r="J446" i="1" s="1"/>
  <c r="A447" i="1" s="1"/>
  <c r="D447" i="1" l="1"/>
  <c r="Q447" i="1" s="1"/>
  <c r="R447" i="1" s="1"/>
  <c r="S447" i="1" s="1"/>
  <c r="T447" i="1" s="1"/>
  <c r="U447" i="1" s="1"/>
  <c r="O448" i="1" s="1"/>
  <c r="P448" i="1" s="1"/>
  <c r="E447" i="1"/>
  <c r="F447" i="1" s="1"/>
  <c r="G447" i="1" s="1"/>
  <c r="I447" i="1" s="1"/>
  <c r="J447" i="1" s="1"/>
  <c r="A448" i="1" s="1"/>
  <c r="C447" i="1"/>
  <c r="B447" i="1"/>
  <c r="K447" i="1"/>
  <c r="L447" i="1" s="1"/>
  <c r="C448" i="1" l="1"/>
  <c r="D448" i="1"/>
  <c r="Q448" i="1" s="1"/>
  <c r="R448" i="1" s="1"/>
  <c r="S448" i="1" s="1"/>
  <c r="T448" i="1" s="1"/>
  <c r="U448" i="1" s="1"/>
  <c r="O449" i="1" s="1"/>
  <c r="P449" i="1" s="1"/>
  <c r="B448" i="1"/>
  <c r="E448" i="1" l="1"/>
  <c r="F448" i="1" l="1"/>
  <c r="K448" i="1"/>
  <c r="L448" i="1" s="1"/>
  <c r="G448" i="1" l="1"/>
  <c r="I448" i="1" s="1"/>
  <c r="J448" i="1" s="1"/>
  <c r="A449" i="1" s="1"/>
  <c r="D449" i="1" l="1"/>
  <c r="Q449" i="1" s="1"/>
  <c r="R449" i="1" s="1"/>
  <c r="S449" i="1" s="1"/>
  <c r="T449" i="1" s="1"/>
  <c r="U449" i="1" s="1"/>
  <c r="O450" i="1" s="1"/>
  <c r="P450" i="1" s="1"/>
  <c r="C449" i="1"/>
  <c r="B449" i="1"/>
  <c r="E449" i="1"/>
  <c r="F449" i="1" s="1"/>
  <c r="G449" i="1" s="1"/>
  <c r="K449" i="1" l="1"/>
  <c r="L449" i="1" s="1"/>
  <c r="I449" i="1"/>
  <c r="J449" i="1" s="1"/>
  <c r="A450" i="1" s="1"/>
  <c r="D450" i="1" l="1"/>
  <c r="Q450" i="1" s="1"/>
  <c r="R450" i="1" s="1"/>
  <c r="S450" i="1" s="1"/>
  <c r="T450" i="1" s="1"/>
  <c r="U450" i="1" s="1"/>
  <c r="O451" i="1" s="1"/>
  <c r="P451" i="1" s="1"/>
  <c r="C450" i="1"/>
  <c r="B450" i="1"/>
  <c r="E450" i="1"/>
  <c r="F450" i="1" s="1"/>
  <c r="G450" i="1" s="1"/>
  <c r="I450" i="1" l="1"/>
  <c r="J450" i="1" s="1"/>
  <c r="A451" i="1" s="1"/>
  <c r="K450" i="1"/>
  <c r="L450" i="1" s="1"/>
  <c r="C451" i="1" l="1"/>
  <c r="B451" i="1"/>
  <c r="D451" i="1"/>
  <c r="Q451" i="1" s="1"/>
  <c r="R451" i="1" s="1"/>
  <c r="S451" i="1" s="1"/>
  <c r="T451" i="1" s="1"/>
  <c r="U451" i="1" s="1"/>
  <c r="O452" i="1" s="1"/>
  <c r="P452" i="1" l="1"/>
  <c r="E451" i="1"/>
  <c r="F451" i="1" l="1"/>
  <c r="G451" i="1" s="1"/>
  <c r="I451" i="1" s="1"/>
  <c r="J451" i="1" s="1"/>
  <c r="A452" i="1" s="1"/>
  <c r="K451" i="1"/>
  <c r="L451" i="1" s="1"/>
  <c r="C452" i="1" l="1"/>
  <c r="D452" i="1"/>
  <c r="B452" i="1"/>
  <c r="E452" i="1" l="1"/>
  <c r="Q452" i="1"/>
  <c r="R452" i="1" s="1"/>
  <c r="S452" i="1" s="1"/>
  <c r="T452" i="1" s="1"/>
  <c r="U452" i="1" s="1"/>
  <c r="O453" i="1" s="1"/>
  <c r="P453" i="1" s="1"/>
  <c r="K452" i="1" l="1"/>
  <c r="L452" i="1" s="1"/>
  <c r="F452" i="1"/>
  <c r="G452" i="1" s="1"/>
  <c r="I452" i="1" s="1"/>
  <c r="J452" i="1" s="1"/>
  <c r="A453" i="1" s="1"/>
  <c r="D453" i="1" l="1"/>
  <c r="Q453" i="1" s="1"/>
  <c r="R453" i="1" s="1"/>
  <c r="S453" i="1" s="1"/>
  <c r="T453" i="1" s="1"/>
  <c r="U453" i="1" s="1"/>
  <c r="O454" i="1" s="1"/>
  <c r="P454" i="1" s="1"/>
  <c r="E453" i="1"/>
  <c r="F453" i="1" s="1"/>
  <c r="G453" i="1" s="1"/>
  <c r="I453" i="1" s="1"/>
  <c r="J453" i="1" s="1"/>
  <c r="A454" i="1" s="1"/>
  <c r="C453" i="1"/>
  <c r="B453" i="1"/>
  <c r="K453" i="1"/>
  <c r="L453" i="1" s="1"/>
  <c r="D454" i="1" l="1"/>
  <c r="Q454" i="1" s="1"/>
  <c r="R454" i="1" s="1"/>
  <c r="S454" i="1" s="1"/>
  <c r="T454" i="1" s="1"/>
  <c r="U454" i="1" s="1"/>
  <c r="O455" i="1" s="1"/>
  <c r="P455" i="1" s="1"/>
  <c r="C454" i="1"/>
  <c r="B454" i="1"/>
  <c r="E454" i="1"/>
  <c r="F454" i="1" s="1"/>
  <c r="G454" i="1" s="1"/>
  <c r="I454" i="1" l="1"/>
  <c r="J454" i="1" s="1"/>
  <c r="A455" i="1" s="1"/>
  <c r="K454" i="1"/>
  <c r="L454" i="1" s="1"/>
  <c r="D455" i="1" l="1"/>
  <c r="Q455" i="1" s="1"/>
  <c r="R455" i="1" s="1"/>
  <c r="S455" i="1" s="1"/>
  <c r="T455" i="1" s="1"/>
  <c r="U455" i="1" s="1"/>
  <c r="O456" i="1" s="1"/>
  <c r="P456" i="1" s="1"/>
  <c r="C455" i="1"/>
  <c r="B455" i="1"/>
  <c r="E455" i="1"/>
  <c r="F455" i="1" s="1"/>
  <c r="G455" i="1" s="1"/>
  <c r="K455" i="1" l="1"/>
  <c r="L455" i="1" s="1"/>
  <c r="I455" i="1"/>
  <c r="J455" i="1" s="1"/>
  <c r="A456" i="1" s="1"/>
  <c r="B456" i="1" l="1"/>
  <c r="D456" i="1"/>
  <c r="Q456" i="1" s="1"/>
  <c r="R456" i="1" s="1"/>
  <c r="S456" i="1" s="1"/>
  <c r="T456" i="1" s="1"/>
  <c r="U456" i="1" s="1"/>
  <c r="O457" i="1" s="1"/>
  <c r="P457" i="1" s="1"/>
  <c r="C456" i="1"/>
  <c r="E456" i="1" l="1"/>
  <c r="F456" i="1" l="1"/>
  <c r="K456" i="1"/>
  <c r="L456" i="1" s="1"/>
  <c r="G456" i="1" l="1"/>
  <c r="I456" i="1" s="1"/>
  <c r="J456" i="1" s="1"/>
  <c r="A457" i="1" s="1"/>
  <c r="D457" i="1" l="1"/>
  <c r="Q457" i="1" s="1"/>
  <c r="R457" i="1" s="1"/>
  <c r="S457" i="1" s="1"/>
  <c r="T457" i="1" s="1"/>
  <c r="U457" i="1" s="1"/>
  <c r="O458" i="1" s="1"/>
  <c r="P458" i="1" s="1"/>
  <c r="E457" i="1"/>
  <c r="F457" i="1" s="1"/>
  <c r="G457" i="1" s="1"/>
  <c r="I457" i="1" s="1"/>
  <c r="J457" i="1" s="1"/>
  <c r="A458" i="1" s="1"/>
  <c r="B457" i="1"/>
  <c r="C457" i="1"/>
  <c r="K457" i="1"/>
  <c r="L457" i="1" s="1"/>
  <c r="B458" i="1" l="1"/>
  <c r="C458" i="1"/>
  <c r="D458" i="1"/>
  <c r="Q458" i="1" s="1"/>
  <c r="R458" i="1" s="1"/>
  <c r="S458" i="1" s="1"/>
  <c r="T458" i="1" s="1"/>
  <c r="U458" i="1" s="1"/>
  <c r="O459" i="1" s="1"/>
  <c r="P459" i="1" s="1"/>
  <c r="E458" i="1" l="1"/>
  <c r="F458" i="1" l="1"/>
  <c r="K458" i="1"/>
  <c r="L458" i="1" s="1"/>
  <c r="G458" i="1" l="1"/>
  <c r="I458" i="1" s="1"/>
  <c r="J458" i="1" s="1"/>
  <c r="A459" i="1" s="1"/>
  <c r="D459" i="1" l="1"/>
  <c r="Q459" i="1" s="1"/>
  <c r="R459" i="1" s="1"/>
  <c r="S459" i="1" s="1"/>
  <c r="T459" i="1" s="1"/>
  <c r="U459" i="1" s="1"/>
  <c r="O460" i="1" s="1"/>
  <c r="P460" i="1" s="1"/>
  <c r="C459" i="1"/>
  <c r="B459" i="1"/>
  <c r="E459" i="1"/>
  <c r="F459" i="1" s="1"/>
  <c r="G459" i="1" s="1"/>
  <c r="I459" i="1" l="1"/>
  <c r="J459" i="1" s="1"/>
  <c r="A460" i="1" s="1"/>
  <c r="K459" i="1"/>
  <c r="L459" i="1" s="1"/>
  <c r="B460" i="1" l="1"/>
  <c r="C460" i="1"/>
  <c r="D460" i="1"/>
  <c r="Q460" i="1" s="1"/>
  <c r="R460" i="1" s="1"/>
  <c r="S460" i="1" s="1"/>
  <c r="T460" i="1" s="1"/>
  <c r="U460" i="1" s="1"/>
  <c r="O461" i="1" s="1"/>
  <c r="P461" i="1" s="1"/>
  <c r="E460" i="1" l="1"/>
  <c r="F460" i="1" l="1"/>
  <c r="K460" i="1"/>
  <c r="L460" i="1" s="1"/>
  <c r="G460" i="1" l="1"/>
  <c r="I460" i="1" s="1"/>
  <c r="J460" i="1" s="1"/>
  <c r="A461" i="1" s="1"/>
  <c r="D461" i="1" l="1"/>
  <c r="Q461" i="1" s="1"/>
  <c r="R461" i="1" s="1"/>
  <c r="S461" i="1" s="1"/>
  <c r="T461" i="1" s="1"/>
  <c r="U461" i="1" s="1"/>
  <c r="O462" i="1" s="1"/>
  <c r="P462" i="1" s="1"/>
  <c r="E461" i="1"/>
  <c r="F461" i="1" s="1"/>
  <c r="G461" i="1" s="1"/>
  <c r="I461" i="1" s="1"/>
  <c r="J461" i="1" s="1"/>
  <c r="A462" i="1" s="1"/>
  <c r="B461" i="1"/>
  <c r="C461" i="1"/>
  <c r="K461" i="1" l="1"/>
  <c r="L461" i="1" s="1"/>
  <c r="D462" i="1"/>
  <c r="Q462" i="1" s="1"/>
  <c r="R462" i="1" s="1"/>
  <c r="S462" i="1" s="1"/>
  <c r="T462" i="1" s="1"/>
  <c r="U462" i="1" s="1"/>
  <c r="O463" i="1" s="1"/>
  <c r="P463" i="1" s="1"/>
  <c r="C462" i="1"/>
  <c r="B462" i="1"/>
  <c r="E462" i="1"/>
  <c r="F462" i="1" s="1"/>
  <c r="G462" i="1" s="1"/>
  <c r="K462" i="1" l="1"/>
  <c r="L462" i="1" s="1"/>
  <c r="I462" i="1"/>
  <c r="J462" i="1" s="1"/>
  <c r="A463" i="1" s="1"/>
  <c r="D463" i="1" s="1"/>
  <c r="Q463" i="1" s="1"/>
  <c r="R463" i="1" s="1"/>
  <c r="S463" i="1" s="1"/>
  <c r="T463" i="1" s="1"/>
  <c r="U463" i="1" s="1"/>
  <c r="B463" i="1" l="1"/>
  <c r="C463" i="1"/>
  <c r="E463" i="1"/>
  <c r="O464" i="1"/>
  <c r="F463" i="1" l="1"/>
  <c r="G463" i="1" s="1"/>
  <c r="I463" i="1" s="1"/>
  <c r="J463" i="1" s="1"/>
  <c r="A464" i="1" s="1"/>
  <c r="K463" i="1"/>
  <c r="L463" i="1" s="1"/>
  <c r="P464" i="1"/>
  <c r="D464" i="1" l="1"/>
  <c r="Q464" i="1" s="1"/>
  <c r="R464" i="1" s="1"/>
  <c r="S464" i="1" s="1"/>
  <c r="T464" i="1" s="1"/>
  <c r="U464" i="1" s="1"/>
  <c r="E464" i="1"/>
  <c r="F464" i="1" s="1"/>
  <c r="G464" i="1" s="1"/>
  <c r="C464" i="1"/>
  <c r="B464" i="1"/>
  <c r="O465" i="1" l="1"/>
  <c r="K464" i="1"/>
  <c r="L464" i="1" s="1"/>
  <c r="I464" i="1"/>
  <c r="J464" i="1" s="1"/>
  <c r="A465" i="1" s="1"/>
  <c r="P465" i="1" l="1"/>
  <c r="D465" i="1"/>
  <c r="Q465" i="1" s="1"/>
  <c r="R465" i="1" s="1"/>
  <c r="S465" i="1" s="1"/>
  <c r="T465" i="1" s="1"/>
  <c r="U465" i="1" s="1"/>
  <c r="C465" i="1"/>
  <c r="B465" i="1"/>
  <c r="E465" i="1" l="1"/>
  <c r="F465" i="1" s="1"/>
  <c r="G465" i="1" s="1"/>
  <c r="I465" i="1" s="1"/>
  <c r="J465" i="1" s="1"/>
  <c r="A466" i="1" s="1"/>
  <c r="O466" i="1"/>
  <c r="K465" i="1"/>
  <c r="L465" i="1" s="1"/>
  <c r="P466" i="1" l="1"/>
  <c r="D466" i="1"/>
  <c r="Q466" i="1" s="1"/>
  <c r="R466" i="1" s="1"/>
  <c r="S466" i="1" s="1"/>
  <c r="T466" i="1" s="1"/>
  <c r="U466" i="1" s="1"/>
  <c r="C466" i="1"/>
  <c r="B466" i="1"/>
  <c r="E466" i="1" l="1"/>
  <c r="F466" i="1" s="1"/>
  <c r="G466" i="1" s="1"/>
  <c r="O467" i="1"/>
  <c r="K466" i="1"/>
  <c r="L466" i="1" s="1"/>
  <c r="P467" i="1" l="1"/>
  <c r="I466" i="1"/>
  <c r="J466" i="1" s="1"/>
  <c r="A467" i="1" s="1"/>
  <c r="D467" i="1" l="1"/>
  <c r="Q467" i="1" s="1"/>
  <c r="R467" i="1" s="1"/>
  <c r="S467" i="1" s="1"/>
  <c r="T467" i="1" s="1"/>
  <c r="U467" i="1" s="1"/>
  <c r="B467" i="1"/>
  <c r="C467" i="1"/>
  <c r="E467" i="1" l="1"/>
  <c r="F467" i="1" s="1"/>
  <c r="G467" i="1" s="1"/>
  <c r="I467" i="1" s="1"/>
  <c r="J467" i="1" s="1"/>
  <c r="A468" i="1" s="1"/>
  <c r="O468" i="1"/>
  <c r="K467" i="1"/>
  <c r="L467" i="1" s="1"/>
  <c r="P468" i="1" l="1"/>
  <c r="D468" i="1"/>
  <c r="Q468" i="1" s="1"/>
  <c r="R468" i="1" s="1"/>
  <c r="S468" i="1" s="1"/>
  <c r="T468" i="1" s="1"/>
  <c r="U468" i="1" s="1"/>
  <c r="C468" i="1"/>
  <c r="B468" i="1"/>
  <c r="E468" i="1" l="1"/>
  <c r="F468" i="1" s="1"/>
  <c r="G468" i="1" s="1"/>
  <c r="O469" i="1"/>
  <c r="K468" i="1" l="1"/>
  <c r="L468" i="1" s="1"/>
  <c r="P469" i="1"/>
  <c r="I468" i="1"/>
  <c r="J468" i="1" s="1"/>
  <c r="A469" i="1" s="1"/>
  <c r="D469" i="1" l="1"/>
  <c r="Q469" i="1" s="1"/>
  <c r="R469" i="1" s="1"/>
  <c r="S469" i="1" s="1"/>
  <c r="T469" i="1" s="1"/>
  <c r="U469" i="1" s="1"/>
  <c r="E469" i="1"/>
  <c r="F469" i="1" s="1"/>
  <c r="G469" i="1" s="1"/>
  <c r="C469" i="1"/>
  <c r="B469" i="1"/>
  <c r="O470" i="1" l="1"/>
  <c r="K469" i="1"/>
  <c r="L469" i="1" s="1"/>
  <c r="P470" i="1" l="1"/>
  <c r="I469" i="1"/>
  <c r="J469" i="1" s="1"/>
  <c r="A470" i="1" s="1"/>
  <c r="D470" i="1" l="1"/>
  <c r="Q470" i="1" s="1"/>
  <c r="R470" i="1" s="1"/>
  <c r="S470" i="1" s="1"/>
  <c r="T470" i="1" s="1"/>
  <c r="U470" i="1" s="1"/>
  <c r="C470" i="1"/>
  <c r="B470" i="1"/>
  <c r="E470" i="1" l="1"/>
  <c r="F470" i="1" s="1"/>
  <c r="G470" i="1" s="1"/>
  <c r="O471" i="1"/>
  <c r="K470" i="1"/>
  <c r="L470" i="1" s="1"/>
  <c r="P471" i="1" l="1"/>
  <c r="I470" i="1"/>
  <c r="J470" i="1" s="1"/>
  <c r="A471" i="1" s="1"/>
  <c r="D471" i="1" l="1"/>
  <c r="Q471" i="1" s="1"/>
  <c r="R471" i="1" s="1"/>
  <c r="S471" i="1" s="1"/>
  <c r="T471" i="1" s="1"/>
  <c r="U471" i="1" s="1"/>
  <c r="E471" i="1"/>
  <c r="F471" i="1" s="1"/>
  <c r="G471" i="1" s="1"/>
  <c r="C471" i="1"/>
  <c r="B471" i="1"/>
  <c r="O472" i="1" l="1"/>
  <c r="K471" i="1"/>
  <c r="L471" i="1" s="1"/>
  <c r="P472" i="1" l="1"/>
  <c r="I471" i="1"/>
  <c r="J471" i="1" s="1"/>
  <c r="A472" i="1" s="1"/>
  <c r="D472" i="1" l="1"/>
  <c r="Q472" i="1" s="1"/>
  <c r="R472" i="1" s="1"/>
  <c r="S472" i="1" s="1"/>
  <c r="T472" i="1" s="1"/>
  <c r="U472" i="1" s="1"/>
  <c r="E472" i="1"/>
  <c r="F472" i="1" s="1"/>
  <c r="G472" i="1" s="1"/>
  <c r="C472" i="1"/>
  <c r="B472" i="1"/>
  <c r="O473" i="1" l="1"/>
  <c r="K472" i="1"/>
  <c r="L472" i="1" s="1"/>
  <c r="P473" i="1" l="1"/>
  <c r="I472" i="1"/>
  <c r="J472" i="1" s="1"/>
  <c r="A473" i="1" s="1"/>
  <c r="D473" i="1" l="1"/>
  <c r="Q473" i="1" s="1"/>
  <c r="R473" i="1" s="1"/>
  <c r="S473" i="1" s="1"/>
  <c r="T473" i="1" s="1"/>
  <c r="U473" i="1" s="1"/>
  <c r="E473" i="1"/>
  <c r="F473" i="1" s="1"/>
  <c r="G473" i="1" s="1"/>
  <c r="C473" i="1"/>
  <c r="B473" i="1"/>
  <c r="O474" i="1" l="1"/>
  <c r="K473" i="1"/>
  <c r="L473" i="1" s="1"/>
  <c r="I473" i="1"/>
  <c r="J473" i="1" s="1"/>
  <c r="A474" i="1" s="1"/>
  <c r="P474" i="1" l="1"/>
  <c r="D474" i="1"/>
  <c r="Q474" i="1" s="1"/>
  <c r="R474" i="1" s="1"/>
  <c r="S474" i="1" s="1"/>
  <c r="T474" i="1" s="1"/>
  <c r="U474" i="1" s="1"/>
  <c r="C474" i="1"/>
  <c r="B474" i="1"/>
  <c r="E474" i="1" l="1"/>
  <c r="F474" i="1" s="1"/>
  <c r="G474" i="1" s="1"/>
  <c r="O475" i="1"/>
  <c r="K474" i="1" l="1"/>
  <c r="L474" i="1" s="1"/>
  <c r="P475" i="1"/>
  <c r="I474" i="1"/>
  <c r="J474" i="1" s="1"/>
  <c r="A475" i="1" s="1"/>
  <c r="D475" i="1" l="1"/>
  <c r="Q475" i="1" s="1"/>
  <c r="R475" i="1" s="1"/>
  <c r="S475" i="1" s="1"/>
  <c r="T475" i="1" s="1"/>
  <c r="U475" i="1" s="1"/>
  <c r="C475" i="1"/>
  <c r="B475" i="1"/>
  <c r="E475" i="1" l="1"/>
  <c r="F475" i="1" s="1"/>
  <c r="G475" i="1" s="1"/>
  <c r="O476" i="1"/>
  <c r="K475" i="1"/>
  <c r="L475" i="1" s="1"/>
  <c r="P476" i="1" l="1"/>
  <c r="I475" i="1"/>
  <c r="J475" i="1" s="1"/>
  <c r="A476" i="1" s="1"/>
  <c r="D476" i="1" l="1"/>
  <c r="Q476" i="1" s="1"/>
  <c r="R476" i="1" s="1"/>
  <c r="S476" i="1" s="1"/>
  <c r="T476" i="1" s="1"/>
  <c r="U476" i="1" s="1"/>
  <c r="C476" i="1"/>
  <c r="B476" i="1"/>
  <c r="E476" i="1" l="1"/>
  <c r="O477" i="1"/>
  <c r="F476" i="1" l="1"/>
  <c r="G476" i="1" s="1"/>
  <c r="I476" i="1" s="1"/>
  <c r="J476" i="1" s="1"/>
  <c r="A477" i="1" s="1"/>
  <c r="K476" i="1"/>
  <c r="L476" i="1" s="1"/>
  <c r="P477" i="1"/>
  <c r="D477" i="1" l="1"/>
  <c r="Q477" i="1" s="1"/>
  <c r="R477" i="1" s="1"/>
  <c r="S477" i="1" s="1"/>
  <c r="T477" i="1" s="1"/>
  <c r="U477" i="1" s="1"/>
  <c r="C477" i="1"/>
  <c r="B477" i="1"/>
  <c r="E477" i="1" l="1"/>
  <c r="F477" i="1" s="1"/>
  <c r="G477" i="1" s="1"/>
  <c r="O478" i="1"/>
  <c r="K477" i="1" l="1"/>
  <c r="L477" i="1" s="1"/>
  <c r="P478" i="1"/>
  <c r="I477" i="1"/>
  <c r="J477" i="1" s="1"/>
  <c r="A478" i="1" s="1"/>
  <c r="D478" i="1" l="1"/>
  <c r="Q478" i="1" s="1"/>
  <c r="R478" i="1" s="1"/>
  <c r="S478" i="1" s="1"/>
  <c r="T478" i="1" s="1"/>
  <c r="U478" i="1" s="1"/>
  <c r="C478" i="1"/>
  <c r="B478" i="1"/>
  <c r="E478" i="1" l="1"/>
  <c r="O479" i="1"/>
  <c r="F478" i="1" l="1"/>
  <c r="G478" i="1" s="1"/>
  <c r="I478" i="1" s="1"/>
  <c r="J478" i="1" s="1"/>
  <c r="A479" i="1" s="1"/>
  <c r="K478" i="1"/>
  <c r="L478" i="1" s="1"/>
  <c r="P479" i="1"/>
  <c r="D479" i="1" l="1"/>
  <c r="Q479" i="1" s="1"/>
  <c r="R479" i="1" s="1"/>
  <c r="S479" i="1" s="1"/>
  <c r="T479" i="1" s="1"/>
  <c r="U479" i="1" s="1"/>
  <c r="C479" i="1"/>
  <c r="B479" i="1"/>
  <c r="E479" i="1" l="1"/>
  <c r="F479" i="1" s="1"/>
  <c r="G479" i="1" s="1"/>
  <c r="O480" i="1"/>
  <c r="K479" i="1"/>
  <c r="L479" i="1" s="1"/>
  <c r="I479" i="1" l="1"/>
  <c r="J479" i="1" s="1"/>
  <c r="A480" i="1" s="1"/>
  <c r="C480" i="1" s="1"/>
  <c r="P480" i="1"/>
  <c r="B480" i="1" l="1"/>
  <c r="D480" i="1"/>
  <c r="Q480" i="1" s="1"/>
  <c r="R480" i="1" s="1"/>
  <c r="S480" i="1" s="1"/>
  <c r="T480" i="1" s="1"/>
  <c r="U480" i="1" s="1"/>
  <c r="O481" i="1" s="1"/>
  <c r="E480" i="1" l="1"/>
  <c r="F480" i="1" s="1"/>
  <c r="G480" i="1" s="1"/>
  <c r="I480" i="1" s="1"/>
  <c r="J480" i="1" s="1"/>
  <c r="A481" i="1" s="1"/>
  <c r="D481" i="1" s="1"/>
  <c r="Q481" i="1" s="1"/>
  <c r="R481" i="1" s="1"/>
  <c r="S481" i="1" s="1"/>
  <c r="T481" i="1" s="1"/>
  <c r="U481" i="1" s="1"/>
  <c r="P481" i="1"/>
  <c r="K480" i="1" l="1"/>
  <c r="L480" i="1" s="1"/>
  <c r="C481" i="1"/>
  <c r="B481" i="1"/>
  <c r="E481" i="1"/>
  <c r="F481" i="1" s="1"/>
  <c r="G481" i="1" s="1"/>
  <c r="O482" i="1"/>
  <c r="K481" i="1" l="1"/>
  <c r="L481" i="1" s="1"/>
  <c r="P482" i="1"/>
  <c r="I481" i="1"/>
  <c r="J481" i="1" s="1"/>
  <c r="A482" i="1" s="1"/>
  <c r="D482" i="1" l="1"/>
  <c r="Q482" i="1" s="1"/>
  <c r="R482" i="1" s="1"/>
  <c r="S482" i="1" s="1"/>
  <c r="T482" i="1" s="1"/>
  <c r="U482" i="1" s="1"/>
  <c r="C482" i="1"/>
  <c r="B482" i="1"/>
  <c r="E482" i="1" l="1"/>
  <c r="F482" i="1" s="1"/>
  <c r="G482" i="1" s="1"/>
  <c r="O483" i="1"/>
  <c r="K482" i="1"/>
  <c r="L482" i="1" s="1"/>
  <c r="P483" i="1" l="1"/>
  <c r="I482" i="1"/>
  <c r="J482" i="1" s="1"/>
  <c r="A483" i="1" s="1"/>
  <c r="D483" i="1" l="1"/>
  <c r="Q483" i="1" s="1"/>
  <c r="R483" i="1" s="1"/>
  <c r="S483" i="1" s="1"/>
  <c r="T483" i="1" s="1"/>
  <c r="U483" i="1" s="1"/>
  <c r="C483" i="1"/>
  <c r="B483" i="1"/>
  <c r="E483" i="1" l="1"/>
  <c r="O484" i="1"/>
  <c r="F483" i="1" l="1"/>
  <c r="G483" i="1" s="1"/>
  <c r="I483" i="1" s="1"/>
  <c r="J483" i="1" s="1"/>
  <c r="A484" i="1" s="1"/>
  <c r="K483" i="1"/>
  <c r="L483" i="1" s="1"/>
  <c r="P484" i="1"/>
  <c r="D484" i="1" l="1"/>
  <c r="Q484" i="1" s="1"/>
  <c r="R484" i="1" s="1"/>
  <c r="S484" i="1" s="1"/>
  <c r="T484" i="1" s="1"/>
  <c r="U484" i="1" s="1"/>
  <c r="C484" i="1"/>
  <c r="B484" i="1"/>
  <c r="E484" i="1" l="1"/>
  <c r="F484" i="1" s="1"/>
  <c r="G484" i="1" s="1"/>
  <c r="O485" i="1"/>
  <c r="K484" i="1" l="1"/>
  <c r="L484" i="1" s="1"/>
  <c r="P485" i="1"/>
  <c r="I484" i="1"/>
  <c r="J484" i="1" s="1"/>
  <c r="A485" i="1" s="1"/>
  <c r="D485" i="1" l="1"/>
  <c r="Q485" i="1" s="1"/>
  <c r="R485" i="1" s="1"/>
  <c r="S485" i="1" s="1"/>
  <c r="T485" i="1" s="1"/>
  <c r="U485" i="1" s="1"/>
  <c r="C485" i="1"/>
  <c r="B485" i="1"/>
  <c r="E485" i="1" l="1"/>
  <c r="O486" i="1"/>
  <c r="F485" i="1" l="1"/>
  <c r="G485" i="1" s="1"/>
  <c r="I485" i="1" s="1"/>
  <c r="J485" i="1" s="1"/>
  <c r="A486" i="1" s="1"/>
  <c r="K485" i="1"/>
  <c r="L485" i="1" s="1"/>
  <c r="P486" i="1"/>
  <c r="D486" i="1" l="1"/>
  <c r="Q486" i="1" s="1"/>
  <c r="R486" i="1" s="1"/>
  <c r="S486" i="1" s="1"/>
  <c r="T486" i="1" s="1"/>
  <c r="U486" i="1" s="1"/>
  <c r="C486" i="1"/>
  <c r="B486" i="1"/>
  <c r="E486" i="1" l="1"/>
  <c r="F486" i="1" s="1"/>
  <c r="G486" i="1" s="1"/>
  <c r="O487" i="1"/>
  <c r="K486" i="1" l="1"/>
  <c r="L486" i="1" s="1"/>
  <c r="P487" i="1"/>
  <c r="I486" i="1"/>
  <c r="J486" i="1" s="1"/>
  <c r="A487" i="1" s="1"/>
  <c r="D487" i="1" l="1"/>
  <c r="Q487" i="1" s="1"/>
  <c r="R487" i="1" s="1"/>
  <c r="S487" i="1" s="1"/>
  <c r="T487" i="1" s="1"/>
  <c r="U487" i="1" s="1"/>
  <c r="B487" i="1"/>
  <c r="C487" i="1"/>
  <c r="E487" i="1" l="1"/>
  <c r="F487" i="1" s="1"/>
  <c r="G487" i="1" s="1"/>
  <c r="O488" i="1"/>
  <c r="K487" i="1"/>
  <c r="L487" i="1" s="1"/>
  <c r="P488" i="1" l="1"/>
  <c r="I487" i="1"/>
  <c r="J487" i="1" s="1"/>
  <c r="A488" i="1" s="1"/>
  <c r="D488" i="1" l="1"/>
  <c r="Q488" i="1" s="1"/>
  <c r="R488" i="1" s="1"/>
  <c r="S488" i="1" s="1"/>
  <c r="T488" i="1" s="1"/>
  <c r="U488" i="1" s="1"/>
  <c r="C488" i="1"/>
  <c r="B488" i="1"/>
  <c r="E488" i="1" l="1"/>
  <c r="F488" i="1" s="1"/>
  <c r="G488" i="1" s="1"/>
  <c r="I488" i="1" s="1"/>
  <c r="J488" i="1" s="1"/>
  <c r="A489" i="1" s="1"/>
  <c r="O489" i="1"/>
  <c r="K488" i="1"/>
  <c r="L488" i="1" s="1"/>
  <c r="P489" i="1" l="1"/>
  <c r="D489" i="1"/>
  <c r="Q489" i="1" s="1"/>
  <c r="R489" i="1" s="1"/>
  <c r="S489" i="1" s="1"/>
  <c r="T489" i="1" s="1"/>
  <c r="U489" i="1" s="1"/>
  <c r="C489" i="1"/>
  <c r="B489" i="1"/>
  <c r="E489" i="1" l="1"/>
  <c r="O490" i="1"/>
  <c r="F489" i="1" l="1"/>
  <c r="G489" i="1" s="1"/>
  <c r="I489" i="1" s="1"/>
  <c r="J489" i="1" s="1"/>
  <c r="A490" i="1" s="1"/>
  <c r="K489" i="1"/>
  <c r="L489" i="1" s="1"/>
  <c r="P490" i="1"/>
  <c r="D490" i="1" l="1"/>
  <c r="Q490" i="1" s="1"/>
  <c r="R490" i="1" s="1"/>
  <c r="S490" i="1" s="1"/>
  <c r="T490" i="1" s="1"/>
  <c r="U490" i="1" s="1"/>
  <c r="C490" i="1"/>
  <c r="B490" i="1"/>
  <c r="E490" i="1" l="1"/>
  <c r="F490" i="1" s="1"/>
  <c r="G490" i="1" s="1"/>
  <c r="O491" i="1"/>
  <c r="K490" i="1" l="1"/>
  <c r="L490" i="1" s="1"/>
  <c r="P491" i="1"/>
  <c r="I490" i="1"/>
  <c r="J490" i="1" s="1"/>
  <c r="A491" i="1" s="1"/>
  <c r="D491" i="1" l="1"/>
  <c r="Q491" i="1" s="1"/>
  <c r="R491" i="1" s="1"/>
  <c r="S491" i="1" s="1"/>
  <c r="T491" i="1" s="1"/>
  <c r="U491" i="1" s="1"/>
  <c r="C491" i="1"/>
  <c r="B491" i="1"/>
  <c r="E491" i="1" l="1"/>
  <c r="F491" i="1" s="1"/>
  <c r="G491" i="1" s="1"/>
  <c r="O492" i="1"/>
  <c r="K491" i="1" l="1"/>
  <c r="L491" i="1" s="1"/>
  <c r="P492" i="1"/>
  <c r="I491" i="1"/>
  <c r="J491" i="1" s="1"/>
  <c r="A492" i="1" s="1"/>
  <c r="D492" i="1" l="1"/>
  <c r="Q492" i="1" s="1"/>
  <c r="R492" i="1" s="1"/>
  <c r="S492" i="1" s="1"/>
  <c r="T492" i="1" s="1"/>
  <c r="U492" i="1" s="1"/>
  <c r="C492" i="1"/>
  <c r="B492" i="1"/>
  <c r="E492" i="1" l="1"/>
  <c r="F492" i="1" s="1"/>
  <c r="G492" i="1" s="1"/>
  <c r="O493" i="1"/>
  <c r="K492" i="1"/>
  <c r="L492" i="1" s="1"/>
  <c r="P493" i="1" l="1"/>
  <c r="I492" i="1"/>
  <c r="J492" i="1" s="1"/>
  <c r="A493" i="1" s="1"/>
  <c r="D493" i="1" l="1"/>
  <c r="Q493" i="1" s="1"/>
  <c r="R493" i="1" s="1"/>
  <c r="S493" i="1" s="1"/>
  <c r="T493" i="1" s="1"/>
  <c r="U493" i="1" s="1"/>
  <c r="C493" i="1"/>
  <c r="B493" i="1"/>
  <c r="E493" i="1" l="1"/>
  <c r="F493" i="1" s="1"/>
  <c r="G493" i="1" s="1"/>
  <c r="O494" i="1"/>
  <c r="K493" i="1"/>
  <c r="L493" i="1" s="1"/>
  <c r="P494" i="1" l="1"/>
  <c r="I493" i="1"/>
  <c r="J493" i="1" s="1"/>
  <c r="A494" i="1" s="1"/>
  <c r="D494" i="1" l="1"/>
  <c r="Q494" i="1" s="1"/>
  <c r="R494" i="1" s="1"/>
  <c r="S494" i="1" s="1"/>
  <c r="T494" i="1" s="1"/>
  <c r="U494" i="1" s="1"/>
  <c r="C494" i="1"/>
  <c r="B494" i="1"/>
  <c r="E494" i="1" l="1"/>
  <c r="F494" i="1" s="1"/>
  <c r="G494" i="1" s="1"/>
  <c r="O495" i="1"/>
  <c r="K494" i="1"/>
  <c r="L494" i="1" s="1"/>
  <c r="P495" i="1" l="1"/>
  <c r="I494" i="1"/>
  <c r="J494" i="1" s="1"/>
  <c r="A495" i="1" s="1"/>
  <c r="D495" i="1" l="1"/>
  <c r="Q495" i="1" s="1"/>
  <c r="R495" i="1" s="1"/>
  <c r="S495" i="1" s="1"/>
  <c r="T495" i="1" s="1"/>
  <c r="U495" i="1" s="1"/>
  <c r="E495" i="1"/>
  <c r="F495" i="1" s="1"/>
  <c r="G495" i="1" s="1"/>
  <c r="C495" i="1"/>
  <c r="B495" i="1"/>
  <c r="O496" i="1" l="1"/>
  <c r="K495" i="1"/>
  <c r="L495" i="1" s="1"/>
  <c r="P496" i="1" l="1"/>
  <c r="I495" i="1"/>
  <c r="J495" i="1" s="1"/>
  <c r="A496" i="1" s="1"/>
  <c r="D496" i="1" l="1"/>
  <c r="Q496" i="1" s="1"/>
  <c r="R496" i="1" s="1"/>
  <c r="S496" i="1" s="1"/>
  <c r="T496" i="1" s="1"/>
  <c r="U496" i="1" s="1"/>
  <c r="C496" i="1"/>
  <c r="B496" i="1"/>
  <c r="E496" i="1" l="1"/>
  <c r="F496" i="1" s="1"/>
  <c r="G496" i="1" s="1"/>
  <c r="O497" i="1"/>
  <c r="K496" i="1" l="1"/>
  <c r="L496" i="1" s="1"/>
  <c r="P497" i="1"/>
  <c r="I496" i="1"/>
  <c r="J496" i="1" s="1"/>
  <c r="A497" i="1" s="1"/>
  <c r="D497" i="1" l="1"/>
  <c r="Q497" i="1" s="1"/>
  <c r="R497" i="1" s="1"/>
  <c r="S497" i="1" s="1"/>
  <c r="T497" i="1" s="1"/>
  <c r="U497" i="1" s="1"/>
  <c r="B497" i="1"/>
  <c r="C497" i="1"/>
  <c r="E497" i="1" l="1"/>
  <c r="F497" i="1" s="1"/>
  <c r="G497" i="1" s="1"/>
  <c r="O498" i="1"/>
  <c r="K497" i="1" l="1"/>
  <c r="L497" i="1" s="1"/>
  <c r="P498" i="1"/>
  <c r="I497" i="1"/>
  <c r="J497" i="1" s="1"/>
  <c r="A498" i="1" s="1"/>
  <c r="D498" i="1" l="1"/>
  <c r="Q498" i="1" s="1"/>
  <c r="R498" i="1" s="1"/>
  <c r="S498" i="1" s="1"/>
  <c r="T498" i="1" s="1"/>
  <c r="U498" i="1" s="1"/>
  <c r="B498" i="1"/>
  <c r="C498" i="1"/>
  <c r="E498" i="1" l="1"/>
  <c r="O499" i="1"/>
  <c r="F498" i="1" l="1"/>
  <c r="G498" i="1" s="1"/>
  <c r="I498" i="1" s="1"/>
  <c r="J498" i="1" s="1"/>
  <c r="A499" i="1" s="1"/>
  <c r="K498" i="1"/>
  <c r="L498" i="1" s="1"/>
  <c r="P499" i="1"/>
  <c r="D499" i="1" l="1"/>
  <c r="Q499" i="1" s="1"/>
  <c r="R499" i="1" s="1"/>
  <c r="S499" i="1" s="1"/>
  <c r="T499" i="1" s="1"/>
  <c r="U499" i="1" s="1"/>
  <c r="C499" i="1"/>
  <c r="B499" i="1"/>
  <c r="E499" i="1" l="1"/>
  <c r="F499" i="1" s="1"/>
  <c r="G499" i="1" s="1"/>
  <c r="O500" i="1"/>
  <c r="K499" i="1"/>
  <c r="L499" i="1" s="1"/>
  <c r="P500" i="1" l="1"/>
  <c r="I499" i="1"/>
  <c r="J499" i="1" s="1"/>
  <c r="A500" i="1" s="1"/>
  <c r="D500" i="1" l="1"/>
  <c r="Q500" i="1" s="1"/>
  <c r="R500" i="1" s="1"/>
  <c r="S500" i="1" s="1"/>
  <c r="T500" i="1" s="1"/>
  <c r="U500" i="1" s="1"/>
  <c r="C500" i="1"/>
  <c r="B500" i="1"/>
  <c r="E500" i="1" l="1"/>
  <c r="F500" i="1" s="1"/>
  <c r="G500" i="1" s="1"/>
  <c r="O501" i="1"/>
  <c r="K500" i="1"/>
  <c r="L500" i="1" s="1"/>
  <c r="P501" i="1" l="1"/>
  <c r="I500" i="1"/>
  <c r="J500" i="1" s="1"/>
  <c r="A501" i="1" s="1"/>
  <c r="D501" i="1" l="1"/>
  <c r="Q501" i="1" s="1"/>
  <c r="R501" i="1" s="1"/>
  <c r="S501" i="1" s="1"/>
  <c r="T501" i="1" s="1"/>
  <c r="U501" i="1" s="1"/>
  <c r="C501" i="1"/>
  <c r="B501" i="1"/>
  <c r="E501" i="1" l="1"/>
  <c r="F501" i="1" s="1"/>
  <c r="G501" i="1" s="1"/>
  <c r="O502" i="1"/>
  <c r="K501" i="1" l="1"/>
  <c r="L501" i="1" s="1"/>
  <c r="P502" i="1"/>
  <c r="I501" i="1"/>
  <c r="J501" i="1" s="1"/>
  <c r="A502" i="1" s="1"/>
  <c r="D502" i="1" l="1"/>
  <c r="Q502" i="1" s="1"/>
  <c r="R502" i="1" s="1"/>
  <c r="S502" i="1" s="1"/>
  <c r="T502" i="1" s="1"/>
  <c r="U502" i="1" s="1"/>
  <c r="C502" i="1"/>
  <c r="B502" i="1"/>
  <c r="E502" i="1" l="1"/>
  <c r="F502" i="1" s="1"/>
  <c r="G502" i="1" s="1"/>
  <c r="I502" i="1" s="1"/>
  <c r="J502" i="1" s="1"/>
  <c r="A503" i="1" s="1"/>
  <c r="O503" i="1"/>
  <c r="K502" i="1"/>
  <c r="L502" i="1" s="1"/>
  <c r="P503" i="1" l="1"/>
  <c r="D503" i="1"/>
  <c r="Q503" i="1" s="1"/>
  <c r="R503" i="1" s="1"/>
  <c r="S503" i="1" s="1"/>
  <c r="T503" i="1" s="1"/>
  <c r="U503" i="1" s="1"/>
  <c r="C503" i="1"/>
  <c r="B503" i="1"/>
  <c r="E503" i="1" l="1"/>
  <c r="F503" i="1" s="1"/>
  <c r="G503" i="1" s="1"/>
  <c r="I503" i="1" s="1"/>
  <c r="J503" i="1" s="1"/>
  <c r="A504" i="1" s="1"/>
  <c r="O504" i="1"/>
  <c r="K503" i="1" l="1"/>
  <c r="L503" i="1" s="1"/>
  <c r="P504" i="1"/>
  <c r="D504" i="1"/>
  <c r="Q504" i="1" s="1"/>
  <c r="R504" i="1" s="1"/>
  <c r="S504" i="1" s="1"/>
  <c r="T504" i="1" s="1"/>
  <c r="U504" i="1" s="1"/>
  <c r="C504" i="1"/>
  <c r="B504" i="1"/>
  <c r="E504" i="1" l="1"/>
  <c r="O505" i="1"/>
  <c r="F504" i="1" l="1"/>
  <c r="G504" i="1" s="1"/>
  <c r="I504" i="1" s="1"/>
  <c r="J504" i="1" s="1"/>
  <c r="A505" i="1" s="1"/>
  <c r="K504" i="1"/>
  <c r="L504" i="1" s="1"/>
  <c r="P505" i="1"/>
  <c r="D505" i="1" l="1"/>
  <c r="Q505" i="1" s="1"/>
  <c r="R505" i="1" s="1"/>
  <c r="S505" i="1" s="1"/>
  <c r="T505" i="1" s="1"/>
  <c r="U505" i="1" s="1"/>
  <c r="C505" i="1"/>
  <c r="B505" i="1"/>
  <c r="E505" i="1" l="1"/>
  <c r="F505" i="1" s="1"/>
  <c r="G505" i="1" s="1"/>
  <c r="O506" i="1"/>
  <c r="K505" i="1"/>
  <c r="L505" i="1" s="1"/>
  <c r="P506" i="1" l="1"/>
  <c r="I505" i="1"/>
  <c r="J505" i="1" s="1"/>
  <c r="A506" i="1" s="1"/>
  <c r="D506" i="1" l="1"/>
  <c r="Q506" i="1" s="1"/>
  <c r="R506" i="1" s="1"/>
  <c r="S506" i="1" s="1"/>
  <c r="T506" i="1" s="1"/>
  <c r="U506" i="1" s="1"/>
  <c r="C506" i="1"/>
  <c r="B506" i="1"/>
  <c r="E506" i="1" l="1"/>
  <c r="O507" i="1"/>
  <c r="F506" i="1" l="1"/>
  <c r="G506" i="1" s="1"/>
  <c r="K506" i="1"/>
  <c r="L506" i="1" s="1"/>
  <c r="P507" i="1"/>
  <c r="I506" i="1" l="1"/>
  <c r="J506" i="1" s="1"/>
  <c r="A507" i="1" s="1"/>
  <c r="D507" i="1" s="1"/>
  <c r="Q507" i="1" s="1"/>
  <c r="R507" i="1" s="1"/>
  <c r="S507" i="1" s="1"/>
  <c r="T507" i="1" s="1"/>
  <c r="U507" i="1" s="1"/>
  <c r="B507" i="1" l="1"/>
  <c r="C507" i="1"/>
  <c r="E507" i="1"/>
  <c r="F507" i="1" s="1"/>
  <c r="G507" i="1" s="1"/>
  <c r="O508" i="1"/>
  <c r="K507" i="1" l="1"/>
  <c r="L507" i="1" s="1"/>
  <c r="P508" i="1"/>
  <c r="I507" i="1"/>
  <c r="J507" i="1" s="1"/>
  <c r="A508" i="1" s="1"/>
  <c r="D508" i="1" l="1"/>
  <c r="Q508" i="1" s="1"/>
  <c r="R508" i="1" s="1"/>
  <c r="S508" i="1" s="1"/>
  <c r="T508" i="1" s="1"/>
  <c r="U508" i="1" s="1"/>
  <c r="B508" i="1"/>
  <c r="C508" i="1"/>
  <c r="E508" i="1" l="1"/>
  <c r="F508" i="1" s="1"/>
  <c r="G508" i="1" s="1"/>
  <c r="O509" i="1"/>
  <c r="K508" i="1"/>
  <c r="L508" i="1" s="1"/>
  <c r="P509" i="1" l="1"/>
  <c r="I508" i="1"/>
  <c r="J508" i="1" s="1"/>
  <c r="A509" i="1" s="1"/>
  <c r="D509" i="1" l="1"/>
  <c r="Q509" i="1" s="1"/>
  <c r="R509" i="1" s="1"/>
  <c r="S509" i="1" s="1"/>
  <c r="T509" i="1" s="1"/>
  <c r="U509" i="1" s="1"/>
  <c r="B509" i="1"/>
  <c r="C509" i="1"/>
  <c r="E509" i="1" l="1"/>
  <c r="F509" i="1" s="1"/>
  <c r="G509" i="1" s="1"/>
  <c r="O510" i="1"/>
  <c r="K509" i="1"/>
  <c r="L509" i="1" s="1"/>
  <c r="P510" i="1" l="1"/>
  <c r="I509" i="1"/>
  <c r="J509" i="1" s="1"/>
  <c r="A510" i="1" s="1"/>
  <c r="D510" i="1" l="1"/>
  <c r="Q510" i="1" s="1"/>
  <c r="R510" i="1" s="1"/>
  <c r="S510" i="1" s="1"/>
  <c r="T510" i="1" s="1"/>
  <c r="U510" i="1" s="1"/>
  <c r="E510" i="1"/>
  <c r="F510" i="1" s="1"/>
  <c r="G510" i="1" s="1"/>
  <c r="C510" i="1"/>
  <c r="B510" i="1"/>
  <c r="O511" i="1" l="1"/>
  <c r="K510" i="1"/>
  <c r="L510" i="1" s="1"/>
  <c r="P511" i="1" l="1"/>
  <c r="I510" i="1"/>
  <c r="J510" i="1" s="1"/>
  <c r="A511" i="1" s="1"/>
  <c r="D511" i="1" l="1"/>
  <c r="Q511" i="1" s="1"/>
  <c r="R511" i="1" s="1"/>
  <c r="S511" i="1" s="1"/>
  <c r="T511" i="1" s="1"/>
  <c r="U511" i="1" s="1"/>
  <c r="C511" i="1"/>
  <c r="B511" i="1"/>
  <c r="E511" i="1" l="1"/>
  <c r="F511" i="1" s="1"/>
  <c r="G511" i="1" s="1"/>
  <c r="O512" i="1"/>
  <c r="K511" i="1"/>
  <c r="L511" i="1" s="1"/>
  <c r="P512" i="1" l="1"/>
  <c r="I511" i="1"/>
  <c r="J511" i="1" s="1"/>
  <c r="A512" i="1" s="1"/>
  <c r="D512" i="1" l="1"/>
  <c r="Q512" i="1" s="1"/>
  <c r="R512" i="1" s="1"/>
  <c r="S512" i="1" s="1"/>
  <c r="T512" i="1" s="1"/>
  <c r="U512" i="1" s="1"/>
  <c r="C512" i="1"/>
  <c r="B512" i="1"/>
  <c r="E512" i="1" l="1"/>
  <c r="F512" i="1" s="1"/>
  <c r="G512" i="1" s="1"/>
  <c r="O513" i="1"/>
  <c r="K512" i="1"/>
  <c r="L512" i="1" s="1"/>
  <c r="P513" i="1" l="1"/>
  <c r="I512" i="1"/>
  <c r="J512" i="1" s="1"/>
  <c r="A513" i="1" s="1"/>
  <c r="D513" i="1" l="1"/>
  <c r="Q513" i="1" s="1"/>
  <c r="R513" i="1" s="1"/>
  <c r="S513" i="1" s="1"/>
  <c r="T513" i="1" s="1"/>
  <c r="U513" i="1" s="1"/>
  <c r="C513" i="1"/>
  <c r="B513" i="1"/>
  <c r="E513" i="1" l="1"/>
  <c r="F513" i="1" s="1"/>
  <c r="G513" i="1" s="1"/>
  <c r="O514" i="1"/>
  <c r="K513" i="1"/>
  <c r="L513" i="1" s="1"/>
  <c r="P514" i="1" l="1"/>
  <c r="I513" i="1"/>
  <c r="J513" i="1" s="1"/>
  <c r="A514" i="1" s="1"/>
  <c r="D514" i="1" l="1"/>
  <c r="Q514" i="1" s="1"/>
  <c r="R514" i="1" s="1"/>
  <c r="S514" i="1" s="1"/>
  <c r="T514" i="1" s="1"/>
  <c r="U514" i="1" s="1"/>
  <c r="C514" i="1"/>
  <c r="B514" i="1"/>
  <c r="E514" i="1" l="1"/>
  <c r="O515" i="1"/>
  <c r="F514" i="1" l="1"/>
  <c r="G514" i="1" s="1"/>
  <c r="I514" i="1" s="1"/>
  <c r="J514" i="1" s="1"/>
  <c r="A515" i="1" s="1"/>
  <c r="K514" i="1"/>
  <c r="L514" i="1" s="1"/>
  <c r="P515" i="1"/>
  <c r="D515" i="1" l="1"/>
  <c r="Q515" i="1" s="1"/>
  <c r="R515" i="1" s="1"/>
  <c r="S515" i="1" s="1"/>
  <c r="T515" i="1" s="1"/>
  <c r="U515" i="1" s="1"/>
  <c r="C515" i="1"/>
  <c r="B515" i="1"/>
  <c r="E515" i="1" l="1"/>
  <c r="F515" i="1" s="1"/>
  <c r="G515" i="1" s="1"/>
  <c r="O516" i="1"/>
  <c r="K515" i="1"/>
  <c r="L515" i="1" s="1"/>
  <c r="P516" i="1" l="1"/>
  <c r="I515" i="1"/>
  <c r="J515" i="1" s="1"/>
  <c r="A516" i="1" s="1"/>
  <c r="D516" i="1" l="1"/>
  <c r="Q516" i="1" s="1"/>
  <c r="R516" i="1" s="1"/>
  <c r="S516" i="1" s="1"/>
  <c r="T516" i="1" s="1"/>
  <c r="U516" i="1" s="1"/>
  <c r="B516" i="1"/>
  <c r="C516" i="1"/>
  <c r="E516" i="1" l="1"/>
  <c r="F516" i="1" s="1"/>
  <c r="G516" i="1" s="1"/>
  <c r="I516" i="1" s="1"/>
  <c r="J516" i="1" s="1"/>
  <c r="A517" i="1" s="1"/>
  <c r="O517" i="1"/>
  <c r="K516" i="1"/>
  <c r="L516" i="1" s="1"/>
  <c r="P517" i="1" l="1"/>
  <c r="D517" i="1"/>
  <c r="Q517" i="1" s="1"/>
  <c r="R517" i="1" s="1"/>
  <c r="S517" i="1" s="1"/>
  <c r="T517" i="1" s="1"/>
  <c r="U517" i="1" s="1"/>
  <c r="B517" i="1"/>
  <c r="C517" i="1"/>
  <c r="E517" i="1" l="1"/>
  <c r="F517" i="1" s="1"/>
  <c r="G517" i="1" s="1"/>
  <c r="O518" i="1"/>
  <c r="K517" i="1" l="1"/>
  <c r="L517" i="1" s="1"/>
  <c r="P518" i="1"/>
  <c r="I517" i="1"/>
  <c r="J517" i="1" s="1"/>
  <c r="A518" i="1" s="1"/>
  <c r="D518" i="1" l="1"/>
  <c r="Q518" i="1" s="1"/>
  <c r="R518" i="1" s="1"/>
  <c r="S518" i="1" s="1"/>
  <c r="T518" i="1" s="1"/>
  <c r="U518" i="1" s="1"/>
  <c r="C518" i="1"/>
  <c r="B518" i="1"/>
  <c r="E518" i="1" l="1"/>
  <c r="F518" i="1" s="1"/>
  <c r="G518" i="1" s="1"/>
  <c r="O519" i="1"/>
  <c r="K518" i="1"/>
  <c r="L518" i="1" s="1"/>
  <c r="P519" i="1" l="1"/>
  <c r="I518" i="1"/>
  <c r="J518" i="1" s="1"/>
  <c r="A519" i="1" s="1"/>
  <c r="D519" i="1" l="1"/>
  <c r="Q519" i="1" s="1"/>
  <c r="R519" i="1" s="1"/>
  <c r="S519" i="1" s="1"/>
  <c r="T519" i="1" s="1"/>
  <c r="U519" i="1" s="1"/>
  <c r="C519" i="1"/>
  <c r="B519" i="1"/>
  <c r="E519" i="1" l="1"/>
  <c r="O520" i="1"/>
  <c r="F519" i="1" l="1"/>
  <c r="G519" i="1" s="1"/>
  <c r="I519" i="1" s="1"/>
  <c r="J519" i="1" s="1"/>
  <c r="A520" i="1" s="1"/>
  <c r="K519" i="1"/>
  <c r="L519" i="1" s="1"/>
  <c r="P520" i="1"/>
  <c r="D520" i="1" l="1"/>
  <c r="Q520" i="1" s="1"/>
  <c r="R520" i="1" s="1"/>
  <c r="S520" i="1" s="1"/>
  <c r="T520" i="1" s="1"/>
  <c r="U520" i="1" s="1"/>
  <c r="C520" i="1"/>
  <c r="B520" i="1"/>
  <c r="E520" i="1" l="1"/>
  <c r="F520" i="1" s="1"/>
  <c r="O521" i="1"/>
  <c r="K520" i="1"/>
  <c r="L520" i="1" s="1"/>
  <c r="G520" i="1" l="1"/>
  <c r="I520" i="1" s="1"/>
  <c r="J520" i="1" s="1"/>
  <c r="A521" i="1" s="1"/>
  <c r="P521" i="1"/>
  <c r="B521" i="1" l="1"/>
  <c r="D521" i="1"/>
  <c r="Q521" i="1" s="1"/>
  <c r="R521" i="1" s="1"/>
  <c r="S521" i="1" s="1"/>
  <c r="T521" i="1" s="1"/>
  <c r="U521" i="1" s="1"/>
  <c r="O522" i="1" s="1"/>
  <c r="P522" i="1" s="1"/>
  <c r="C521" i="1"/>
  <c r="E521" i="1" l="1"/>
  <c r="F521" i="1" l="1"/>
  <c r="K521" i="1"/>
  <c r="L521" i="1" s="1"/>
  <c r="G521" i="1" l="1"/>
  <c r="I521" i="1" s="1"/>
  <c r="J521" i="1" s="1"/>
  <c r="A522" i="1" s="1"/>
  <c r="C522" i="1" l="1"/>
  <c r="D522" i="1"/>
  <c r="Q522" i="1" s="1"/>
  <c r="R522" i="1" s="1"/>
  <c r="S522" i="1" s="1"/>
  <c r="T522" i="1" s="1"/>
  <c r="U522" i="1" s="1"/>
  <c r="O523" i="1" s="1"/>
  <c r="P523" i="1" s="1"/>
  <c r="B522" i="1"/>
  <c r="E522" i="1" l="1"/>
  <c r="K522" i="1" s="1"/>
  <c r="L522" i="1" s="1"/>
  <c r="F522" i="1"/>
  <c r="G522" i="1" l="1"/>
  <c r="I522" i="1" s="1"/>
  <c r="J522" i="1" s="1"/>
  <c r="A523" i="1" s="1"/>
  <c r="D523" i="1" l="1"/>
  <c r="Q523" i="1" s="1"/>
  <c r="R523" i="1" s="1"/>
  <c r="S523" i="1" s="1"/>
  <c r="T523" i="1" s="1"/>
  <c r="U523" i="1" s="1"/>
  <c r="O524" i="1" s="1"/>
  <c r="P524" i="1" s="1"/>
  <c r="C523" i="1"/>
  <c r="B523" i="1"/>
  <c r="E523" i="1" l="1"/>
  <c r="F523" i="1" l="1"/>
  <c r="K523" i="1"/>
  <c r="L523" i="1" s="1"/>
  <c r="G523" i="1" l="1"/>
  <c r="I523" i="1" s="1"/>
  <c r="J523" i="1" s="1"/>
  <c r="A524" i="1" s="1"/>
  <c r="D524" i="1" l="1"/>
  <c r="Q524" i="1" s="1"/>
  <c r="R524" i="1" s="1"/>
  <c r="S524" i="1" s="1"/>
  <c r="T524" i="1" s="1"/>
  <c r="U524" i="1" s="1"/>
  <c r="O525" i="1" s="1"/>
  <c r="P525" i="1" s="1"/>
  <c r="C524" i="1"/>
  <c r="E524" i="1"/>
  <c r="F524" i="1" s="1"/>
  <c r="B524" i="1"/>
  <c r="K524" i="1" l="1"/>
  <c r="L524" i="1" s="1"/>
  <c r="G524" i="1"/>
  <c r="I524" i="1" s="1"/>
  <c r="J524" i="1" s="1"/>
  <c r="A525" i="1" s="1"/>
  <c r="D525" i="1" l="1"/>
  <c r="Q525" i="1" s="1"/>
  <c r="R525" i="1" s="1"/>
  <c r="S525" i="1" s="1"/>
  <c r="T525" i="1" s="1"/>
  <c r="U525" i="1" s="1"/>
  <c r="O526" i="1" s="1"/>
  <c r="P526" i="1" s="1"/>
  <c r="C525" i="1"/>
  <c r="E525" i="1"/>
  <c r="F525" i="1" s="1"/>
  <c r="B525" i="1"/>
  <c r="K525" i="1" l="1"/>
  <c r="L525" i="1" s="1"/>
  <c r="G525" i="1"/>
  <c r="I525" i="1" s="1"/>
  <c r="J525" i="1" s="1"/>
  <c r="A526" i="1" s="1"/>
  <c r="B526" i="1" l="1"/>
  <c r="C526" i="1"/>
  <c r="D526" i="1"/>
  <c r="Q526" i="1" s="1"/>
  <c r="R526" i="1" s="1"/>
  <c r="S526" i="1" s="1"/>
  <c r="T526" i="1" s="1"/>
  <c r="U526" i="1" s="1"/>
  <c r="O527" i="1" s="1"/>
  <c r="P527" i="1" s="1"/>
  <c r="E526" i="1" l="1"/>
  <c r="F526" i="1" l="1"/>
  <c r="K526" i="1"/>
  <c r="L526" i="1" s="1"/>
  <c r="G526" i="1" l="1"/>
  <c r="I526" i="1" s="1"/>
  <c r="J526" i="1" s="1"/>
  <c r="A527" i="1" s="1"/>
  <c r="D527" i="1" l="1"/>
  <c r="Q527" i="1" s="1"/>
  <c r="R527" i="1" s="1"/>
  <c r="S527" i="1" s="1"/>
  <c r="T527" i="1" s="1"/>
  <c r="U527" i="1" s="1"/>
  <c r="O528" i="1" s="1"/>
  <c r="P528" i="1" s="1"/>
  <c r="C527" i="1"/>
  <c r="B527" i="1"/>
  <c r="E527" i="1" l="1"/>
  <c r="F527" i="1" l="1"/>
  <c r="K527" i="1"/>
  <c r="L527" i="1" s="1"/>
  <c r="G527" i="1" l="1"/>
  <c r="I527" i="1" s="1"/>
  <c r="J527" i="1" s="1"/>
  <c r="A528" i="1" s="1"/>
  <c r="D528" i="1" l="1"/>
  <c r="Q528" i="1" s="1"/>
  <c r="R528" i="1" s="1"/>
  <c r="S528" i="1" s="1"/>
  <c r="T528" i="1" s="1"/>
  <c r="U528" i="1" s="1"/>
  <c r="O529" i="1" s="1"/>
  <c r="P529" i="1" s="1"/>
  <c r="B528" i="1"/>
  <c r="E528" i="1"/>
  <c r="F528" i="1" s="1"/>
  <c r="C528" i="1"/>
  <c r="K528" i="1" l="1"/>
  <c r="L528" i="1" s="1"/>
  <c r="G528" i="1"/>
  <c r="I528" i="1" s="1"/>
  <c r="J528" i="1" s="1"/>
  <c r="A529" i="1" s="1"/>
  <c r="D529" i="1" l="1"/>
  <c r="Q529" i="1" s="1"/>
  <c r="R529" i="1" s="1"/>
  <c r="S529" i="1" s="1"/>
  <c r="T529" i="1" s="1"/>
  <c r="U529" i="1" s="1"/>
  <c r="O530" i="1" s="1"/>
  <c r="P530" i="1" s="1"/>
  <c r="C529" i="1"/>
  <c r="B529" i="1"/>
  <c r="E529" i="1"/>
  <c r="F529" i="1" s="1"/>
  <c r="G529" i="1" l="1"/>
  <c r="I529" i="1" s="1"/>
  <c r="J529" i="1" s="1"/>
  <c r="A530" i="1" s="1"/>
  <c r="K529" i="1"/>
  <c r="L529" i="1" s="1"/>
  <c r="B530" i="1" l="1"/>
  <c r="D530" i="1"/>
  <c r="Q530" i="1" s="1"/>
  <c r="R530" i="1" s="1"/>
  <c r="S530" i="1" s="1"/>
  <c r="T530" i="1" s="1"/>
  <c r="U530" i="1" s="1"/>
  <c r="O531" i="1" s="1"/>
  <c r="P531" i="1" s="1"/>
  <c r="C530" i="1"/>
  <c r="E530" i="1" l="1"/>
  <c r="K530" i="1" l="1"/>
  <c r="L530" i="1" s="1"/>
  <c r="F530" i="1"/>
  <c r="G530" i="1" l="1"/>
  <c r="I530" i="1" s="1"/>
  <c r="J530" i="1" s="1"/>
  <c r="A531" i="1" s="1"/>
  <c r="C531" i="1" l="1"/>
  <c r="B531" i="1"/>
  <c r="D531" i="1"/>
  <c r="Q531" i="1" s="1"/>
  <c r="R531" i="1" s="1"/>
  <c r="S531" i="1" s="1"/>
  <c r="T531" i="1" s="1"/>
  <c r="U531" i="1" s="1"/>
  <c r="O532" i="1" s="1"/>
  <c r="P532" i="1" s="1"/>
  <c r="E531" i="1" l="1"/>
  <c r="F531" i="1" l="1"/>
  <c r="K531" i="1"/>
  <c r="L531" i="1" s="1"/>
  <c r="G531" i="1" l="1"/>
  <c r="I531" i="1" s="1"/>
  <c r="J531" i="1" s="1"/>
  <c r="A532" i="1" s="1"/>
  <c r="C532" i="1" l="1"/>
  <c r="B532" i="1"/>
  <c r="D532" i="1"/>
  <c r="Q532" i="1" s="1"/>
  <c r="R532" i="1" s="1"/>
  <c r="S532" i="1" s="1"/>
  <c r="T532" i="1" s="1"/>
  <c r="U532" i="1" s="1"/>
  <c r="O533" i="1" s="1"/>
  <c r="P533" i="1" s="1"/>
  <c r="E532" i="1" l="1"/>
  <c r="F532" i="1" l="1"/>
  <c r="K532" i="1"/>
  <c r="L532" i="1" s="1"/>
  <c r="G532" i="1" l="1"/>
  <c r="I532" i="1" s="1"/>
  <c r="J532" i="1" s="1"/>
  <c r="A533" i="1" s="1"/>
  <c r="D533" i="1" l="1"/>
  <c r="Q533" i="1" s="1"/>
  <c r="R533" i="1" s="1"/>
  <c r="S533" i="1" s="1"/>
  <c r="T533" i="1" s="1"/>
  <c r="U533" i="1" s="1"/>
  <c r="O534" i="1" s="1"/>
  <c r="P534" i="1" s="1"/>
  <c r="C533" i="1"/>
  <c r="B533" i="1"/>
  <c r="E533" i="1" l="1"/>
  <c r="F533" i="1" l="1"/>
  <c r="K533" i="1"/>
  <c r="L533" i="1" s="1"/>
  <c r="G533" i="1" l="1"/>
  <c r="I533" i="1" s="1"/>
  <c r="J533" i="1" s="1"/>
  <c r="A534" i="1" s="1"/>
  <c r="C534" i="1" l="1"/>
  <c r="D534" i="1"/>
  <c r="Q534" i="1" s="1"/>
  <c r="R534" i="1" s="1"/>
  <c r="S534" i="1" s="1"/>
  <c r="T534" i="1" s="1"/>
  <c r="U534" i="1" s="1"/>
  <c r="O535" i="1" s="1"/>
  <c r="P535" i="1" s="1"/>
  <c r="B534" i="1"/>
  <c r="E534" i="1" l="1"/>
  <c r="F534" i="1" l="1"/>
  <c r="K534" i="1"/>
  <c r="L534" i="1" s="1"/>
  <c r="G534" i="1" l="1"/>
  <c r="I534" i="1" s="1"/>
  <c r="J534" i="1" s="1"/>
  <c r="A535" i="1" s="1"/>
  <c r="D535" i="1" l="1"/>
  <c r="Q535" i="1" s="1"/>
  <c r="R535" i="1" s="1"/>
  <c r="S535" i="1" s="1"/>
  <c r="T535" i="1" s="1"/>
  <c r="U535" i="1" s="1"/>
  <c r="O536" i="1" s="1"/>
  <c r="P536" i="1" s="1"/>
  <c r="C535" i="1"/>
  <c r="E535" i="1"/>
  <c r="K535" i="1" s="1"/>
  <c r="L535" i="1" s="1"/>
  <c r="B535" i="1"/>
  <c r="F535" i="1" l="1"/>
  <c r="G535" i="1" l="1"/>
  <c r="I535" i="1" s="1"/>
  <c r="J535" i="1" s="1"/>
  <c r="A536" i="1" s="1"/>
  <c r="C536" i="1" l="1"/>
  <c r="D536" i="1"/>
  <c r="Q536" i="1" s="1"/>
  <c r="R536" i="1" s="1"/>
  <c r="S536" i="1" s="1"/>
  <c r="T536" i="1" s="1"/>
  <c r="U536" i="1" s="1"/>
  <c r="O537" i="1" s="1"/>
  <c r="P537" i="1" s="1"/>
  <c r="B536" i="1"/>
  <c r="E536" i="1" l="1"/>
  <c r="K536" i="1" s="1"/>
  <c r="L536" i="1" s="1"/>
  <c r="F536" i="1" l="1"/>
  <c r="G536" i="1" s="1"/>
  <c r="I536" i="1" s="1"/>
  <c r="J536" i="1" s="1"/>
  <c r="A537" i="1" s="1"/>
  <c r="D537" i="1" l="1"/>
  <c r="Q537" i="1" s="1"/>
  <c r="R537" i="1" s="1"/>
  <c r="S537" i="1" s="1"/>
  <c r="T537" i="1" s="1"/>
  <c r="U537" i="1" s="1"/>
  <c r="O538" i="1" s="1"/>
  <c r="P538" i="1" s="1"/>
  <c r="B537" i="1"/>
  <c r="E537" i="1"/>
  <c r="F537" i="1" s="1"/>
  <c r="C537" i="1"/>
  <c r="K537" i="1" l="1"/>
  <c r="L537" i="1" s="1"/>
  <c r="G537" i="1"/>
  <c r="I537" i="1" s="1"/>
  <c r="J537" i="1" s="1"/>
  <c r="A538" i="1" s="1"/>
  <c r="D538" i="1" l="1"/>
  <c r="Q538" i="1" s="1"/>
  <c r="R538" i="1" s="1"/>
  <c r="S538" i="1" s="1"/>
  <c r="T538" i="1" s="1"/>
  <c r="U538" i="1" s="1"/>
  <c r="O539" i="1" s="1"/>
  <c r="P539" i="1" s="1"/>
  <c r="B538" i="1"/>
  <c r="C538" i="1"/>
  <c r="E538" i="1" l="1"/>
  <c r="F538" i="1" s="1"/>
  <c r="G538" i="1" s="1"/>
  <c r="I538" i="1" s="1"/>
  <c r="J538" i="1" s="1"/>
  <c r="A539" i="1" s="1"/>
  <c r="K538" i="1" l="1"/>
  <c r="L538" i="1" s="1"/>
  <c r="C539" i="1"/>
  <c r="B539" i="1"/>
  <c r="D539" i="1"/>
  <c r="Q539" i="1" s="1"/>
  <c r="R539" i="1" s="1"/>
  <c r="S539" i="1" s="1"/>
  <c r="T539" i="1" s="1"/>
  <c r="U539" i="1" s="1"/>
  <c r="O540" i="1" s="1"/>
  <c r="P540" i="1" s="1"/>
  <c r="E539" i="1" l="1"/>
  <c r="K539" i="1" l="1"/>
  <c r="L539" i="1" s="1"/>
  <c r="F539" i="1"/>
  <c r="G539" i="1" l="1"/>
  <c r="I539" i="1" s="1"/>
  <c r="J539" i="1" s="1"/>
  <c r="A540" i="1" s="1"/>
  <c r="C540" i="1" l="1"/>
  <c r="B540" i="1"/>
  <c r="D540" i="1"/>
  <c r="Q540" i="1" s="1"/>
  <c r="R540" i="1" s="1"/>
  <c r="S540" i="1" s="1"/>
  <c r="T540" i="1" s="1"/>
  <c r="U540" i="1" s="1"/>
  <c r="O541" i="1" s="1"/>
  <c r="P541" i="1" s="1"/>
  <c r="E540" i="1" l="1"/>
  <c r="F540" i="1" l="1"/>
  <c r="K540" i="1"/>
  <c r="L540" i="1" s="1"/>
  <c r="G540" i="1" l="1"/>
  <c r="I540" i="1" s="1"/>
  <c r="J540" i="1" s="1"/>
  <c r="A541" i="1" s="1"/>
  <c r="D541" i="1" l="1"/>
  <c r="Q541" i="1" s="1"/>
  <c r="R541" i="1" s="1"/>
  <c r="S541" i="1" s="1"/>
  <c r="T541" i="1" s="1"/>
  <c r="U541" i="1" s="1"/>
  <c r="O542" i="1" s="1"/>
  <c r="P542" i="1" s="1"/>
  <c r="E541" i="1"/>
  <c r="F541" i="1" s="1"/>
  <c r="C541" i="1"/>
  <c r="B541" i="1"/>
  <c r="K541" i="1"/>
  <c r="L541" i="1" s="1"/>
  <c r="G541" i="1" l="1"/>
  <c r="I541" i="1" s="1"/>
  <c r="J541" i="1" s="1"/>
  <c r="A542" i="1" s="1"/>
  <c r="D542" i="1" l="1"/>
  <c r="Q542" i="1" s="1"/>
  <c r="R542" i="1" s="1"/>
  <c r="S542" i="1" s="1"/>
  <c r="T542" i="1" s="1"/>
  <c r="U542" i="1" s="1"/>
  <c r="O543" i="1" s="1"/>
  <c r="P543" i="1" s="1"/>
  <c r="B542" i="1"/>
  <c r="E542" i="1"/>
  <c r="F542" i="1" s="1"/>
  <c r="C542" i="1"/>
  <c r="K542" i="1" l="1"/>
  <c r="L542" i="1" s="1"/>
  <c r="G542" i="1"/>
  <c r="I542" i="1" s="1"/>
  <c r="J542" i="1" s="1"/>
  <c r="A543" i="1" s="1"/>
  <c r="B543" i="1" l="1"/>
  <c r="D543" i="1"/>
  <c r="Q543" i="1" s="1"/>
  <c r="R543" i="1" s="1"/>
  <c r="S543" i="1" s="1"/>
  <c r="T543" i="1" s="1"/>
  <c r="U543" i="1" s="1"/>
  <c r="O544" i="1" s="1"/>
  <c r="P544" i="1" s="1"/>
  <c r="C543" i="1"/>
  <c r="E543" i="1" l="1"/>
  <c r="F543" i="1" l="1"/>
  <c r="K543" i="1"/>
  <c r="L543" i="1" s="1"/>
  <c r="G543" i="1" l="1"/>
  <c r="I543" i="1" s="1"/>
  <c r="J543" i="1" s="1"/>
  <c r="A544" i="1" s="1"/>
  <c r="C544" i="1" l="1"/>
  <c r="B544" i="1"/>
  <c r="D544" i="1"/>
  <c r="Q544" i="1" s="1"/>
  <c r="R544" i="1" s="1"/>
  <c r="S544" i="1" s="1"/>
  <c r="T544" i="1" s="1"/>
  <c r="U544" i="1" s="1"/>
  <c r="O545" i="1" s="1"/>
  <c r="P545" i="1" s="1"/>
  <c r="E544" i="1" l="1"/>
  <c r="F544" i="1" l="1"/>
  <c r="K544" i="1"/>
  <c r="L544" i="1" s="1"/>
  <c r="G544" i="1" l="1"/>
  <c r="I544" i="1" s="1"/>
  <c r="J544" i="1" s="1"/>
  <c r="A545" i="1" s="1"/>
  <c r="D545" i="1" l="1"/>
  <c r="Q545" i="1" s="1"/>
  <c r="R545" i="1" s="1"/>
  <c r="S545" i="1" s="1"/>
  <c r="T545" i="1" s="1"/>
  <c r="U545" i="1" s="1"/>
  <c r="O546" i="1" s="1"/>
  <c r="P546" i="1" s="1"/>
  <c r="B545" i="1"/>
  <c r="C545" i="1"/>
  <c r="E545" i="1" l="1"/>
  <c r="F545" i="1" l="1"/>
  <c r="G545" i="1" s="1"/>
  <c r="I545" i="1" s="1"/>
  <c r="J545" i="1" s="1"/>
  <c r="A546" i="1" s="1"/>
  <c r="B546" i="1" s="1"/>
  <c r="K545" i="1"/>
  <c r="L545" i="1" s="1"/>
  <c r="D546" i="1" l="1"/>
  <c r="Q546" i="1" s="1"/>
  <c r="R546" i="1" s="1"/>
  <c r="S546" i="1" s="1"/>
  <c r="T546" i="1" s="1"/>
  <c r="U546" i="1" s="1"/>
  <c r="O547" i="1" s="1"/>
  <c r="P547" i="1" s="1"/>
  <c r="C546" i="1"/>
  <c r="E546" i="1"/>
  <c r="F546" i="1" l="1"/>
  <c r="K546" i="1"/>
  <c r="L546" i="1" s="1"/>
  <c r="G546" i="1" l="1"/>
  <c r="I546" i="1" s="1"/>
  <c r="J546" i="1" s="1"/>
  <c r="A547" i="1" s="1"/>
  <c r="B547" i="1" l="1"/>
  <c r="D547" i="1"/>
  <c r="Q547" i="1" s="1"/>
  <c r="R547" i="1" s="1"/>
  <c r="S547" i="1" s="1"/>
  <c r="T547" i="1" s="1"/>
  <c r="U547" i="1" s="1"/>
  <c r="O548" i="1" s="1"/>
  <c r="P548" i="1" s="1"/>
  <c r="C547" i="1"/>
  <c r="E547" i="1" l="1"/>
  <c r="K547" i="1" l="1"/>
  <c r="L547" i="1" s="1"/>
  <c r="F547" i="1"/>
  <c r="G547" i="1" l="1"/>
  <c r="I547" i="1" s="1"/>
  <c r="J547" i="1" s="1"/>
  <c r="A548" i="1" s="1"/>
  <c r="C548" i="1" l="1"/>
  <c r="D548" i="1"/>
  <c r="Q548" i="1" s="1"/>
  <c r="R548" i="1" s="1"/>
  <c r="S548" i="1" s="1"/>
  <c r="T548" i="1" s="1"/>
  <c r="U548" i="1" s="1"/>
  <c r="O549" i="1" s="1"/>
  <c r="P549" i="1" s="1"/>
  <c r="B548" i="1"/>
  <c r="E548" i="1" l="1"/>
  <c r="F548" i="1" l="1"/>
  <c r="K548" i="1"/>
  <c r="L548" i="1" s="1"/>
  <c r="G548" i="1" l="1"/>
  <c r="I548" i="1" s="1"/>
  <c r="J548" i="1" s="1"/>
  <c r="A549" i="1" s="1"/>
  <c r="D549" i="1" l="1"/>
  <c r="Q549" i="1" s="1"/>
  <c r="R549" i="1" s="1"/>
  <c r="S549" i="1" s="1"/>
  <c r="T549" i="1" s="1"/>
  <c r="U549" i="1" s="1"/>
  <c r="O550" i="1" s="1"/>
  <c r="P550" i="1" s="1"/>
  <c r="C549" i="1"/>
  <c r="B549" i="1"/>
  <c r="E549" i="1" l="1"/>
  <c r="F549" i="1" s="1"/>
  <c r="G549" i="1" s="1"/>
  <c r="I549" i="1" s="1"/>
  <c r="J549" i="1" s="1"/>
  <c r="A550" i="1" s="1"/>
  <c r="K549" i="1" l="1"/>
  <c r="L549" i="1" s="1"/>
  <c r="C550" i="1"/>
  <c r="D550" i="1"/>
  <c r="Q550" i="1" s="1"/>
  <c r="R550" i="1" s="1"/>
  <c r="S550" i="1" s="1"/>
  <c r="T550" i="1" s="1"/>
  <c r="U550" i="1" s="1"/>
  <c r="O551" i="1" s="1"/>
  <c r="P551" i="1" s="1"/>
  <c r="B550" i="1"/>
  <c r="E550" i="1" l="1"/>
  <c r="F550" i="1" l="1"/>
  <c r="K550" i="1"/>
  <c r="L550" i="1" s="1"/>
  <c r="G550" i="1" l="1"/>
  <c r="I550" i="1" s="1"/>
  <c r="J550" i="1" s="1"/>
  <c r="A551" i="1" s="1"/>
  <c r="D551" i="1" l="1"/>
  <c r="Q551" i="1" s="1"/>
  <c r="R551" i="1" s="1"/>
  <c r="S551" i="1" s="1"/>
  <c r="T551" i="1" s="1"/>
  <c r="U551" i="1" s="1"/>
  <c r="O552" i="1" s="1"/>
  <c r="P552" i="1" s="1"/>
  <c r="B551" i="1"/>
  <c r="C551" i="1"/>
  <c r="E551" i="1" l="1"/>
  <c r="F551" i="1" l="1"/>
  <c r="G551" i="1" s="1"/>
  <c r="I551" i="1" s="1"/>
  <c r="J551" i="1" s="1"/>
  <c r="A552" i="1" s="1"/>
  <c r="B552" i="1" s="1"/>
  <c r="K551" i="1"/>
  <c r="L551" i="1" s="1"/>
  <c r="D552" i="1" l="1"/>
  <c r="Q552" i="1" s="1"/>
  <c r="R552" i="1" s="1"/>
  <c r="S552" i="1" s="1"/>
  <c r="T552" i="1" s="1"/>
  <c r="U552" i="1" s="1"/>
  <c r="O553" i="1" s="1"/>
  <c r="P553" i="1" s="1"/>
  <c r="C552" i="1"/>
  <c r="E552" i="1"/>
  <c r="K552" i="1" l="1"/>
  <c r="L552" i="1" s="1"/>
  <c r="F552" i="1"/>
  <c r="G552" i="1" l="1"/>
  <c r="I552" i="1" s="1"/>
  <c r="J552" i="1" s="1"/>
  <c r="A553" i="1" s="1"/>
  <c r="C553" i="1" l="1"/>
  <c r="D553" i="1"/>
  <c r="Q553" i="1" s="1"/>
  <c r="R553" i="1" s="1"/>
  <c r="S553" i="1" s="1"/>
  <c r="T553" i="1" s="1"/>
  <c r="U553" i="1" s="1"/>
  <c r="O554" i="1" s="1"/>
  <c r="P554" i="1" s="1"/>
  <c r="B553" i="1"/>
  <c r="E553" i="1" l="1"/>
  <c r="F553" i="1" l="1"/>
  <c r="K553" i="1"/>
  <c r="L553" i="1" s="1"/>
  <c r="G553" i="1" l="1"/>
  <c r="I553" i="1" s="1"/>
  <c r="J553" i="1" s="1"/>
  <c r="A554" i="1" s="1"/>
  <c r="C554" i="1" l="1"/>
  <c r="B554" i="1"/>
  <c r="D554" i="1"/>
  <c r="Q554" i="1" s="1"/>
  <c r="R554" i="1" s="1"/>
  <c r="S554" i="1" s="1"/>
  <c r="T554" i="1" s="1"/>
  <c r="U554" i="1" s="1"/>
  <c r="O555" i="1" s="1"/>
  <c r="P555" i="1" s="1"/>
  <c r="E554" i="1" l="1"/>
  <c r="F554" i="1" s="1"/>
  <c r="G554" i="1" s="1"/>
  <c r="I554" i="1" s="1"/>
  <c r="J554" i="1" s="1"/>
  <c r="A555" i="1" s="1"/>
  <c r="K554" i="1" l="1"/>
  <c r="L554" i="1" s="1"/>
  <c r="C555" i="1"/>
  <c r="B555" i="1"/>
  <c r="D555" i="1"/>
  <c r="Q555" i="1" s="1"/>
  <c r="R555" i="1" s="1"/>
  <c r="S555" i="1" s="1"/>
  <c r="T555" i="1" s="1"/>
  <c r="U555" i="1" s="1"/>
  <c r="O556" i="1" s="1"/>
  <c r="P556" i="1" s="1"/>
  <c r="E555" i="1" l="1"/>
  <c r="F555" i="1" l="1"/>
  <c r="K555" i="1"/>
  <c r="L555" i="1" s="1"/>
  <c r="G555" i="1" l="1"/>
  <c r="I555" i="1" s="1"/>
  <c r="J555" i="1" s="1"/>
  <c r="A556" i="1" s="1"/>
  <c r="C556" i="1" l="1"/>
  <c r="D556" i="1"/>
  <c r="Q556" i="1" s="1"/>
  <c r="R556" i="1" s="1"/>
  <c r="S556" i="1" s="1"/>
  <c r="T556" i="1" s="1"/>
  <c r="U556" i="1" s="1"/>
  <c r="O557" i="1" s="1"/>
  <c r="P557" i="1" s="1"/>
  <c r="B556" i="1"/>
  <c r="E556" i="1" l="1"/>
  <c r="F556" i="1" l="1"/>
  <c r="G556" i="1" s="1"/>
  <c r="I556" i="1" s="1"/>
  <c r="J556" i="1" s="1"/>
  <c r="A557" i="1" s="1"/>
  <c r="C557" i="1" s="1"/>
  <c r="K556" i="1"/>
  <c r="L556" i="1" s="1"/>
  <c r="D557" i="1" l="1"/>
  <c r="Q557" i="1" s="1"/>
  <c r="R557" i="1" s="1"/>
  <c r="S557" i="1" s="1"/>
  <c r="T557" i="1" s="1"/>
  <c r="U557" i="1" s="1"/>
  <c r="O558" i="1" s="1"/>
  <c r="P558" i="1" s="1"/>
  <c r="B557" i="1"/>
  <c r="E557" i="1"/>
  <c r="K557" i="1" l="1"/>
  <c r="L557" i="1" s="1"/>
  <c r="F557" i="1"/>
  <c r="G557" i="1" l="1"/>
  <c r="I557" i="1" s="1"/>
  <c r="J557" i="1" s="1"/>
  <c r="A558" i="1" s="1"/>
  <c r="D558" i="1" l="1"/>
  <c r="Q558" i="1" s="1"/>
  <c r="R558" i="1" s="1"/>
  <c r="S558" i="1" s="1"/>
  <c r="T558" i="1" s="1"/>
  <c r="U558" i="1" s="1"/>
  <c r="O559" i="1" s="1"/>
  <c r="P559" i="1" s="1"/>
  <c r="C558" i="1"/>
  <c r="E558" i="1"/>
  <c r="F558" i="1" s="1"/>
  <c r="B558" i="1"/>
  <c r="K558" i="1" l="1"/>
  <c r="L558" i="1" s="1"/>
  <c r="G558" i="1"/>
  <c r="I558" i="1" s="1"/>
  <c r="J558" i="1" s="1"/>
  <c r="A559" i="1" s="1"/>
  <c r="B559" i="1" l="1"/>
  <c r="D559" i="1"/>
  <c r="Q559" i="1" s="1"/>
  <c r="R559" i="1" s="1"/>
  <c r="S559" i="1" s="1"/>
  <c r="T559" i="1" s="1"/>
  <c r="U559" i="1" s="1"/>
  <c r="O560" i="1" s="1"/>
  <c r="P560" i="1" s="1"/>
  <c r="C559" i="1"/>
  <c r="E559" i="1" l="1"/>
  <c r="F559" i="1" l="1"/>
  <c r="K559" i="1"/>
  <c r="L559" i="1" s="1"/>
  <c r="G559" i="1" l="1"/>
  <c r="I559" i="1" s="1"/>
  <c r="J559" i="1" s="1"/>
  <c r="A560" i="1" s="1"/>
  <c r="B560" i="1" l="1"/>
  <c r="C560" i="1"/>
  <c r="D560" i="1"/>
  <c r="Q560" i="1" s="1"/>
  <c r="R560" i="1" s="1"/>
  <c r="S560" i="1" s="1"/>
  <c r="T560" i="1" s="1"/>
  <c r="U560" i="1" s="1"/>
  <c r="O561" i="1" s="1"/>
  <c r="P561" i="1" s="1"/>
  <c r="E560" i="1" l="1"/>
  <c r="F560" i="1" l="1"/>
  <c r="K560" i="1"/>
  <c r="L560" i="1" s="1"/>
  <c r="G560" i="1" l="1"/>
  <c r="I560" i="1" s="1"/>
  <c r="J560" i="1" s="1"/>
  <c r="A561" i="1" s="1"/>
  <c r="D561" i="1" l="1"/>
  <c r="Q561" i="1" s="1"/>
  <c r="R561" i="1" s="1"/>
  <c r="S561" i="1" s="1"/>
  <c r="T561" i="1" s="1"/>
  <c r="U561" i="1" s="1"/>
  <c r="O562" i="1" s="1"/>
  <c r="P562" i="1" s="1"/>
  <c r="C561" i="1"/>
  <c r="B561" i="1"/>
  <c r="E561" i="1" l="1"/>
  <c r="F561" i="1" l="1"/>
  <c r="K561" i="1"/>
  <c r="L561" i="1" s="1"/>
  <c r="G561" i="1" l="1"/>
  <c r="I561" i="1" s="1"/>
  <c r="J561" i="1" s="1"/>
  <c r="A562" i="1" s="1"/>
  <c r="D562" i="1" l="1"/>
  <c r="Q562" i="1" s="1"/>
  <c r="R562" i="1" s="1"/>
  <c r="S562" i="1" s="1"/>
  <c r="T562" i="1" s="1"/>
  <c r="U562" i="1" s="1"/>
  <c r="O563" i="1" s="1"/>
  <c r="P563" i="1" s="1"/>
  <c r="C562" i="1"/>
  <c r="B562" i="1"/>
  <c r="E562" i="1"/>
  <c r="K562" i="1" s="1"/>
  <c r="L562" i="1" s="1"/>
  <c r="F562" i="1" l="1"/>
  <c r="G562" i="1" l="1"/>
  <c r="I562" i="1" s="1"/>
  <c r="J562" i="1" s="1"/>
  <c r="A563" i="1" s="1"/>
  <c r="C563" i="1" l="1"/>
  <c r="D563" i="1"/>
  <c r="Q563" i="1" s="1"/>
  <c r="R563" i="1" s="1"/>
  <c r="S563" i="1" s="1"/>
  <c r="T563" i="1" s="1"/>
  <c r="U563" i="1" s="1"/>
  <c r="O564" i="1" s="1"/>
  <c r="P564" i="1" s="1"/>
  <c r="B563" i="1"/>
  <c r="E563" i="1" l="1"/>
  <c r="F563" i="1" l="1"/>
  <c r="K563" i="1"/>
  <c r="L563" i="1" s="1"/>
  <c r="G563" i="1" l="1"/>
  <c r="I563" i="1" s="1"/>
  <c r="J563" i="1" s="1"/>
  <c r="A564" i="1" s="1"/>
  <c r="C564" i="1" l="1"/>
  <c r="B564" i="1"/>
  <c r="D564" i="1"/>
  <c r="Q564" i="1" s="1"/>
  <c r="R564" i="1" s="1"/>
  <c r="S564" i="1" s="1"/>
  <c r="T564" i="1" s="1"/>
  <c r="U564" i="1" s="1"/>
  <c r="O565" i="1" s="1"/>
  <c r="P565" i="1" s="1"/>
  <c r="E564" i="1" l="1"/>
  <c r="F564" i="1" l="1"/>
  <c r="K564" i="1"/>
  <c r="L564" i="1" s="1"/>
  <c r="G564" i="1" l="1"/>
  <c r="I564" i="1" s="1"/>
  <c r="J564" i="1" s="1"/>
  <c r="A565" i="1" s="1"/>
  <c r="D565" i="1" l="1"/>
  <c r="Q565" i="1" s="1"/>
  <c r="R565" i="1" s="1"/>
  <c r="S565" i="1" s="1"/>
  <c r="T565" i="1" s="1"/>
  <c r="U565" i="1" s="1"/>
  <c r="O566" i="1" s="1"/>
  <c r="P566" i="1" s="1"/>
  <c r="E565" i="1"/>
  <c r="F565" i="1" s="1"/>
  <c r="C565" i="1"/>
  <c r="B565" i="1"/>
  <c r="K565" i="1" l="1"/>
  <c r="L565" i="1" s="1"/>
  <c r="G565" i="1"/>
  <c r="I565" i="1" s="1"/>
  <c r="J565" i="1" s="1"/>
  <c r="A566" i="1" s="1"/>
  <c r="C566" i="1" l="1"/>
  <c r="B566" i="1"/>
  <c r="D566" i="1"/>
  <c r="Q566" i="1" s="1"/>
  <c r="R566" i="1" s="1"/>
  <c r="S566" i="1" s="1"/>
  <c r="T566" i="1" s="1"/>
  <c r="U566" i="1" s="1"/>
  <c r="O567" i="1" s="1"/>
  <c r="P567" i="1" s="1"/>
  <c r="E566" i="1" l="1"/>
  <c r="K566" i="1" l="1"/>
  <c r="L566" i="1" s="1"/>
  <c r="F566" i="1"/>
  <c r="G566" i="1" l="1"/>
  <c r="I566" i="1" s="1"/>
  <c r="J566" i="1" s="1"/>
  <c r="A567" i="1" s="1"/>
  <c r="D567" i="1" l="1"/>
  <c r="Q567" i="1" s="1"/>
  <c r="R567" i="1" s="1"/>
  <c r="S567" i="1" s="1"/>
  <c r="T567" i="1" s="1"/>
  <c r="U567" i="1" s="1"/>
  <c r="O568" i="1" s="1"/>
  <c r="P568" i="1" s="1"/>
  <c r="B567" i="1"/>
  <c r="C567" i="1"/>
  <c r="E567" i="1" l="1"/>
  <c r="F567" i="1" l="1"/>
  <c r="G567" i="1" s="1"/>
  <c r="I567" i="1" s="1"/>
  <c r="J567" i="1" s="1"/>
  <c r="A568" i="1" s="1"/>
  <c r="D568" i="1" s="1"/>
  <c r="Q568" i="1" s="1"/>
  <c r="R568" i="1" s="1"/>
  <c r="S568" i="1" s="1"/>
  <c r="T568" i="1" s="1"/>
  <c r="U568" i="1" s="1"/>
  <c r="O569" i="1" s="1"/>
  <c r="P569" i="1" s="1"/>
  <c r="K567" i="1"/>
  <c r="L567" i="1" s="1"/>
  <c r="C568" i="1" l="1"/>
  <c r="E568" i="1"/>
  <c r="F568" i="1" s="1"/>
  <c r="G568" i="1" s="1"/>
  <c r="I568" i="1" s="1"/>
  <c r="J568" i="1" s="1"/>
  <c r="A569" i="1" s="1"/>
  <c r="B568" i="1"/>
  <c r="K568" i="1" l="1"/>
  <c r="L568" i="1" s="1"/>
  <c r="D569" i="1"/>
  <c r="Q569" i="1" s="1"/>
  <c r="R569" i="1" s="1"/>
  <c r="S569" i="1" s="1"/>
  <c r="T569" i="1" s="1"/>
  <c r="U569" i="1" s="1"/>
  <c r="O570" i="1" s="1"/>
  <c r="P570" i="1" s="1"/>
  <c r="C569" i="1"/>
  <c r="B569" i="1"/>
  <c r="E569" i="1" l="1"/>
  <c r="K569" i="1" s="1"/>
  <c r="L569" i="1" s="1"/>
  <c r="F569" i="1" l="1"/>
  <c r="G569" i="1" s="1"/>
  <c r="I569" i="1" s="1"/>
  <c r="J569" i="1" s="1"/>
  <c r="A570" i="1" s="1"/>
  <c r="D570" i="1" l="1"/>
  <c r="Q570" i="1" s="1"/>
  <c r="R570" i="1" s="1"/>
  <c r="S570" i="1" s="1"/>
  <c r="T570" i="1" s="1"/>
  <c r="U570" i="1" s="1"/>
  <c r="O571" i="1" s="1"/>
  <c r="P571" i="1" s="1"/>
  <c r="E570" i="1"/>
  <c r="F570" i="1" s="1"/>
  <c r="C570" i="1"/>
  <c r="B570" i="1"/>
  <c r="K570" i="1"/>
  <c r="L570" i="1" s="1"/>
  <c r="G570" i="1" l="1"/>
  <c r="I570" i="1" s="1"/>
  <c r="J570" i="1" s="1"/>
  <c r="A571" i="1" s="1"/>
  <c r="D571" i="1" l="1"/>
  <c r="Q571" i="1" s="1"/>
  <c r="R571" i="1" s="1"/>
  <c r="S571" i="1" s="1"/>
  <c r="T571" i="1" s="1"/>
  <c r="U571" i="1" s="1"/>
  <c r="O572" i="1" s="1"/>
  <c r="P572" i="1" s="1"/>
  <c r="C571" i="1"/>
  <c r="B571" i="1"/>
  <c r="E571" i="1" l="1"/>
  <c r="F571" i="1" l="1"/>
  <c r="K571" i="1"/>
  <c r="L571" i="1" s="1"/>
  <c r="G571" i="1" l="1"/>
  <c r="I571" i="1" s="1"/>
  <c r="J571" i="1" s="1"/>
  <c r="A572" i="1" s="1"/>
  <c r="B572" i="1" l="1"/>
  <c r="D572" i="1"/>
  <c r="Q572" i="1" s="1"/>
  <c r="R572" i="1" s="1"/>
  <c r="S572" i="1" s="1"/>
  <c r="T572" i="1" s="1"/>
  <c r="U572" i="1" s="1"/>
  <c r="O573" i="1" s="1"/>
  <c r="P573" i="1" s="1"/>
  <c r="C572" i="1"/>
  <c r="E572" i="1" l="1"/>
  <c r="K572" i="1" l="1"/>
  <c r="L572" i="1" s="1"/>
  <c r="F572" i="1"/>
  <c r="G572" i="1" l="1"/>
  <c r="I572" i="1" s="1"/>
  <c r="J572" i="1" s="1"/>
  <c r="A573" i="1" s="1"/>
  <c r="D573" i="1" l="1"/>
  <c r="Q573" i="1" s="1"/>
  <c r="R573" i="1" s="1"/>
  <c r="S573" i="1" s="1"/>
  <c r="T573" i="1" s="1"/>
  <c r="U573" i="1" s="1"/>
  <c r="O574" i="1" s="1"/>
  <c r="P574" i="1" s="1"/>
  <c r="C573" i="1"/>
  <c r="B573" i="1"/>
  <c r="E573" i="1" l="1"/>
  <c r="F573" i="1" l="1"/>
  <c r="K573" i="1"/>
  <c r="L573" i="1" s="1"/>
  <c r="G573" i="1" l="1"/>
  <c r="I573" i="1" s="1"/>
  <c r="J573" i="1" s="1"/>
  <c r="A574" i="1" s="1"/>
  <c r="D574" i="1" l="1"/>
  <c r="Q574" i="1" s="1"/>
  <c r="R574" i="1" s="1"/>
  <c r="S574" i="1" s="1"/>
  <c r="T574" i="1" s="1"/>
  <c r="U574" i="1" s="1"/>
  <c r="O575" i="1" s="1"/>
  <c r="P575" i="1" s="1"/>
  <c r="C574" i="1"/>
  <c r="B574" i="1"/>
  <c r="E574" i="1"/>
  <c r="F574" i="1" s="1"/>
  <c r="G574" i="1" l="1"/>
  <c r="I574" i="1" s="1"/>
  <c r="J574" i="1" s="1"/>
  <c r="A575" i="1" s="1"/>
  <c r="K574" i="1"/>
  <c r="L574" i="1" s="1"/>
  <c r="D575" i="1" l="1"/>
  <c r="Q575" i="1" s="1"/>
  <c r="R575" i="1" s="1"/>
  <c r="S575" i="1" s="1"/>
  <c r="T575" i="1" s="1"/>
  <c r="U575" i="1" s="1"/>
  <c r="O576" i="1" s="1"/>
  <c r="P576" i="1" s="1"/>
  <c r="B575" i="1"/>
  <c r="C575" i="1"/>
  <c r="E575" i="1" l="1"/>
  <c r="K575" i="1" l="1"/>
  <c r="L575" i="1" s="1"/>
  <c r="F575" i="1"/>
  <c r="G575" i="1" s="1"/>
  <c r="I575" i="1" s="1"/>
  <c r="J575" i="1" s="1"/>
  <c r="A576" i="1" s="1"/>
  <c r="D576" i="1" l="1"/>
  <c r="Q576" i="1" s="1"/>
  <c r="R576" i="1" s="1"/>
  <c r="S576" i="1" s="1"/>
  <c r="T576" i="1" s="1"/>
  <c r="U576" i="1" s="1"/>
  <c r="O577" i="1" s="1"/>
  <c r="P577" i="1" s="1"/>
  <c r="B576" i="1"/>
  <c r="C576" i="1"/>
  <c r="E576" i="1" l="1"/>
  <c r="K576" i="1" l="1"/>
  <c r="L576" i="1" s="1"/>
  <c r="F576" i="1"/>
  <c r="G576" i="1" s="1"/>
  <c r="I576" i="1" s="1"/>
  <c r="J576" i="1" s="1"/>
  <c r="A577" i="1" s="1"/>
  <c r="D577" i="1" s="1"/>
  <c r="Q577" i="1" s="1"/>
  <c r="R577" i="1" s="1"/>
  <c r="S577" i="1" s="1"/>
  <c r="T577" i="1" s="1"/>
  <c r="U577" i="1" s="1"/>
  <c r="O578" i="1" s="1"/>
  <c r="P578" i="1" s="1"/>
  <c r="B577" i="1" l="1"/>
  <c r="C577" i="1"/>
  <c r="E577" i="1"/>
  <c r="F577" i="1" l="1"/>
  <c r="K577" i="1"/>
  <c r="L577" i="1" s="1"/>
  <c r="G577" i="1" l="1"/>
  <c r="I577" i="1" s="1"/>
  <c r="J577" i="1" s="1"/>
  <c r="A578" i="1" s="1"/>
  <c r="C578" i="1" l="1"/>
  <c r="B578" i="1"/>
  <c r="D578" i="1"/>
  <c r="Q578" i="1" s="1"/>
  <c r="R578" i="1" s="1"/>
  <c r="S578" i="1" s="1"/>
  <c r="T578" i="1" s="1"/>
  <c r="U578" i="1" s="1"/>
  <c r="O579" i="1" s="1"/>
  <c r="P579" i="1" s="1"/>
  <c r="E578" i="1" l="1"/>
  <c r="F578" i="1" l="1"/>
  <c r="K578" i="1"/>
  <c r="L578" i="1" s="1"/>
  <c r="G578" i="1" l="1"/>
  <c r="I578" i="1" s="1"/>
  <c r="J578" i="1" s="1"/>
  <c r="A579" i="1" s="1"/>
  <c r="C579" i="1" l="1"/>
  <c r="D579" i="1"/>
  <c r="Q579" i="1" s="1"/>
  <c r="R579" i="1" s="1"/>
  <c r="S579" i="1" s="1"/>
  <c r="T579" i="1" s="1"/>
  <c r="U579" i="1" s="1"/>
  <c r="O580" i="1" s="1"/>
  <c r="P580" i="1" s="1"/>
  <c r="B579" i="1"/>
  <c r="E579" i="1" l="1"/>
  <c r="F579" i="1" s="1"/>
  <c r="G579" i="1" s="1"/>
  <c r="I579" i="1" s="1"/>
  <c r="J579" i="1" s="1"/>
  <c r="A580" i="1" s="1"/>
  <c r="K579" i="1" l="1"/>
  <c r="L579" i="1" s="1"/>
  <c r="B580" i="1"/>
  <c r="D580" i="1"/>
  <c r="Q580" i="1" s="1"/>
  <c r="R580" i="1" s="1"/>
  <c r="S580" i="1" s="1"/>
  <c r="T580" i="1" s="1"/>
  <c r="U580" i="1" s="1"/>
  <c r="O581" i="1" s="1"/>
  <c r="P581" i="1" s="1"/>
  <c r="C580" i="1"/>
  <c r="E580" i="1" l="1"/>
  <c r="F580" i="1" l="1"/>
  <c r="K580" i="1"/>
  <c r="L580" i="1" s="1"/>
  <c r="G580" i="1" l="1"/>
  <c r="I580" i="1" s="1"/>
  <c r="J580" i="1" s="1"/>
  <c r="A581" i="1" s="1"/>
  <c r="B581" i="1" l="1"/>
  <c r="D581" i="1"/>
  <c r="Q581" i="1" s="1"/>
  <c r="R581" i="1" s="1"/>
  <c r="S581" i="1" s="1"/>
  <c r="T581" i="1" s="1"/>
  <c r="U581" i="1" s="1"/>
  <c r="O582" i="1" s="1"/>
  <c r="P582" i="1" s="1"/>
  <c r="C581" i="1"/>
  <c r="E581" i="1" l="1"/>
  <c r="K581" i="1" l="1"/>
  <c r="L581" i="1" s="1"/>
  <c r="F581" i="1"/>
  <c r="G581" i="1" l="1"/>
  <c r="I581" i="1" s="1"/>
  <c r="J581" i="1" s="1"/>
  <c r="A582" i="1" s="1"/>
  <c r="D582" i="1" l="1"/>
  <c r="Q582" i="1" s="1"/>
  <c r="R582" i="1" s="1"/>
  <c r="S582" i="1" s="1"/>
  <c r="T582" i="1" s="1"/>
  <c r="U582" i="1" s="1"/>
  <c r="O583" i="1" s="1"/>
  <c r="P583" i="1" s="1"/>
  <c r="E582" i="1"/>
  <c r="F582" i="1" s="1"/>
  <c r="C582" i="1"/>
  <c r="B582" i="1"/>
  <c r="K582" i="1"/>
  <c r="L582" i="1" s="1"/>
  <c r="G582" i="1" l="1"/>
  <c r="I582" i="1" s="1"/>
  <c r="J582" i="1" s="1"/>
  <c r="A583" i="1" s="1"/>
  <c r="D583" i="1" l="1"/>
  <c r="Q583" i="1" s="1"/>
  <c r="R583" i="1" s="1"/>
  <c r="S583" i="1" s="1"/>
  <c r="T583" i="1" s="1"/>
  <c r="U583" i="1" s="1"/>
  <c r="O584" i="1" s="1"/>
  <c r="P584" i="1" s="1"/>
  <c r="C583" i="1"/>
  <c r="E583" i="1"/>
  <c r="F583" i="1" s="1"/>
  <c r="B583" i="1"/>
  <c r="K583" i="1" l="1"/>
  <c r="L583" i="1" s="1"/>
  <c r="G583" i="1"/>
  <c r="I583" i="1" s="1"/>
  <c r="J583" i="1" s="1"/>
  <c r="A584" i="1" s="1"/>
  <c r="C584" i="1" l="1"/>
  <c r="D584" i="1"/>
  <c r="Q584" i="1" s="1"/>
  <c r="R584" i="1" s="1"/>
  <c r="S584" i="1" s="1"/>
  <c r="T584" i="1" s="1"/>
  <c r="U584" i="1" s="1"/>
  <c r="O585" i="1" s="1"/>
  <c r="P585" i="1" s="1"/>
  <c r="B584" i="1"/>
  <c r="E584" i="1" l="1"/>
  <c r="F584" i="1" l="1"/>
  <c r="K584" i="1"/>
  <c r="L584" i="1" s="1"/>
  <c r="G584" i="1" l="1"/>
  <c r="I584" i="1" s="1"/>
  <c r="J584" i="1" s="1"/>
  <c r="A585" i="1" s="1"/>
  <c r="D585" i="1" l="1"/>
  <c r="Q585" i="1" s="1"/>
  <c r="R585" i="1" s="1"/>
  <c r="S585" i="1" s="1"/>
  <c r="T585" i="1" s="1"/>
  <c r="U585" i="1" s="1"/>
  <c r="O586" i="1" s="1"/>
  <c r="P586" i="1" s="1"/>
  <c r="C585" i="1"/>
  <c r="B585" i="1"/>
  <c r="E585" i="1" l="1"/>
  <c r="F585" i="1" l="1"/>
  <c r="G585" i="1" s="1"/>
  <c r="I585" i="1" s="1"/>
  <c r="J585" i="1" s="1"/>
  <c r="A586" i="1" s="1"/>
  <c r="D586" i="1" s="1"/>
  <c r="Q586" i="1" s="1"/>
  <c r="R586" i="1" s="1"/>
  <c r="S586" i="1" s="1"/>
  <c r="T586" i="1" s="1"/>
  <c r="U586" i="1" s="1"/>
  <c r="O587" i="1" s="1"/>
  <c r="P587" i="1" s="1"/>
  <c r="K585" i="1"/>
  <c r="L585" i="1" s="1"/>
  <c r="C586" i="1" l="1"/>
  <c r="B586" i="1"/>
  <c r="E586" i="1"/>
  <c r="F586" i="1" s="1"/>
  <c r="G586" i="1" s="1"/>
  <c r="I586" i="1" s="1"/>
  <c r="J586" i="1" s="1"/>
  <c r="A587" i="1" s="1"/>
  <c r="K586" i="1" l="1"/>
  <c r="L586" i="1" s="1"/>
  <c r="B587" i="1"/>
  <c r="D587" i="1"/>
  <c r="Q587" i="1" s="1"/>
  <c r="R587" i="1" s="1"/>
  <c r="S587" i="1" s="1"/>
  <c r="T587" i="1" s="1"/>
  <c r="U587" i="1" s="1"/>
  <c r="O588" i="1" s="1"/>
  <c r="P588" i="1" s="1"/>
  <c r="C587" i="1"/>
  <c r="E587" i="1" l="1"/>
  <c r="F587" i="1" l="1"/>
  <c r="G587" i="1" s="1"/>
  <c r="I587" i="1" s="1"/>
  <c r="J587" i="1" s="1"/>
  <c r="A588" i="1" s="1"/>
  <c r="D588" i="1" s="1"/>
  <c r="Q588" i="1" s="1"/>
  <c r="R588" i="1" s="1"/>
  <c r="S588" i="1" s="1"/>
  <c r="T588" i="1" s="1"/>
  <c r="U588" i="1" s="1"/>
  <c r="O589" i="1" s="1"/>
  <c r="P589" i="1" s="1"/>
  <c r="K587" i="1"/>
  <c r="L587" i="1" s="1"/>
  <c r="E588" i="1" l="1"/>
  <c r="F588" i="1" s="1"/>
  <c r="G588" i="1" s="1"/>
  <c r="I588" i="1" s="1"/>
  <c r="J588" i="1" s="1"/>
  <c r="A589" i="1" s="1"/>
  <c r="C588" i="1"/>
  <c r="B588" i="1"/>
  <c r="K588" i="1" l="1"/>
  <c r="L588" i="1" s="1"/>
  <c r="D589" i="1"/>
  <c r="Q589" i="1" s="1"/>
  <c r="R589" i="1" s="1"/>
  <c r="S589" i="1" s="1"/>
  <c r="T589" i="1" s="1"/>
  <c r="U589" i="1" s="1"/>
  <c r="O590" i="1" s="1"/>
  <c r="P590" i="1" s="1"/>
  <c r="B589" i="1"/>
  <c r="C589" i="1"/>
  <c r="E589" i="1" l="1"/>
  <c r="F589" i="1" l="1"/>
  <c r="G589" i="1" s="1"/>
  <c r="I589" i="1" s="1"/>
  <c r="J589" i="1" s="1"/>
  <c r="A590" i="1" s="1"/>
  <c r="D590" i="1" s="1"/>
  <c r="Q590" i="1" s="1"/>
  <c r="R590" i="1" s="1"/>
  <c r="S590" i="1" s="1"/>
  <c r="T590" i="1" s="1"/>
  <c r="U590" i="1" s="1"/>
  <c r="O591" i="1" s="1"/>
  <c r="P591" i="1" s="1"/>
  <c r="K589" i="1"/>
  <c r="L589" i="1" s="1"/>
  <c r="C590" i="1" l="1"/>
  <c r="B590" i="1"/>
  <c r="E590" i="1"/>
  <c r="F590" i="1" s="1"/>
  <c r="G590" i="1" s="1"/>
  <c r="I590" i="1" s="1"/>
  <c r="J590" i="1" s="1"/>
  <c r="A591" i="1" s="1"/>
  <c r="K590" i="1" l="1"/>
  <c r="L590" i="1" s="1"/>
  <c r="D591" i="1"/>
  <c r="Q591" i="1" s="1"/>
  <c r="R591" i="1" s="1"/>
  <c r="S591" i="1" s="1"/>
  <c r="T591" i="1" s="1"/>
  <c r="U591" i="1" s="1"/>
  <c r="O592" i="1" s="1"/>
  <c r="P592" i="1" s="1"/>
  <c r="C591" i="1"/>
  <c r="B591" i="1"/>
  <c r="E591" i="1" l="1"/>
  <c r="F591" i="1" s="1"/>
  <c r="G591" i="1"/>
  <c r="I591" i="1" s="1"/>
  <c r="J591" i="1" s="1"/>
  <c r="A592" i="1" s="1"/>
  <c r="K591" i="1" l="1"/>
  <c r="L591" i="1" s="1"/>
  <c r="C592" i="1"/>
  <c r="D592" i="1"/>
  <c r="Q592" i="1" s="1"/>
  <c r="R592" i="1" s="1"/>
  <c r="S592" i="1" s="1"/>
  <c r="T592" i="1" s="1"/>
  <c r="U592" i="1" s="1"/>
  <c r="O593" i="1" s="1"/>
  <c r="P593" i="1" s="1"/>
  <c r="B592" i="1"/>
  <c r="E592" i="1" l="1"/>
  <c r="F592" i="1" l="1"/>
  <c r="K592" i="1"/>
  <c r="L592" i="1" s="1"/>
  <c r="G592" i="1" l="1"/>
  <c r="I592" i="1" s="1"/>
  <c r="J592" i="1" s="1"/>
  <c r="A593" i="1" s="1"/>
  <c r="D593" i="1" l="1"/>
  <c r="Q593" i="1" s="1"/>
  <c r="R593" i="1" s="1"/>
  <c r="S593" i="1" s="1"/>
  <c r="T593" i="1" s="1"/>
  <c r="U593" i="1" s="1"/>
  <c r="O594" i="1" s="1"/>
  <c r="P594" i="1" s="1"/>
  <c r="C593" i="1"/>
  <c r="E593" i="1"/>
  <c r="F593" i="1" s="1"/>
  <c r="B593" i="1"/>
  <c r="K593" i="1" l="1"/>
  <c r="L593" i="1" s="1"/>
  <c r="G593" i="1"/>
  <c r="I593" i="1" s="1"/>
  <c r="J593" i="1" s="1"/>
  <c r="A594" i="1" s="1"/>
  <c r="B594" i="1" l="1"/>
  <c r="D594" i="1"/>
  <c r="Q594" i="1" s="1"/>
  <c r="R594" i="1" s="1"/>
  <c r="S594" i="1" s="1"/>
  <c r="T594" i="1" s="1"/>
  <c r="U594" i="1" s="1"/>
  <c r="O595" i="1" s="1"/>
  <c r="P595" i="1" s="1"/>
  <c r="C594" i="1"/>
  <c r="E594" i="1" l="1"/>
  <c r="K594" i="1" l="1"/>
  <c r="L594" i="1" s="1"/>
  <c r="F594" i="1"/>
  <c r="G594" i="1" l="1"/>
  <c r="I594" i="1" s="1"/>
  <c r="J594" i="1" s="1"/>
  <c r="A595" i="1" s="1"/>
  <c r="C595" i="1" l="1"/>
  <c r="D595" i="1"/>
  <c r="Q595" i="1" s="1"/>
  <c r="R595" i="1" s="1"/>
  <c r="S595" i="1" s="1"/>
  <c r="T595" i="1" s="1"/>
  <c r="U595" i="1" s="1"/>
  <c r="O596" i="1" s="1"/>
  <c r="P596" i="1" s="1"/>
  <c r="B595" i="1"/>
  <c r="E595" i="1" l="1"/>
  <c r="K595" i="1" l="1"/>
  <c r="L595" i="1" s="1"/>
  <c r="F595" i="1"/>
  <c r="G595" i="1" l="1"/>
  <c r="I595" i="1" s="1"/>
  <c r="J595" i="1" s="1"/>
  <c r="A596" i="1" s="1"/>
  <c r="B596" i="1" l="1"/>
  <c r="D596" i="1"/>
  <c r="Q596" i="1" s="1"/>
  <c r="R596" i="1" s="1"/>
  <c r="S596" i="1" s="1"/>
  <c r="T596" i="1" s="1"/>
  <c r="U596" i="1" s="1"/>
  <c r="O597" i="1" s="1"/>
  <c r="P597" i="1" s="1"/>
  <c r="C596" i="1"/>
  <c r="E596" i="1" l="1"/>
  <c r="K596" i="1" l="1"/>
  <c r="L596" i="1" s="1"/>
  <c r="F596" i="1"/>
  <c r="G596" i="1" l="1"/>
  <c r="I596" i="1" s="1"/>
  <c r="J596" i="1" s="1"/>
  <c r="A597" i="1" s="1"/>
  <c r="C597" i="1" l="1"/>
  <c r="D597" i="1"/>
  <c r="Q597" i="1" s="1"/>
  <c r="R597" i="1" s="1"/>
  <c r="S597" i="1" s="1"/>
  <c r="T597" i="1" s="1"/>
  <c r="U597" i="1" s="1"/>
  <c r="O598" i="1" s="1"/>
  <c r="P598" i="1" s="1"/>
  <c r="B597" i="1"/>
  <c r="E597" i="1" l="1"/>
  <c r="F597" i="1" l="1"/>
  <c r="K597" i="1"/>
  <c r="L597" i="1" s="1"/>
  <c r="G597" i="1" l="1"/>
  <c r="I597" i="1" s="1"/>
  <c r="J597" i="1" s="1"/>
  <c r="A598" i="1" s="1"/>
  <c r="B598" i="1" l="1"/>
  <c r="C598" i="1"/>
  <c r="D598" i="1"/>
  <c r="Q598" i="1" s="1"/>
  <c r="R598" i="1" s="1"/>
  <c r="S598" i="1" s="1"/>
  <c r="T598" i="1" s="1"/>
  <c r="U598" i="1" s="1"/>
  <c r="O599" i="1" s="1"/>
  <c r="P599" i="1" s="1"/>
  <c r="E598" i="1" l="1"/>
  <c r="F598" i="1" l="1"/>
  <c r="K598" i="1"/>
  <c r="L598" i="1" s="1"/>
  <c r="G598" i="1" l="1"/>
  <c r="I598" i="1" s="1"/>
  <c r="J598" i="1" s="1"/>
  <c r="A599" i="1" s="1"/>
  <c r="D599" i="1" l="1"/>
  <c r="Q599" i="1" s="1"/>
  <c r="R599" i="1" s="1"/>
  <c r="S599" i="1" s="1"/>
  <c r="T599" i="1" s="1"/>
  <c r="U599" i="1" s="1"/>
  <c r="O600" i="1" s="1"/>
  <c r="P600" i="1" s="1"/>
  <c r="E599" i="1"/>
  <c r="F599" i="1" s="1"/>
  <c r="C599" i="1"/>
  <c r="B599" i="1"/>
  <c r="K599" i="1" l="1"/>
  <c r="L599" i="1" s="1"/>
  <c r="G599" i="1"/>
  <c r="I599" i="1" s="1"/>
  <c r="J599" i="1" s="1"/>
  <c r="A600" i="1" s="1"/>
  <c r="D600" i="1" l="1"/>
  <c r="Q600" i="1" s="1"/>
  <c r="R600" i="1" s="1"/>
  <c r="S600" i="1" s="1"/>
  <c r="T600" i="1" s="1"/>
  <c r="U600" i="1" s="1"/>
  <c r="O601" i="1" s="1"/>
  <c r="P601" i="1" s="1"/>
  <c r="B600" i="1"/>
  <c r="C600" i="1"/>
  <c r="E600" i="1" l="1"/>
  <c r="F600" i="1" l="1"/>
  <c r="K600" i="1"/>
  <c r="L600" i="1" s="1"/>
  <c r="G600" i="1" l="1"/>
  <c r="I600" i="1" s="1"/>
  <c r="J600" i="1" s="1"/>
  <c r="A601" i="1" s="1"/>
  <c r="D601" i="1" l="1"/>
  <c r="Q601" i="1" s="1"/>
  <c r="R601" i="1" s="1"/>
  <c r="S601" i="1" s="1"/>
  <c r="T601" i="1" s="1"/>
  <c r="U601" i="1" s="1"/>
  <c r="O602" i="1" s="1"/>
  <c r="P602" i="1" s="1"/>
  <c r="C601" i="1"/>
  <c r="B601" i="1"/>
  <c r="E601" i="1"/>
  <c r="F601" i="1" s="1"/>
  <c r="G601" i="1" l="1"/>
  <c r="I601" i="1" s="1"/>
  <c r="J601" i="1" s="1"/>
  <c r="A602" i="1" s="1"/>
  <c r="K601" i="1"/>
  <c r="L601" i="1" s="1"/>
  <c r="D602" i="1" l="1"/>
  <c r="Q602" i="1" s="1"/>
  <c r="R602" i="1" s="1"/>
  <c r="S602" i="1" s="1"/>
  <c r="T602" i="1" s="1"/>
  <c r="U602" i="1" s="1"/>
  <c r="O603" i="1" s="1"/>
  <c r="P603" i="1" s="1"/>
  <c r="C602" i="1"/>
  <c r="E602" i="1"/>
  <c r="F602" i="1" s="1"/>
  <c r="B602" i="1"/>
  <c r="K602" i="1" l="1"/>
  <c r="L602" i="1" s="1"/>
  <c r="G602" i="1"/>
  <c r="I602" i="1" s="1"/>
  <c r="J602" i="1" s="1"/>
  <c r="A603" i="1" s="1"/>
  <c r="D603" i="1" l="1"/>
  <c r="Q603" i="1" s="1"/>
  <c r="R603" i="1" s="1"/>
  <c r="S603" i="1" s="1"/>
  <c r="T603" i="1" s="1"/>
  <c r="U603" i="1" s="1"/>
  <c r="O604" i="1" s="1"/>
  <c r="P604" i="1" s="1"/>
  <c r="B603" i="1"/>
  <c r="C603" i="1"/>
  <c r="E603" i="1" l="1"/>
  <c r="F603" i="1" l="1"/>
  <c r="G603" i="1" s="1"/>
  <c r="I603" i="1" s="1"/>
  <c r="J603" i="1" s="1"/>
  <c r="A604" i="1" s="1"/>
  <c r="K603" i="1"/>
  <c r="L603" i="1" s="1"/>
  <c r="C604" i="1" l="1"/>
  <c r="D604" i="1"/>
  <c r="Q604" i="1" s="1"/>
  <c r="R604" i="1" s="1"/>
  <c r="S604" i="1" s="1"/>
  <c r="T604" i="1" s="1"/>
  <c r="U604" i="1" s="1"/>
  <c r="O605" i="1" s="1"/>
  <c r="P605" i="1" s="1"/>
  <c r="B604" i="1"/>
  <c r="E604" i="1" l="1"/>
  <c r="F604" i="1" s="1"/>
  <c r="G604" i="1" s="1"/>
  <c r="I604" i="1" s="1"/>
  <c r="J604" i="1" s="1"/>
  <c r="A605" i="1" s="1"/>
  <c r="K604" i="1"/>
  <c r="L604" i="1" s="1"/>
  <c r="D605" i="1" l="1"/>
  <c r="Q605" i="1" s="1"/>
  <c r="R605" i="1" s="1"/>
  <c r="S605" i="1" s="1"/>
  <c r="T605" i="1" s="1"/>
  <c r="U605" i="1" s="1"/>
  <c r="O606" i="1" s="1"/>
  <c r="P606" i="1" s="1"/>
  <c r="B605" i="1"/>
  <c r="E605" i="1"/>
  <c r="F605" i="1" s="1"/>
  <c r="G605" i="1" s="1"/>
  <c r="I605" i="1" s="1"/>
  <c r="J605" i="1" s="1"/>
  <c r="A606" i="1" s="1"/>
  <c r="C605" i="1"/>
  <c r="C606" i="1" l="1"/>
  <c r="D606" i="1"/>
  <c r="Q606" i="1" s="1"/>
  <c r="R606" i="1" s="1"/>
  <c r="S606" i="1" s="1"/>
  <c r="T606" i="1" s="1"/>
  <c r="U606" i="1" s="1"/>
  <c r="O607" i="1" s="1"/>
  <c r="P607" i="1" s="1"/>
  <c r="B606" i="1"/>
  <c r="K605" i="1"/>
  <c r="L605" i="1" s="1"/>
  <c r="E606" i="1" l="1"/>
  <c r="F606" i="1" s="1"/>
  <c r="K606" i="1"/>
  <c r="L606" i="1" s="1"/>
  <c r="G606" i="1" l="1"/>
  <c r="I606" i="1" s="1"/>
  <c r="J606" i="1" s="1"/>
  <c r="A607" i="1" s="1"/>
  <c r="B607" i="1" l="1"/>
  <c r="C607" i="1"/>
  <c r="D607" i="1"/>
  <c r="Q607" i="1" s="1"/>
  <c r="R607" i="1" s="1"/>
  <c r="S607" i="1" s="1"/>
  <c r="T607" i="1" s="1"/>
  <c r="U607" i="1" s="1"/>
  <c r="O608" i="1" s="1"/>
  <c r="P608" i="1" s="1"/>
  <c r="E607" i="1" l="1"/>
  <c r="F607" i="1" l="1"/>
  <c r="K607" i="1"/>
  <c r="L607" i="1" s="1"/>
  <c r="G607" i="1" l="1"/>
  <c r="I607" i="1" s="1"/>
  <c r="J607" i="1" s="1"/>
  <c r="A608" i="1" s="1"/>
  <c r="D608" i="1" l="1"/>
  <c r="Q608" i="1" s="1"/>
  <c r="R608" i="1" s="1"/>
  <c r="S608" i="1" s="1"/>
  <c r="T608" i="1" s="1"/>
  <c r="U608" i="1" s="1"/>
  <c r="O609" i="1" s="1"/>
  <c r="P609" i="1" s="1"/>
  <c r="C608" i="1"/>
  <c r="B608" i="1"/>
  <c r="E608" i="1" l="1"/>
  <c r="F608" i="1" l="1"/>
  <c r="K608" i="1"/>
  <c r="L608" i="1" s="1"/>
  <c r="G608" i="1" l="1"/>
  <c r="I608" i="1" s="1"/>
  <c r="J608" i="1" s="1"/>
  <c r="A609" i="1" s="1"/>
  <c r="B609" i="1" l="1"/>
  <c r="D609" i="1"/>
  <c r="Q609" i="1" s="1"/>
  <c r="R609" i="1" s="1"/>
  <c r="S609" i="1" s="1"/>
  <c r="T609" i="1" s="1"/>
  <c r="U609" i="1" s="1"/>
  <c r="O610" i="1" s="1"/>
  <c r="P610" i="1" s="1"/>
  <c r="C609" i="1"/>
  <c r="E609" i="1" l="1"/>
  <c r="F609" i="1" l="1"/>
  <c r="K609" i="1"/>
  <c r="L609" i="1" s="1"/>
  <c r="G609" i="1" l="1"/>
  <c r="I609" i="1" s="1"/>
  <c r="J609" i="1" s="1"/>
  <c r="A610" i="1" s="1"/>
  <c r="B610" i="1" l="1"/>
  <c r="D610" i="1"/>
  <c r="Q610" i="1" s="1"/>
  <c r="R610" i="1" s="1"/>
  <c r="S610" i="1" s="1"/>
  <c r="T610" i="1" s="1"/>
  <c r="U610" i="1" s="1"/>
  <c r="O611" i="1" s="1"/>
  <c r="P611" i="1" s="1"/>
  <c r="C610" i="1"/>
  <c r="E610" i="1"/>
  <c r="F610" i="1" s="1"/>
  <c r="G610" i="1" l="1"/>
  <c r="I610" i="1" s="1"/>
  <c r="J610" i="1" s="1"/>
  <c r="A611" i="1" s="1"/>
  <c r="K610" i="1"/>
  <c r="L610" i="1" s="1"/>
  <c r="D611" i="1" l="1"/>
  <c r="Q611" i="1" s="1"/>
  <c r="R611" i="1" s="1"/>
  <c r="S611" i="1" s="1"/>
  <c r="T611" i="1" s="1"/>
  <c r="U611" i="1" s="1"/>
  <c r="O612" i="1" s="1"/>
  <c r="P612" i="1" s="1"/>
  <c r="B611" i="1"/>
  <c r="E611" i="1"/>
  <c r="K611" i="1" s="1"/>
  <c r="L611" i="1" s="1"/>
  <c r="C611" i="1"/>
  <c r="F611" i="1" l="1"/>
  <c r="G611" i="1" l="1"/>
  <c r="I611" i="1" s="1"/>
  <c r="J611" i="1" s="1"/>
  <c r="A612" i="1" s="1"/>
  <c r="D612" i="1" l="1"/>
  <c r="Q612" i="1" s="1"/>
  <c r="R612" i="1" s="1"/>
  <c r="S612" i="1" s="1"/>
  <c r="T612" i="1" s="1"/>
  <c r="U612" i="1" s="1"/>
  <c r="O613" i="1" s="1"/>
  <c r="P613" i="1" s="1"/>
  <c r="B612" i="1"/>
  <c r="C612" i="1"/>
  <c r="E612" i="1"/>
  <c r="F612" i="1" s="1"/>
  <c r="G612" i="1" l="1"/>
  <c r="I612" i="1" s="1"/>
  <c r="J612" i="1" s="1"/>
  <c r="A613" i="1" s="1"/>
  <c r="K612" i="1"/>
  <c r="L612" i="1" s="1"/>
  <c r="B613" i="1" l="1"/>
  <c r="D613" i="1"/>
  <c r="Q613" i="1" s="1"/>
  <c r="R613" i="1" s="1"/>
  <c r="S613" i="1" s="1"/>
  <c r="T613" i="1" s="1"/>
  <c r="U613" i="1" s="1"/>
  <c r="O614" i="1" s="1"/>
  <c r="P614" i="1" s="1"/>
  <c r="C613" i="1"/>
  <c r="E613" i="1" l="1"/>
  <c r="K613" i="1" l="1"/>
  <c r="L613" i="1" s="1"/>
  <c r="F613" i="1"/>
  <c r="G613" i="1" l="1"/>
  <c r="I613" i="1" s="1"/>
  <c r="J613" i="1" s="1"/>
  <c r="A614" i="1" s="1"/>
  <c r="C614" i="1" l="1"/>
  <c r="D614" i="1"/>
  <c r="Q614" i="1" s="1"/>
  <c r="R614" i="1" s="1"/>
  <c r="S614" i="1" s="1"/>
  <c r="T614" i="1" s="1"/>
  <c r="U614" i="1" s="1"/>
  <c r="O615" i="1" s="1"/>
  <c r="P615" i="1" s="1"/>
  <c r="B614" i="1"/>
  <c r="E614" i="1" l="1"/>
  <c r="F614" i="1" s="1"/>
  <c r="G614" i="1" s="1"/>
  <c r="I614" i="1" s="1"/>
  <c r="J614" i="1" s="1"/>
  <c r="A615" i="1" s="1"/>
  <c r="K614" i="1" l="1"/>
  <c r="L614" i="1" s="1"/>
  <c r="D615" i="1"/>
  <c r="Q615" i="1" s="1"/>
  <c r="R615" i="1" s="1"/>
  <c r="S615" i="1" s="1"/>
  <c r="T615" i="1" s="1"/>
  <c r="U615" i="1" s="1"/>
  <c r="O616" i="1" s="1"/>
  <c r="P616" i="1" s="1"/>
  <c r="B615" i="1"/>
  <c r="C615" i="1"/>
  <c r="E615" i="1" l="1"/>
  <c r="F615" i="1" l="1"/>
  <c r="K615" i="1"/>
  <c r="L615" i="1" s="1"/>
  <c r="G615" i="1" l="1"/>
  <c r="I615" i="1" s="1"/>
  <c r="J615" i="1" s="1"/>
  <c r="A616" i="1" s="1"/>
  <c r="B616" i="1" l="1"/>
  <c r="C616" i="1"/>
  <c r="D616" i="1"/>
  <c r="Q616" i="1" s="1"/>
  <c r="R616" i="1" s="1"/>
  <c r="S616" i="1" s="1"/>
  <c r="T616" i="1" s="1"/>
  <c r="U616" i="1" s="1"/>
  <c r="O617" i="1" s="1"/>
  <c r="P617" i="1" l="1"/>
  <c r="E616" i="1"/>
  <c r="F616" i="1" l="1"/>
  <c r="K616" i="1"/>
  <c r="L616" i="1" s="1"/>
  <c r="G616" i="1" l="1"/>
  <c r="I616" i="1" s="1"/>
  <c r="J616" i="1" s="1"/>
  <c r="A617" i="1" s="1"/>
  <c r="C617" i="1" l="1"/>
  <c r="D617" i="1"/>
  <c r="Q617" i="1" s="1"/>
  <c r="R617" i="1" s="1"/>
  <c r="S617" i="1" s="1"/>
  <c r="T617" i="1" s="1"/>
  <c r="U617" i="1" s="1"/>
  <c r="O618" i="1" s="1"/>
  <c r="P618" i="1" s="1"/>
  <c r="B617" i="1"/>
  <c r="E617" i="1" l="1"/>
  <c r="F617" i="1" l="1"/>
  <c r="K617" i="1"/>
  <c r="L617" i="1" s="1"/>
  <c r="G617" i="1" l="1"/>
  <c r="I617" i="1" s="1"/>
  <c r="J617" i="1" s="1"/>
  <c r="A618" i="1" s="1"/>
  <c r="B618" i="1" l="1"/>
  <c r="C618" i="1"/>
  <c r="D618" i="1"/>
  <c r="Q618" i="1" s="1"/>
  <c r="R618" i="1" s="1"/>
  <c r="S618" i="1" s="1"/>
  <c r="T618" i="1" s="1"/>
  <c r="U618" i="1" s="1"/>
  <c r="O619" i="1" s="1"/>
  <c r="P619" i="1" s="1"/>
  <c r="E618" i="1" l="1"/>
  <c r="K618" i="1" l="1"/>
  <c r="L618" i="1" s="1"/>
  <c r="F618" i="1"/>
  <c r="G618" i="1" l="1"/>
  <c r="I618" i="1" s="1"/>
  <c r="J618" i="1" s="1"/>
  <c r="A619" i="1" s="1"/>
  <c r="D619" i="1" l="1"/>
  <c r="Q619" i="1" s="1"/>
  <c r="R619" i="1" s="1"/>
  <c r="S619" i="1" s="1"/>
  <c r="T619" i="1" s="1"/>
  <c r="U619" i="1" s="1"/>
  <c r="O620" i="1" s="1"/>
  <c r="P620" i="1" s="1"/>
  <c r="C619" i="1"/>
  <c r="E619" i="1"/>
  <c r="F619" i="1" s="1"/>
  <c r="B619" i="1"/>
  <c r="G619" i="1" l="1"/>
  <c r="I619" i="1" s="1"/>
  <c r="J619" i="1" s="1"/>
  <c r="A620" i="1" s="1"/>
  <c r="K619" i="1"/>
  <c r="L619" i="1" s="1"/>
  <c r="B620" i="1" l="1"/>
  <c r="C620" i="1"/>
  <c r="D620" i="1"/>
  <c r="Q620" i="1" s="1"/>
  <c r="R620" i="1" s="1"/>
  <c r="S620" i="1" s="1"/>
  <c r="T620" i="1" s="1"/>
  <c r="U620" i="1" s="1"/>
  <c r="O621" i="1" s="1"/>
  <c r="P621" i="1" s="1"/>
  <c r="E620" i="1" l="1"/>
  <c r="F620" i="1" l="1"/>
  <c r="K620" i="1"/>
  <c r="L620" i="1" s="1"/>
  <c r="G620" i="1" l="1"/>
  <c r="I620" i="1" s="1"/>
  <c r="J620" i="1" s="1"/>
  <c r="A621" i="1" s="1"/>
  <c r="C621" i="1" l="1"/>
  <c r="B621" i="1"/>
  <c r="D621" i="1"/>
  <c r="Q621" i="1" s="1"/>
  <c r="R621" i="1" s="1"/>
  <c r="S621" i="1" s="1"/>
  <c r="T621" i="1" s="1"/>
  <c r="U621" i="1" s="1"/>
  <c r="O622" i="1" s="1"/>
  <c r="P622" i="1" s="1"/>
  <c r="E621" i="1" l="1"/>
  <c r="F621" i="1" l="1"/>
  <c r="K621" i="1"/>
  <c r="L621" i="1" s="1"/>
  <c r="G621" i="1" l="1"/>
  <c r="I621" i="1" s="1"/>
  <c r="J621" i="1" s="1"/>
  <c r="A622" i="1" s="1"/>
  <c r="B622" i="1" l="1"/>
  <c r="D622" i="1"/>
  <c r="Q622" i="1" s="1"/>
  <c r="R622" i="1" s="1"/>
  <c r="S622" i="1" s="1"/>
  <c r="T622" i="1" s="1"/>
  <c r="U622" i="1" s="1"/>
  <c r="O623" i="1" s="1"/>
  <c r="P623" i="1" s="1"/>
  <c r="C622" i="1"/>
  <c r="E622" i="1" l="1"/>
  <c r="F622" i="1" l="1"/>
  <c r="K622" i="1"/>
  <c r="L622" i="1" s="1"/>
  <c r="G622" i="1" l="1"/>
  <c r="I622" i="1" s="1"/>
  <c r="J622" i="1" s="1"/>
  <c r="A623" i="1" s="1"/>
  <c r="C623" i="1" l="1"/>
  <c r="D623" i="1"/>
  <c r="Q623" i="1" s="1"/>
  <c r="R623" i="1" s="1"/>
  <c r="S623" i="1" s="1"/>
  <c r="T623" i="1" s="1"/>
  <c r="U623" i="1" s="1"/>
  <c r="O624" i="1" s="1"/>
  <c r="P624" i="1" s="1"/>
  <c r="B623" i="1"/>
  <c r="E623" i="1" l="1"/>
  <c r="F623" i="1" l="1"/>
  <c r="K623" i="1"/>
  <c r="L623" i="1" s="1"/>
  <c r="G623" i="1" l="1"/>
  <c r="I623" i="1" s="1"/>
  <c r="J623" i="1" s="1"/>
  <c r="A624" i="1" s="1"/>
  <c r="C624" i="1" l="1"/>
  <c r="B624" i="1"/>
  <c r="D624" i="1"/>
  <c r="Q624" i="1" s="1"/>
  <c r="R624" i="1" s="1"/>
  <c r="S624" i="1" s="1"/>
  <c r="T624" i="1" s="1"/>
  <c r="U624" i="1" s="1"/>
  <c r="O625" i="1" s="1"/>
  <c r="P625" i="1" s="1"/>
  <c r="E624" i="1" l="1"/>
  <c r="F624" i="1" l="1"/>
  <c r="K624" i="1"/>
  <c r="L624" i="1" s="1"/>
  <c r="G624" i="1" l="1"/>
  <c r="I624" i="1" s="1"/>
  <c r="J624" i="1" s="1"/>
  <c r="A625" i="1" s="1"/>
  <c r="C625" i="1" l="1"/>
  <c r="B625" i="1"/>
  <c r="D625" i="1"/>
  <c r="Q625" i="1" s="1"/>
  <c r="R625" i="1" s="1"/>
  <c r="S625" i="1" s="1"/>
  <c r="T625" i="1" s="1"/>
  <c r="U625" i="1" s="1"/>
  <c r="O626" i="1" s="1"/>
  <c r="P626" i="1" s="1"/>
  <c r="E625" i="1" l="1"/>
  <c r="F625" i="1" s="1"/>
  <c r="G625" i="1" s="1"/>
  <c r="I625" i="1" s="1"/>
  <c r="J625" i="1" s="1"/>
  <c r="A626" i="1" s="1"/>
  <c r="K625" i="1" l="1"/>
  <c r="L625" i="1" s="1"/>
  <c r="C626" i="1"/>
  <c r="D626" i="1"/>
  <c r="Q626" i="1" s="1"/>
  <c r="R626" i="1" s="1"/>
  <c r="S626" i="1" s="1"/>
  <c r="T626" i="1" s="1"/>
  <c r="U626" i="1" s="1"/>
  <c r="O627" i="1" s="1"/>
  <c r="P627" i="1" s="1"/>
  <c r="B626" i="1"/>
  <c r="E626" i="1" l="1"/>
  <c r="F626" i="1" s="1"/>
  <c r="G626" i="1" s="1"/>
  <c r="I626" i="1" s="1"/>
  <c r="J626" i="1" s="1"/>
  <c r="A627" i="1" s="1"/>
  <c r="K626" i="1" l="1"/>
  <c r="L626" i="1" s="1"/>
  <c r="D627" i="1"/>
  <c r="Q627" i="1" s="1"/>
  <c r="R627" i="1" s="1"/>
  <c r="S627" i="1" s="1"/>
  <c r="T627" i="1" s="1"/>
  <c r="U627" i="1" s="1"/>
  <c r="O628" i="1" s="1"/>
  <c r="P628" i="1" s="1"/>
  <c r="C627" i="1"/>
  <c r="B627" i="1"/>
  <c r="E627" i="1" l="1"/>
  <c r="K627" i="1" l="1"/>
  <c r="L627" i="1" s="1"/>
  <c r="F627" i="1"/>
  <c r="G627" i="1" l="1"/>
  <c r="I627" i="1" s="1"/>
  <c r="J627" i="1" s="1"/>
  <c r="A628" i="1" s="1"/>
  <c r="B628" i="1" l="1"/>
  <c r="D628" i="1"/>
  <c r="Q628" i="1" s="1"/>
  <c r="R628" i="1" s="1"/>
  <c r="S628" i="1" s="1"/>
  <c r="T628" i="1" s="1"/>
  <c r="U628" i="1" s="1"/>
  <c r="O629" i="1" s="1"/>
  <c r="P629" i="1" s="1"/>
  <c r="C628" i="1"/>
  <c r="E628" i="1" l="1"/>
  <c r="F628" i="1" l="1"/>
  <c r="K628" i="1"/>
  <c r="L628" i="1" s="1"/>
  <c r="G628" i="1" l="1"/>
  <c r="I628" i="1" s="1"/>
  <c r="J628" i="1" s="1"/>
  <c r="A629" i="1" s="1"/>
  <c r="D629" i="1" l="1"/>
  <c r="Q629" i="1" s="1"/>
  <c r="R629" i="1" s="1"/>
  <c r="S629" i="1" s="1"/>
  <c r="T629" i="1" s="1"/>
  <c r="U629" i="1" s="1"/>
  <c r="O630" i="1" s="1"/>
  <c r="P630" i="1" s="1"/>
  <c r="E629" i="1"/>
  <c r="F629" i="1" s="1"/>
  <c r="B629" i="1"/>
  <c r="C629" i="1"/>
  <c r="G629" i="1" l="1"/>
  <c r="I629" i="1" s="1"/>
  <c r="J629" i="1" s="1"/>
  <c r="A630" i="1" s="1"/>
  <c r="K629" i="1"/>
  <c r="L629" i="1" s="1"/>
  <c r="C630" i="1" l="1"/>
  <c r="B630" i="1"/>
  <c r="D630" i="1"/>
  <c r="Q630" i="1" s="1"/>
  <c r="R630" i="1" s="1"/>
  <c r="S630" i="1" s="1"/>
  <c r="T630" i="1" s="1"/>
  <c r="U630" i="1" s="1"/>
  <c r="O631" i="1" s="1"/>
  <c r="P631" i="1" s="1"/>
  <c r="E630" i="1" l="1"/>
  <c r="K630" i="1" l="1"/>
  <c r="L630" i="1" s="1"/>
  <c r="F630" i="1"/>
  <c r="G630" i="1" l="1"/>
  <c r="I630" i="1" s="1"/>
  <c r="J630" i="1" s="1"/>
  <c r="A631" i="1" s="1"/>
  <c r="C631" i="1" l="1"/>
  <c r="B631" i="1"/>
  <c r="D631" i="1"/>
  <c r="Q631" i="1" s="1"/>
  <c r="R631" i="1" s="1"/>
  <c r="S631" i="1" s="1"/>
  <c r="T631" i="1" s="1"/>
  <c r="U631" i="1" s="1"/>
  <c r="O632" i="1" s="1"/>
  <c r="P632" i="1" s="1"/>
  <c r="E631" i="1" l="1"/>
  <c r="K631" i="1" l="1"/>
  <c r="L631" i="1" s="1"/>
  <c r="F631" i="1"/>
  <c r="G631" i="1" l="1"/>
  <c r="I631" i="1" s="1"/>
  <c r="J631" i="1" s="1"/>
  <c r="A632" i="1" s="1"/>
  <c r="C632" i="1" l="1"/>
  <c r="D632" i="1"/>
  <c r="Q632" i="1" s="1"/>
  <c r="R632" i="1" s="1"/>
  <c r="S632" i="1" s="1"/>
  <c r="T632" i="1" s="1"/>
  <c r="U632" i="1" s="1"/>
  <c r="O633" i="1" s="1"/>
  <c r="P633" i="1" s="1"/>
  <c r="B632" i="1"/>
  <c r="E632" i="1"/>
  <c r="K632" i="1" s="1"/>
  <c r="L632" i="1" s="1"/>
  <c r="F632" i="1" l="1"/>
  <c r="G632" i="1" l="1"/>
  <c r="I632" i="1" s="1"/>
  <c r="J632" i="1" s="1"/>
  <c r="A633" i="1" s="1"/>
  <c r="D633" i="1" l="1"/>
  <c r="Q633" i="1" s="1"/>
  <c r="R633" i="1" s="1"/>
  <c r="S633" i="1" s="1"/>
  <c r="T633" i="1" s="1"/>
  <c r="U633" i="1" s="1"/>
  <c r="O634" i="1" s="1"/>
  <c r="P634" i="1" s="1"/>
  <c r="C633" i="1"/>
  <c r="E633" i="1"/>
  <c r="F633" i="1" s="1"/>
  <c r="B633" i="1"/>
  <c r="G633" i="1" l="1"/>
  <c r="I633" i="1" s="1"/>
  <c r="J633" i="1" s="1"/>
  <c r="A634" i="1" s="1"/>
  <c r="K633" i="1"/>
  <c r="L633" i="1" s="1"/>
  <c r="D634" i="1" l="1"/>
  <c r="Q634" i="1" s="1"/>
  <c r="R634" i="1" s="1"/>
  <c r="S634" i="1" s="1"/>
  <c r="T634" i="1" s="1"/>
  <c r="U634" i="1" s="1"/>
  <c r="O635" i="1" s="1"/>
  <c r="P635" i="1" s="1"/>
  <c r="C634" i="1"/>
  <c r="B634" i="1"/>
  <c r="E634" i="1"/>
  <c r="F634" i="1" s="1"/>
  <c r="G634" i="1" l="1"/>
  <c r="I634" i="1" s="1"/>
  <c r="J634" i="1" s="1"/>
  <c r="A635" i="1" s="1"/>
  <c r="K634" i="1"/>
  <c r="L634" i="1" s="1"/>
  <c r="D635" i="1" l="1"/>
  <c r="Q635" i="1" s="1"/>
  <c r="R635" i="1" s="1"/>
  <c r="S635" i="1" s="1"/>
  <c r="T635" i="1" s="1"/>
  <c r="U635" i="1" s="1"/>
  <c r="O636" i="1" s="1"/>
  <c r="P636" i="1" s="1"/>
  <c r="C635" i="1"/>
  <c r="B635" i="1"/>
  <c r="E635" i="1"/>
  <c r="K635" i="1" s="1"/>
  <c r="L635" i="1" s="1"/>
  <c r="F635" i="1" l="1"/>
  <c r="G635" i="1" l="1"/>
  <c r="I635" i="1" s="1"/>
  <c r="J635" i="1" s="1"/>
  <c r="A636" i="1" s="1"/>
  <c r="B636" i="1" l="1"/>
  <c r="D636" i="1"/>
  <c r="Q636" i="1" s="1"/>
  <c r="R636" i="1" s="1"/>
  <c r="S636" i="1" s="1"/>
  <c r="T636" i="1" s="1"/>
  <c r="U636" i="1" s="1"/>
  <c r="O637" i="1" s="1"/>
  <c r="P637" i="1" s="1"/>
  <c r="C636" i="1"/>
  <c r="E636" i="1" l="1"/>
  <c r="F636" i="1" l="1"/>
  <c r="K636" i="1"/>
  <c r="L636" i="1" s="1"/>
  <c r="G636" i="1" l="1"/>
  <c r="I636" i="1" s="1"/>
  <c r="J636" i="1" s="1"/>
  <c r="A637" i="1" s="1"/>
  <c r="B637" i="1" l="1"/>
  <c r="C637" i="1"/>
  <c r="D637" i="1"/>
  <c r="Q637" i="1" s="1"/>
  <c r="R637" i="1" s="1"/>
  <c r="S637" i="1" s="1"/>
  <c r="T637" i="1" s="1"/>
  <c r="U637" i="1" s="1"/>
  <c r="O638" i="1" s="1"/>
  <c r="P638" i="1" s="1"/>
  <c r="E637" i="1" l="1"/>
  <c r="F637" i="1" l="1"/>
  <c r="K637" i="1"/>
  <c r="L637" i="1" s="1"/>
  <c r="G637" i="1" l="1"/>
  <c r="I637" i="1" s="1"/>
  <c r="J637" i="1" s="1"/>
  <c r="A638" i="1" s="1"/>
  <c r="B638" i="1" l="1"/>
  <c r="C638" i="1"/>
  <c r="D638" i="1"/>
  <c r="Q638" i="1" s="1"/>
  <c r="R638" i="1" s="1"/>
  <c r="S638" i="1" s="1"/>
  <c r="T638" i="1" s="1"/>
  <c r="U638" i="1" s="1"/>
  <c r="O639" i="1" s="1"/>
  <c r="P639" i="1" s="1"/>
  <c r="E638" i="1" l="1"/>
  <c r="F638" i="1" l="1"/>
  <c r="K638" i="1"/>
  <c r="L638" i="1" s="1"/>
  <c r="G638" i="1" l="1"/>
  <c r="I638" i="1" s="1"/>
  <c r="J638" i="1" s="1"/>
  <c r="A639" i="1" s="1"/>
  <c r="C639" i="1" l="1"/>
  <c r="D639" i="1"/>
  <c r="Q639" i="1" s="1"/>
  <c r="R639" i="1" s="1"/>
  <c r="S639" i="1" s="1"/>
  <c r="T639" i="1" s="1"/>
  <c r="U639" i="1" s="1"/>
  <c r="O640" i="1" s="1"/>
  <c r="P640" i="1" s="1"/>
  <c r="B639" i="1"/>
  <c r="E639" i="1" l="1"/>
  <c r="F639" i="1" s="1"/>
  <c r="G639" i="1" s="1"/>
  <c r="I639" i="1" s="1"/>
  <c r="J639" i="1" s="1"/>
  <c r="A640" i="1" s="1"/>
  <c r="K639" i="1"/>
  <c r="L639" i="1" s="1"/>
  <c r="C640" i="1" l="1"/>
  <c r="B640" i="1"/>
  <c r="D640" i="1"/>
  <c r="Q640" i="1" s="1"/>
  <c r="R640" i="1" s="1"/>
  <c r="S640" i="1" s="1"/>
  <c r="T640" i="1" s="1"/>
  <c r="U640" i="1" s="1"/>
  <c r="O641" i="1" s="1"/>
  <c r="P641" i="1" s="1"/>
  <c r="E640" i="1" l="1"/>
  <c r="K640" i="1" l="1"/>
  <c r="L640" i="1" s="1"/>
  <c r="F640" i="1"/>
  <c r="G640" i="1" l="1"/>
  <c r="I640" i="1" s="1"/>
  <c r="J640" i="1" s="1"/>
  <c r="A641" i="1" s="1"/>
  <c r="B641" i="1" l="1"/>
  <c r="D641" i="1"/>
  <c r="Q641" i="1" s="1"/>
  <c r="R641" i="1" s="1"/>
  <c r="S641" i="1" s="1"/>
  <c r="T641" i="1" s="1"/>
  <c r="U641" i="1" s="1"/>
  <c r="O642" i="1" s="1"/>
  <c r="P642" i="1" s="1"/>
  <c r="C641" i="1"/>
  <c r="E641" i="1" l="1"/>
  <c r="K641" i="1" s="1"/>
  <c r="L641" i="1" s="1"/>
  <c r="F641" i="1"/>
  <c r="G641" i="1" l="1"/>
  <c r="I641" i="1" s="1"/>
  <c r="J641" i="1" s="1"/>
  <c r="A642" i="1" s="1"/>
  <c r="B642" i="1" l="1"/>
  <c r="C642" i="1"/>
  <c r="D642" i="1"/>
  <c r="Q642" i="1" s="1"/>
  <c r="R642" i="1" s="1"/>
  <c r="S642" i="1" s="1"/>
  <c r="T642" i="1" s="1"/>
  <c r="U642" i="1" s="1"/>
  <c r="O643" i="1" s="1"/>
  <c r="P643" i="1" s="1"/>
  <c r="E642" i="1" l="1"/>
  <c r="K642" i="1" l="1"/>
  <c r="L642" i="1" s="1"/>
  <c r="F642" i="1"/>
  <c r="G642" i="1" l="1"/>
  <c r="I642" i="1" s="1"/>
  <c r="J642" i="1" s="1"/>
  <c r="A643" i="1" s="1"/>
  <c r="B643" i="1" l="1"/>
  <c r="D643" i="1"/>
  <c r="Q643" i="1" s="1"/>
  <c r="R643" i="1" s="1"/>
  <c r="S643" i="1" s="1"/>
  <c r="T643" i="1" s="1"/>
  <c r="U643" i="1" s="1"/>
  <c r="O644" i="1" s="1"/>
  <c r="P644" i="1" s="1"/>
  <c r="C643" i="1"/>
  <c r="E643" i="1" l="1"/>
  <c r="K643" i="1" l="1"/>
  <c r="L643" i="1" s="1"/>
  <c r="F643" i="1"/>
  <c r="G643" i="1" l="1"/>
  <c r="I643" i="1" s="1"/>
  <c r="J643" i="1" s="1"/>
  <c r="A644" i="1" s="1"/>
  <c r="B644" i="1" l="1"/>
  <c r="C644" i="1"/>
  <c r="D644" i="1"/>
  <c r="Q644" i="1" s="1"/>
  <c r="R644" i="1" s="1"/>
  <c r="S644" i="1" s="1"/>
  <c r="T644" i="1" s="1"/>
  <c r="U644" i="1" s="1"/>
  <c r="O645" i="1" s="1"/>
  <c r="P645" i="1" s="1"/>
  <c r="E644" i="1" l="1"/>
  <c r="F644" i="1" l="1"/>
  <c r="K644" i="1"/>
  <c r="L644" i="1" s="1"/>
  <c r="G644" i="1" l="1"/>
  <c r="I644" i="1" s="1"/>
  <c r="J644" i="1" s="1"/>
  <c r="A645" i="1" s="1"/>
  <c r="D645" i="1" l="1"/>
  <c r="Q645" i="1" s="1"/>
  <c r="R645" i="1" s="1"/>
  <c r="S645" i="1" s="1"/>
  <c r="T645" i="1" s="1"/>
  <c r="U645" i="1" s="1"/>
  <c r="O646" i="1" s="1"/>
  <c r="B645" i="1"/>
  <c r="C645" i="1"/>
  <c r="P646" i="1" l="1"/>
  <c r="E645" i="1"/>
  <c r="K645" i="1" l="1"/>
  <c r="L645" i="1" s="1"/>
  <c r="F645" i="1"/>
  <c r="G645" i="1" l="1"/>
  <c r="I645" i="1" s="1"/>
  <c r="J645" i="1" s="1"/>
  <c r="A646" i="1" s="1"/>
  <c r="D646" i="1" l="1"/>
  <c r="Q646" i="1" s="1"/>
  <c r="R646" i="1" s="1"/>
  <c r="S646" i="1" s="1"/>
  <c r="T646" i="1" s="1"/>
  <c r="U646" i="1" s="1"/>
  <c r="O647" i="1" s="1"/>
  <c r="P647" i="1" s="1"/>
  <c r="B646" i="1"/>
  <c r="C646" i="1"/>
  <c r="E646" i="1" l="1"/>
  <c r="F646" i="1" l="1"/>
  <c r="K646" i="1"/>
  <c r="L646" i="1" s="1"/>
  <c r="G646" i="1" l="1"/>
  <c r="I646" i="1" s="1"/>
  <c r="J646" i="1" s="1"/>
  <c r="A647" i="1" s="1"/>
  <c r="D647" i="1" l="1"/>
  <c r="Q647" i="1" s="1"/>
  <c r="R647" i="1" s="1"/>
  <c r="S647" i="1" s="1"/>
  <c r="T647" i="1" s="1"/>
  <c r="U647" i="1" s="1"/>
  <c r="O648" i="1" s="1"/>
  <c r="P648" i="1" s="1"/>
  <c r="B647" i="1"/>
  <c r="C647" i="1"/>
  <c r="E647" i="1"/>
  <c r="F647" i="1" s="1"/>
  <c r="G647" i="1" l="1"/>
  <c r="I647" i="1" s="1"/>
  <c r="J647" i="1" s="1"/>
  <c r="A648" i="1" s="1"/>
  <c r="K647" i="1"/>
  <c r="L647" i="1" s="1"/>
  <c r="D648" i="1" l="1"/>
  <c r="Q648" i="1" s="1"/>
  <c r="R648" i="1" s="1"/>
  <c r="S648" i="1" s="1"/>
  <c r="T648" i="1" s="1"/>
  <c r="U648" i="1" s="1"/>
  <c r="O649" i="1" s="1"/>
  <c r="P649" i="1" s="1"/>
  <c r="E648" i="1"/>
  <c r="F648" i="1" s="1"/>
  <c r="B648" i="1"/>
  <c r="C648" i="1"/>
  <c r="K648" i="1"/>
  <c r="L648" i="1" s="1"/>
  <c r="G648" i="1" l="1"/>
  <c r="I648" i="1" s="1"/>
  <c r="J648" i="1" s="1"/>
  <c r="A649" i="1" s="1"/>
  <c r="C649" i="1" l="1"/>
  <c r="B649" i="1"/>
  <c r="D649" i="1"/>
  <c r="Q649" i="1" s="1"/>
  <c r="R649" i="1" s="1"/>
  <c r="S649" i="1" s="1"/>
  <c r="T649" i="1" s="1"/>
  <c r="U649" i="1" s="1"/>
  <c r="O650" i="1" s="1"/>
  <c r="P650" i="1" s="1"/>
  <c r="E649" i="1" l="1"/>
  <c r="F649" i="1" l="1"/>
  <c r="K649" i="1"/>
  <c r="L649" i="1" s="1"/>
  <c r="G649" i="1" l="1"/>
  <c r="I649" i="1" s="1"/>
  <c r="J649" i="1" s="1"/>
  <c r="A650" i="1" s="1"/>
  <c r="C650" i="1" l="1"/>
  <c r="D650" i="1"/>
  <c r="Q650" i="1" s="1"/>
  <c r="R650" i="1" s="1"/>
  <c r="S650" i="1" s="1"/>
  <c r="T650" i="1" s="1"/>
  <c r="U650" i="1" s="1"/>
  <c r="O651" i="1" s="1"/>
  <c r="P651" i="1" s="1"/>
  <c r="B650" i="1"/>
  <c r="E650" i="1" l="1"/>
  <c r="F650" i="1" l="1"/>
  <c r="K650" i="1"/>
  <c r="L650" i="1" s="1"/>
  <c r="G650" i="1" l="1"/>
  <c r="I650" i="1" s="1"/>
  <c r="J650" i="1" s="1"/>
  <c r="A651" i="1" s="1"/>
  <c r="D651" i="1" l="1"/>
  <c r="Q651" i="1" s="1"/>
  <c r="R651" i="1" s="1"/>
  <c r="S651" i="1" s="1"/>
  <c r="T651" i="1" s="1"/>
  <c r="U651" i="1" s="1"/>
  <c r="O652" i="1" s="1"/>
  <c r="P652" i="1" s="1"/>
  <c r="B651" i="1"/>
  <c r="E651" i="1"/>
  <c r="K651" i="1" s="1"/>
  <c r="L651" i="1" s="1"/>
  <c r="C651" i="1"/>
  <c r="F651" i="1" l="1"/>
  <c r="G651" i="1" l="1"/>
  <c r="I651" i="1" s="1"/>
  <c r="J651" i="1" s="1"/>
  <c r="A652" i="1" s="1"/>
  <c r="D652" i="1" l="1"/>
  <c r="Q652" i="1" s="1"/>
  <c r="R652" i="1" s="1"/>
  <c r="S652" i="1" s="1"/>
  <c r="T652" i="1" s="1"/>
  <c r="U652" i="1" s="1"/>
  <c r="O653" i="1" s="1"/>
  <c r="P653" i="1" s="1"/>
  <c r="E652" i="1"/>
  <c r="F652" i="1" s="1"/>
  <c r="B652" i="1"/>
  <c r="C652" i="1"/>
  <c r="K652" i="1"/>
  <c r="L652" i="1" s="1"/>
  <c r="G652" i="1" l="1"/>
  <c r="I652" i="1" s="1"/>
  <c r="J652" i="1" s="1"/>
  <c r="A653" i="1" s="1"/>
  <c r="D653" i="1" l="1"/>
  <c r="Q653" i="1" s="1"/>
  <c r="R653" i="1" s="1"/>
  <c r="S653" i="1" s="1"/>
  <c r="T653" i="1" s="1"/>
  <c r="U653" i="1" s="1"/>
  <c r="O654" i="1" s="1"/>
  <c r="P654" i="1" s="1"/>
  <c r="C653" i="1"/>
  <c r="B653" i="1"/>
  <c r="E653" i="1" l="1"/>
  <c r="F653" i="1" l="1"/>
  <c r="K653" i="1"/>
  <c r="L653" i="1" s="1"/>
  <c r="G653" i="1" l="1"/>
  <c r="I653" i="1" s="1"/>
  <c r="J653" i="1" s="1"/>
  <c r="A654" i="1" s="1"/>
  <c r="D654" i="1" l="1"/>
  <c r="Q654" i="1" s="1"/>
  <c r="R654" i="1" s="1"/>
  <c r="S654" i="1" s="1"/>
  <c r="T654" i="1" s="1"/>
  <c r="U654" i="1" s="1"/>
  <c r="O655" i="1" s="1"/>
  <c r="P655" i="1" s="1"/>
  <c r="C654" i="1"/>
  <c r="E654" i="1"/>
  <c r="K654" i="1" s="1"/>
  <c r="L654" i="1" s="1"/>
  <c r="B654" i="1"/>
  <c r="F654" i="1" l="1"/>
  <c r="G654" i="1" l="1"/>
  <c r="I654" i="1" s="1"/>
  <c r="J654" i="1" s="1"/>
  <c r="A655" i="1" s="1"/>
  <c r="D655" i="1" l="1"/>
  <c r="Q655" i="1" s="1"/>
  <c r="R655" i="1" s="1"/>
  <c r="S655" i="1" s="1"/>
  <c r="T655" i="1" s="1"/>
  <c r="U655" i="1" s="1"/>
  <c r="O656" i="1" s="1"/>
  <c r="P656" i="1" s="1"/>
  <c r="C655" i="1"/>
  <c r="E655" i="1"/>
  <c r="F655" i="1" s="1"/>
  <c r="B655" i="1"/>
  <c r="K655" i="1" l="1"/>
  <c r="L655" i="1" s="1"/>
  <c r="G655" i="1"/>
  <c r="I655" i="1" s="1"/>
  <c r="J655" i="1" s="1"/>
  <c r="A656" i="1" s="1"/>
  <c r="B656" i="1" l="1"/>
  <c r="C656" i="1"/>
  <c r="D656" i="1"/>
  <c r="Q656" i="1" s="1"/>
  <c r="R656" i="1" s="1"/>
  <c r="S656" i="1" s="1"/>
  <c r="T656" i="1" s="1"/>
  <c r="U656" i="1" s="1"/>
  <c r="O657" i="1" s="1"/>
  <c r="P657" i="1" s="1"/>
  <c r="E656" i="1" l="1"/>
  <c r="F656" i="1" l="1"/>
  <c r="K656" i="1"/>
  <c r="L656" i="1" s="1"/>
  <c r="G656" i="1" l="1"/>
  <c r="I656" i="1" s="1"/>
  <c r="J656" i="1" s="1"/>
  <c r="A657" i="1" s="1"/>
  <c r="D657" i="1" l="1"/>
  <c r="Q657" i="1" s="1"/>
  <c r="R657" i="1" s="1"/>
  <c r="S657" i="1" s="1"/>
  <c r="T657" i="1" s="1"/>
  <c r="U657" i="1" s="1"/>
  <c r="O658" i="1" s="1"/>
  <c r="P658" i="1" s="1"/>
  <c r="C657" i="1"/>
  <c r="E657" i="1"/>
  <c r="F657" i="1" s="1"/>
  <c r="B657" i="1"/>
  <c r="K657" i="1" l="1"/>
  <c r="L657" i="1" s="1"/>
  <c r="G657" i="1"/>
  <c r="I657" i="1" s="1"/>
  <c r="J657" i="1" s="1"/>
  <c r="A658" i="1" s="1"/>
  <c r="B658" i="1" l="1"/>
  <c r="D658" i="1"/>
  <c r="Q658" i="1" s="1"/>
  <c r="R658" i="1" s="1"/>
  <c r="S658" i="1" s="1"/>
  <c r="T658" i="1" s="1"/>
  <c r="U658" i="1" s="1"/>
  <c r="O659" i="1" s="1"/>
  <c r="P659" i="1" s="1"/>
  <c r="C658" i="1"/>
  <c r="E658" i="1" l="1"/>
  <c r="F658" i="1" l="1"/>
  <c r="K658" i="1"/>
  <c r="L658" i="1" s="1"/>
  <c r="G658" i="1" l="1"/>
  <c r="I658" i="1" s="1"/>
  <c r="J658" i="1" s="1"/>
  <c r="A659" i="1" s="1"/>
  <c r="D659" i="1" l="1"/>
  <c r="Q659" i="1" s="1"/>
  <c r="R659" i="1" s="1"/>
  <c r="S659" i="1" s="1"/>
  <c r="T659" i="1" s="1"/>
  <c r="U659" i="1" s="1"/>
  <c r="O660" i="1" s="1"/>
  <c r="P660" i="1" s="1"/>
  <c r="C659" i="1"/>
  <c r="E659" i="1"/>
  <c r="F659" i="1" s="1"/>
  <c r="B659" i="1"/>
  <c r="K659" i="1" l="1"/>
  <c r="L659" i="1" s="1"/>
  <c r="G659" i="1"/>
  <c r="I659" i="1" s="1"/>
  <c r="J659" i="1" s="1"/>
  <c r="A660" i="1" s="1"/>
  <c r="C660" i="1" l="1"/>
  <c r="B660" i="1"/>
  <c r="D660" i="1"/>
  <c r="Q660" i="1" s="1"/>
  <c r="R660" i="1" s="1"/>
  <c r="S660" i="1" s="1"/>
  <c r="T660" i="1" s="1"/>
  <c r="U660" i="1" s="1"/>
  <c r="O661" i="1" s="1"/>
  <c r="P661" i="1" s="1"/>
  <c r="E660" i="1" l="1"/>
  <c r="K660" i="1" l="1"/>
  <c r="L660" i="1" s="1"/>
  <c r="F660" i="1"/>
  <c r="G660" i="1" l="1"/>
  <c r="I660" i="1" s="1"/>
  <c r="J660" i="1" s="1"/>
  <c r="A661" i="1" s="1"/>
  <c r="D661" i="1" l="1"/>
  <c r="Q661" i="1" s="1"/>
  <c r="R661" i="1" s="1"/>
  <c r="S661" i="1" s="1"/>
  <c r="T661" i="1" s="1"/>
  <c r="U661" i="1" s="1"/>
  <c r="O662" i="1" s="1"/>
  <c r="P662" i="1" s="1"/>
  <c r="E661" i="1"/>
  <c r="F661" i="1" s="1"/>
  <c r="B661" i="1"/>
  <c r="C661" i="1"/>
  <c r="K661" i="1"/>
  <c r="L661" i="1" s="1"/>
  <c r="G661" i="1" l="1"/>
  <c r="I661" i="1" s="1"/>
  <c r="J661" i="1" s="1"/>
  <c r="A662" i="1" s="1"/>
  <c r="C662" i="1" l="1"/>
  <c r="D662" i="1"/>
  <c r="Q662" i="1" s="1"/>
  <c r="R662" i="1" s="1"/>
  <c r="S662" i="1" s="1"/>
  <c r="T662" i="1" s="1"/>
  <c r="U662" i="1" s="1"/>
  <c r="O663" i="1" s="1"/>
  <c r="P663" i="1" s="1"/>
  <c r="B662" i="1"/>
  <c r="E662" i="1" l="1"/>
  <c r="F662" i="1" l="1"/>
  <c r="K662" i="1"/>
  <c r="L662" i="1" s="1"/>
  <c r="G662" i="1" l="1"/>
  <c r="I662" i="1" s="1"/>
  <c r="J662" i="1" s="1"/>
  <c r="A663" i="1" s="1"/>
  <c r="D663" i="1" l="1"/>
  <c r="Q663" i="1" s="1"/>
  <c r="R663" i="1" s="1"/>
  <c r="S663" i="1" s="1"/>
  <c r="T663" i="1" s="1"/>
  <c r="U663" i="1" s="1"/>
  <c r="O664" i="1" s="1"/>
  <c r="P664" i="1" s="1"/>
  <c r="C663" i="1"/>
  <c r="B663" i="1"/>
  <c r="E663" i="1" l="1"/>
  <c r="F663" i="1" l="1"/>
  <c r="K663" i="1"/>
  <c r="L663" i="1" s="1"/>
  <c r="G663" i="1" l="1"/>
  <c r="I663" i="1" s="1"/>
  <c r="J663" i="1" s="1"/>
  <c r="A664" i="1" s="1"/>
  <c r="B664" i="1" l="1"/>
  <c r="D664" i="1"/>
  <c r="Q664" i="1" s="1"/>
  <c r="R664" i="1" s="1"/>
  <c r="S664" i="1" s="1"/>
  <c r="T664" i="1" s="1"/>
  <c r="U664" i="1" s="1"/>
  <c r="O665" i="1" s="1"/>
  <c r="P665" i="1" s="1"/>
  <c r="C664" i="1"/>
  <c r="E664" i="1" l="1"/>
  <c r="F664" i="1" l="1"/>
  <c r="K664" i="1"/>
  <c r="L664" i="1" s="1"/>
  <c r="G664" i="1" l="1"/>
  <c r="I664" i="1" s="1"/>
  <c r="J664" i="1" s="1"/>
  <c r="A665" i="1" s="1"/>
  <c r="D665" i="1" l="1"/>
  <c r="Q665" i="1" s="1"/>
  <c r="R665" i="1" s="1"/>
  <c r="S665" i="1" s="1"/>
  <c r="T665" i="1" s="1"/>
  <c r="U665" i="1" s="1"/>
  <c r="O666" i="1" s="1"/>
  <c r="P666" i="1" s="1"/>
  <c r="C665" i="1"/>
  <c r="E665" i="1"/>
  <c r="F665" i="1" s="1"/>
  <c r="B665" i="1"/>
  <c r="G665" i="1" l="1"/>
  <c r="I665" i="1" s="1"/>
  <c r="J665" i="1" s="1"/>
  <c r="A666" i="1" s="1"/>
  <c r="K665" i="1"/>
  <c r="L665" i="1" s="1"/>
  <c r="B666" i="1" l="1"/>
  <c r="C666" i="1"/>
  <c r="D666" i="1"/>
  <c r="Q666" i="1" s="1"/>
  <c r="R666" i="1" s="1"/>
  <c r="S666" i="1" s="1"/>
  <c r="T666" i="1" s="1"/>
  <c r="U666" i="1" s="1"/>
  <c r="O667" i="1" s="1"/>
  <c r="P667" i="1" s="1"/>
  <c r="E666" i="1" l="1"/>
  <c r="F666" i="1" l="1"/>
  <c r="K666" i="1"/>
  <c r="L666" i="1" s="1"/>
  <c r="G666" i="1" l="1"/>
  <c r="I666" i="1" s="1"/>
  <c r="J666" i="1" s="1"/>
  <c r="A667" i="1" s="1"/>
  <c r="D667" i="1" l="1"/>
  <c r="Q667" i="1" s="1"/>
  <c r="R667" i="1" s="1"/>
  <c r="S667" i="1" s="1"/>
  <c r="T667" i="1" s="1"/>
  <c r="U667" i="1" s="1"/>
  <c r="O668" i="1" s="1"/>
  <c r="P668" i="1" s="1"/>
  <c r="E667" i="1"/>
  <c r="F667" i="1" s="1"/>
  <c r="C667" i="1"/>
  <c r="B667" i="1"/>
  <c r="K667" i="1" l="1"/>
  <c r="L667" i="1" s="1"/>
  <c r="G667" i="1"/>
  <c r="I667" i="1" s="1"/>
  <c r="J667" i="1" s="1"/>
  <c r="A668" i="1" s="1"/>
  <c r="D668" i="1" l="1"/>
  <c r="Q668" i="1" s="1"/>
  <c r="R668" i="1" s="1"/>
  <c r="S668" i="1" s="1"/>
  <c r="T668" i="1" s="1"/>
  <c r="U668" i="1" s="1"/>
  <c r="O669" i="1" s="1"/>
  <c r="P669" i="1" s="1"/>
  <c r="B668" i="1"/>
  <c r="C668" i="1"/>
  <c r="E668" i="1" l="1"/>
  <c r="K668" i="1" l="1"/>
  <c r="L668" i="1" s="1"/>
  <c r="F668" i="1"/>
  <c r="G668" i="1" l="1"/>
  <c r="I668" i="1" s="1"/>
  <c r="J668" i="1" s="1"/>
  <c r="A669" i="1" s="1"/>
  <c r="D669" i="1" l="1"/>
  <c r="Q669" i="1" s="1"/>
  <c r="R669" i="1" s="1"/>
  <c r="S669" i="1" s="1"/>
  <c r="T669" i="1" s="1"/>
  <c r="U669" i="1" s="1"/>
  <c r="O670" i="1" s="1"/>
  <c r="P670" i="1" s="1"/>
  <c r="C669" i="1"/>
  <c r="B669" i="1"/>
  <c r="E669" i="1" l="1"/>
  <c r="F669" i="1" l="1"/>
  <c r="K669" i="1"/>
  <c r="L669" i="1" s="1"/>
  <c r="G669" i="1" l="1"/>
  <c r="I669" i="1" s="1"/>
  <c r="J669" i="1" s="1"/>
  <c r="A670" i="1" s="1"/>
  <c r="D670" i="1" l="1"/>
  <c r="Q670" i="1" s="1"/>
  <c r="R670" i="1" s="1"/>
  <c r="S670" i="1" s="1"/>
  <c r="T670" i="1" s="1"/>
  <c r="U670" i="1" s="1"/>
  <c r="O671" i="1" s="1"/>
  <c r="P671" i="1" s="1"/>
  <c r="C670" i="1"/>
  <c r="B670" i="1"/>
  <c r="E670" i="1" l="1"/>
  <c r="F670" i="1" l="1"/>
  <c r="K670" i="1"/>
  <c r="L670" i="1" s="1"/>
  <c r="G670" i="1" l="1"/>
  <c r="I670" i="1" s="1"/>
  <c r="J670" i="1" s="1"/>
  <c r="A671" i="1" s="1"/>
  <c r="B671" i="1" l="1"/>
  <c r="D671" i="1"/>
  <c r="Q671" i="1" s="1"/>
  <c r="R671" i="1" s="1"/>
  <c r="S671" i="1" s="1"/>
  <c r="T671" i="1" s="1"/>
  <c r="U671" i="1" s="1"/>
  <c r="O672" i="1" s="1"/>
  <c r="P672" i="1" s="1"/>
  <c r="C671" i="1"/>
  <c r="E671" i="1" l="1"/>
  <c r="F671" i="1" l="1"/>
  <c r="G671" i="1" s="1"/>
  <c r="I671" i="1" s="1"/>
  <c r="J671" i="1" s="1"/>
  <c r="A672" i="1" s="1"/>
  <c r="D672" i="1" s="1"/>
  <c r="Q672" i="1" s="1"/>
  <c r="R672" i="1" s="1"/>
  <c r="S672" i="1" s="1"/>
  <c r="T672" i="1" s="1"/>
  <c r="U672" i="1" s="1"/>
  <c r="O673" i="1" s="1"/>
  <c r="P673" i="1" s="1"/>
  <c r="K671" i="1"/>
  <c r="L671" i="1" s="1"/>
  <c r="C672" i="1" l="1"/>
  <c r="E672" i="1"/>
  <c r="K672" i="1" s="1"/>
  <c r="L672" i="1" s="1"/>
  <c r="B672" i="1"/>
  <c r="F672" i="1" l="1"/>
  <c r="G672" i="1" s="1"/>
  <c r="I672" i="1" s="1"/>
  <c r="J672" i="1" s="1"/>
  <c r="A673" i="1" s="1"/>
  <c r="B673" i="1" s="1"/>
  <c r="C673" i="1" l="1"/>
  <c r="D673" i="1"/>
  <c r="Q673" i="1" s="1"/>
  <c r="R673" i="1" s="1"/>
  <c r="S673" i="1" s="1"/>
  <c r="T673" i="1" s="1"/>
  <c r="U673" i="1" s="1"/>
  <c r="O674" i="1" s="1"/>
  <c r="P674" i="1" s="1"/>
  <c r="E673" i="1" l="1"/>
  <c r="K673" i="1" l="1"/>
  <c r="L673" i="1" s="1"/>
  <c r="F673" i="1"/>
  <c r="G673" i="1" s="1"/>
  <c r="I673" i="1" s="1"/>
  <c r="J673" i="1" s="1"/>
  <c r="A674" i="1" s="1"/>
  <c r="C674" i="1" s="1"/>
  <c r="B674" i="1" l="1"/>
  <c r="D674" i="1"/>
  <c r="Q674" i="1" s="1"/>
  <c r="R674" i="1" s="1"/>
  <c r="S674" i="1" s="1"/>
  <c r="T674" i="1" s="1"/>
  <c r="U674" i="1" s="1"/>
  <c r="O675" i="1" s="1"/>
  <c r="P675" i="1" s="1"/>
  <c r="E674" i="1"/>
  <c r="F674" i="1" l="1"/>
  <c r="K674" i="1"/>
  <c r="L674" i="1" s="1"/>
  <c r="G674" i="1" l="1"/>
  <c r="I674" i="1" s="1"/>
  <c r="J674" i="1" s="1"/>
  <c r="A675" i="1" s="1"/>
  <c r="B675" i="1" l="1"/>
  <c r="D675" i="1"/>
  <c r="Q675" i="1" s="1"/>
  <c r="R675" i="1" s="1"/>
  <c r="S675" i="1" s="1"/>
  <c r="T675" i="1" s="1"/>
  <c r="U675" i="1" s="1"/>
  <c r="O676" i="1" s="1"/>
  <c r="P676" i="1" s="1"/>
  <c r="C675" i="1"/>
  <c r="E675" i="1" l="1"/>
  <c r="F675" i="1" l="1"/>
  <c r="K675" i="1"/>
  <c r="L675" i="1" s="1"/>
  <c r="G675" i="1" l="1"/>
  <c r="I675" i="1" s="1"/>
  <c r="J675" i="1" s="1"/>
  <c r="A676" i="1" s="1"/>
  <c r="C676" i="1" l="1"/>
  <c r="D676" i="1"/>
  <c r="Q676" i="1" s="1"/>
  <c r="R676" i="1" s="1"/>
  <c r="S676" i="1" s="1"/>
  <c r="T676" i="1" s="1"/>
  <c r="U676" i="1" s="1"/>
  <c r="O677" i="1" s="1"/>
  <c r="P677" i="1" s="1"/>
  <c r="B676" i="1"/>
  <c r="E676" i="1"/>
  <c r="K676" i="1" s="1"/>
  <c r="L676" i="1" s="1"/>
  <c r="F676" i="1" l="1"/>
  <c r="G676" i="1" l="1"/>
  <c r="I676" i="1" s="1"/>
  <c r="J676" i="1" s="1"/>
  <c r="A677" i="1" s="1"/>
  <c r="D677" i="1" l="1"/>
  <c r="Q677" i="1" s="1"/>
  <c r="R677" i="1" s="1"/>
  <c r="S677" i="1" s="1"/>
  <c r="T677" i="1" s="1"/>
  <c r="U677" i="1" s="1"/>
  <c r="O678" i="1" s="1"/>
  <c r="P678" i="1" s="1"/>
  <c r="B677" i="1"/>
  <c r="E677" i="1"/>
  <c r="F677" i="1" s="1"/>
  <c r="C677" i="1"/>
  <c r="K677" i="1" l="1"/>
  <c r="L677" i="1" s="1"/>
  <c r="G677" i="1"/>
  <c r="I677" i="1" s="1"/>
  <c r="J677" i="1" s="1"/>
  <c r="A678" i="1" s="1"/>
  <c r="C678" i="1" l="1"/>
  <c r="B678" i="1"/>
  <c r="D678" i="1"/>
  <c r="Q678" i="1" s="1"/>
  <c r="R678" i="1" s="1"/>
  <c r="S678" i="1" s="1"/>
  <c r="T678" i="1" s="1"/>
  <c r="U678" i="1" s="1"/>
  <c r="O679" i="1" s="1"/>
  <c r="P679" i="1" s="1"/>
  <c r="E678" i="1" l="1"/>
  <c r="K678" i="1" l="1"/>
  <c r="L678" i="1" s="1"/>
  <c r="F678" i="1"/>
  <c r="G678" i="1" l="1"/>
  <c r="I678" i="1" s="1"/>
  <c r="J678" i="1" s="1"/>
  <c r="A679" i="1" s="1"/>
  <c r="B679" i="1" l="1"/>
  <c r="C679" i="1"/>
  <c r="D679" i="1"/>
  <c r="Q679" i="1" s="1"/>
  <c r="R679" i="1" s="1"/>
  <c r="S679" i="1" s="1"/>
  <c r="T679" i="1" s="1"/>
  <c r="U679" i="1" s="1"/>
  <c r="O680" i="1" s="1"/>
  <c r="P680" i="1" s="1"/>
  <c r="E679" i="1" l="1"/>
  <c r="F679" i="1" l="1"/>
  <c r="K679" i="1"/>
  <c r="L679" i="1" s="1"/>
  <c r="G679" i="1" l="1"/>
  <c r="I679" i="1" s="1"/>
  <c r="J679" i="1" s="1"/>
  <c r="A680" i="1" s="1"/>
  <c r="C680" i="1" l="1"/>
  <c r="D680" i="1"/>
  <c r="Q680" i="1" s="1"/>
  <c r="R680" i="1" s="1"/>
  <c r="S680" i="1" s="1"/>
  <c r="T680" i="1" s="1"/>
  <c r="U680" i="1" s="1"/>
  <c r="O681" i="1" s="1"/>
  <c r="P681" i="1" s="1"/>
  <c r="B680" i="1"/>
  <c r="E680" i="1" l="1"/>
  <c r="F680" i="1" l="1"/>
  <c r="K680" i="1"/>
  <c r="L680" i="1" s="1"/>
  <c r="G680" i="1" l="1"/>
  <c r="I680" i="1" s="1"/>
  <c r="J680" i="1" s="1"/>
  <c r="A681" i="1" s="1"/>
  <c r="D681" i="1" l="1"/>
  <c r="Q681" i="1" s="1"/>
  <c r="R681" i="1" s="1"/>
  <c r="S681" i="1" s="1"/>
  <c r="T681" i="1" s="1"/>
  <c r="U681" i="1" s="1"/>
  <c r="O682" i="1" s="1"/>
  <c r="P682" i="1" s="1"/>
  <c r="C681" i="1"/>
  <c r="E681" i="1"/>
  <c r="F681" i="1" s="1"/>
  <c r="B681" i="1"/>
  <c r="G681" i="1" l="1"/>
  <c r="I681" i="1" s="1"/>
  <c r="J681" i="1" s="1"/>
  <c r="A682" i="1" s="1"/>
  <c r="K681" i="1"/>
  <c r="L681" i="1" s="1"/>
  <c r="D682" i="1" l="1"/>
  <c r="Q682" i="1" s="1"/>
  <c r="R682" i="1" s="1"/>
  <c r="S682" i="1" s="1"/>
  <c r="T682" i="1" s="1"/>
  <c r="U682" i="1" s="1"/>
  <c r="O683" i="1" s="1"/>
  <c r="P683" i="1" s="1"/>
  <c r="B682" i="1"/>
  <c r="E682" i="1"/>
  <c r="F682" i="1" s="1"/>
  <c r="C682" i="1"/>
  <c r="K682" i="1" l="1"/>
  <c r="L682" i="1" s="1"/>
  <c r="G682" i="1"/>
  <c r="I682" i="1" s="1"/>
  <c r="J682" i="1" s="1"/>
  <c r="A683" i="1" s="1"/>
  <c r="D683" i="1" l="1"/>
  <c r="Q683" i="1" s="1"/>
  <c r="R683" i="1" s="1"/>
  <c r="S683" i="1" s="1"/>
  <c r="T683" i="1" s="1"/>
  <c r="U683" i="1" s="1"/>
  <c r="O684" i="1" s="1"/>
  <c r="P684" i="1" s="1"/>
  <c r="B683" i="1"/>
  <c r="C683" i="1"/>
  <c r="E683" i="1" l="1"/>
  <c r="F683" i="1" l="1"/>
  <c r="K683" i="1"/>
  <c r="L683" i="1" s="1"/>
  <c r="G683" i="1" l="1"/>
  <c r="I683" i="1" s="1"/>
  <c r="J683" i="1" s="1"/>
  <c r="A684" i="1" s="1"/>
  <c r="D684" i="1" l="1"/>
  <c r="Q684" i="1" s="1"/>
  <c r="R684" i="1" s="1"/>
  <c r="S684" i="1" s="1"/>
  <c r="T684" i="1" s="1"/>
  <c r="U684" i="1" s="1"/>
  <c r="O685" i="1" s="1"/>
  <c r="P685" i="1" s="1"/>
  <c r="C684" i="1"/>
  <c r="E684" i="1"/>
  <c r="F684" i="1" s="1"/>
  <c r="B684" i="1"/>
  <c r="K684" i="1" l="1"/>
  <c r="L684" i="1" s="1"/>
  <c r="G684" i="1"/>
  <c r="I684" i="1" s="1"/>
  <c r="J684" i="1" s="1"/>
  <c r="A685" i="1" s="1"/>
  <c r="C685" i="1" l="1"/>
  <c r="D685" i="1"/>
  <c r="Q685" i="1" s="1"/>
  <c r="R685" i="1" s="1"/>
  <c r="S685" i="1" s="1"/>
  <c r="T685" i="1" s="1"/>
  <c r="U685" i="1" s="1"/>
  <c r="O686" i="1" s="1"/>
  <c r="P686" i="1" s="1"/>
  <c r="B685" i="1"/>
  <c r="E685" i="1" l="1"/>
  <c r="F685" i="1" l="1"/>
  <c r="K685" i="1"/>
  <c r="L685" i="1" s="1"/>
  <c r="G685" i="1" l="1"/>
  <c r="I685" i="1" s="1"/>
  <c r="J685" i="1" s="1"/>
  <c r="A686" i="1" s="1"/>
  <c r="C686" i="1" l="1"/>
  <c r="D686" i="1"/>
  <c r="Q686" i="1" s="1"/>
  <c r="R686" i="1" s="1"/>
  <c r="S686" i="1" s="1"/>
  <c r="T686" i="1" s="1"/>
  <c r="U686" i="1" s="1"/>
  <c r="O687" i="1" s="1"/>
  <c r="P687" i="1" s="1"/>
  <c r="B686" i="1"/>
  <c r="E686" i="1" l="1"/>
  <c r="F686" i="1" l="1"/>
  <c r="G686" i="1" s="1"/>
  <c r="I686" i="1" s="1"/>
  <c r="J686" i="1" s="1"/>
  <c r="A687" i="1" s="1"/>
  <c r="D687" i="1" s="1"/>
  <c r="Q687" i="1" s="1"/>
  <c r="R687" i="1" s="1"/>
  <c r="S687" i="1" s="1"/>
  <c r="T687" i="1" s="1"/>
  <c r="U687" i="1" s="1"/>
  <c r="O688" i="1" s="1"/>
  <c r="P688" i="1" s="1"/>
  <c r="K686" i="1"/>
  <c r="L686" i="1" s="1"/>
  <c r="B687" i="1" l="1"/>
  <c r="E687" i="1"/>
  <c r="F687" i="1" s="1"/>
  <c r="G687" i="1" s="1"/>
  <c r="I687" i="1" s="1"/>
  <c r="J687" i="1" s="1"/>
  <c r="A688" i="1" s="1"/>
  <c r="C687" i="1"/>
  <c r="K687" i="1"/>
  <c r="L687" i="1" s="1"/>
  <c r="B688" i="1" l="1"/>
  <c r="C688" i="1"/>
  <c r="D688" i="1"/>
  <c r="Q688" i="1" s="1"/>
  <c r="R688" i="1" s="1"/>
  <c r="S688" i="1" s="1"/>
  <c r="T688" i="1" s="1"/>
  <c r="U688" i="1" s="1"/>
  <c r="O689" i="1" s="1"/>
  <c r="P689" i="1" s="1"/>
  <c r="E688" i="1" l="1"/>
  <c r="F688" i="1" l="1"/>
  <c r="K688" i="1"/>
  <c r="L688" i="1" s="1"/>
  <c r="G688" i="1" l="1"/>
  <c r="I688" i="1" s="1"/>
  <c r="J688" i="1" s="1"/>
  <c r="A689" i="1" s="1"/>
  <c r="D689" i="1" l="1"/>
  <c r="Q689" i="1" s="1"/>
  <c r="R689" i="1" s="1"/>
  <c r="S689" i="1" s="1"/>
  <c r="T689" i="1" s="1"/>
  <c r="U689" i="1" s="1"/>
  <c r="O690" i="1" s="1"/>
  <c r="P690" i="1" s="1"/>
  <c r="B689" i="1"/>
  <c r="C689" i="1"/>
  <c r="E689" i="1" l="1"/>
  <c r="F689" i="1" s="1"/>
  <c r="G689" i="1"/>
  <c r="I689" i="1" s="1"/>
  <c r="J689" i="1" s="1"/>
  <c r="A690" i="1" s="1"/>
  <c r="K689" i="1" l="1"/>
  <c r="L689" i="1" s="1"/>
  <c r="C690" i="1"/>
  <c r="D690" i="1"/>
  <c r="Q690" i="1" s="1"/>
  <c r="R690" i="1" s="1"/>
  <c r="S690" i="1" s="1"/>
  <c r="T690" i="1" s="1"/>
  <c r="U690" i="1" s="1"/>
  <c r="O691" i="1" s="1"/>
  <c r="P691" i="1" s="1"/>
  <c r="B690" i="1"/>
  <c r="E690" i="1" l="1"/>
  <c r="K690" i="1" l="1"/>
  <c r="L690" i="1" s="1"/>
  <c r="F690" i="1"/>
  <c r="G690" i="1" l="1"/>
  <c r="I690" i="1" s="1"/>
  <c r="J690" i="1" s="1"/>
  <c r="A691" i="1" s="1"/>
  <c r="B691" i="1" l="1"/>
  <c r="D691" i="1"/>
  <c r="Q691" i="1" s="1"/>
  <c r="R691" i="1" s="1"/>
  <c r="S691" i="1" s="1"/>
  <c r="T691" i="1" s="1"/>
  <c r="U691" i="1" s="1"/>
  <c r="O692" i="1" s="1"/>
  <c r="P692" i="1" s="1"/>
  <c r="C691" i="1"/>
  <c r="E691" i="1" l="1"/>
  <c r="F691" i="1" l="1"/>
  <c r="K691" i="1"/>
  <c r="L691" i="1" s="1"/>
  <c r="G691" i="1" l="1"/>
  <c r="I691" i="1" s="1"/>
  <c r="J691" i="1" s="1"/>
  <c r="A692" i="1" s="1"/>
  <c r="D692" i="1" l="1"/>
  <c r="Q692" i="1" s="1"/>
  <c r="R692" i="1" s="1"/>
  <c r="S692" i="1" s="1"/>
  <c r="T692" i="1" s="1"/>
  <c r="U692" i="1" s="1"/>
  <c r="O693" i="1" s="1"/>
  <c r="P693" i="1" s="1"/>
  <c r="C692" i="1"/>
  <c r="E692" i="1"/>
  <c r="F692" i="1" s="1"/>
  <c r="B692" i="1"/>
  <c r="K692" i="1" l="1"/>
  <c r="L692" i="1" s="1"/>
  <c r="G692" i="1"/>
  <c r="I692" i="1" s="1"/>
  <c r="J692" i="1" s="1"/>
  <c r="A693" i="1" s="1"/>
  <c r="B693" i="1" l="1"/>
  <c r="D693" i="1"/>
  <c r="Q693" i="1" s="1"/>
  <c r="R693" i="1" s="1"/>
  <c r="S693" i="1" s="1"/>
  <c r="T693" i="1" s="1"/>
  <c r="U693" i="1" s="1"/>
  <c r="O694" i="1" s="1"/>
  <c r="P694" i="1" s="1"/>
  <c r="C693" i="1"/>
  <c r="E693" i="1" l="1"/>
  <c r="F693" i="1" l="1"/>
  <c r="K693" i="1"/>
  <c r="L693" i="1" s="1"/>
  <c r="G693" i="1" l="1"/>
  <c r="I693" i="1" s="1"/>
  <c r="J693" i="1" s="1"/>
  <c r="A694" i="1" s="1"/>
  <c r="D694" i="1" l="1"/>
  <c r="Q694" i="1" s="1"/>
  <c r="R694" i="1" s="1"/>
  <c r="S694" i="1" s="1"/>
  <c r="T694" i="1" s="1"/>
  <c r="U694" i="1" s="1"/>
  <c r="O695" i="1" s="1"/>
  <c r="P695" i="1" s="1"/>
  <c r="B694" i="1"/>
  <c r="E694" i="1"/>
  <c r="K694" i="1" s="1"/>
  <c r="L694" i="1" s="1"/>
  <c r="C694" i="1"/>
  <c r="F694" i="1" l="1"/>
  <c r="G694" i="1" l="1"/>
  <c r="I694" i="1" s="1"/>
  <c r="J694" i="1" s="1"/>
  <c r="A695" i="1" s="1"/>
  <c r="D695" i="1" l="1"/>
  <c r="Q695" i="1" s="1"/>
  <c r="R695" i="1" s="1"/>
  <c r="S695" i="1" s="1"/>
  <c r="T695" i="1" s="1"/>
  <c r="U695" i="1" s="1"/>
  <c r="O696" i="1" s="1"/>
  <c r="P696" i="1" s="1"/>
  <c r="C695" i="1"/>
  <c r="B695" i="1"/>
  <c r="E695" i="1"/>
  <c r="F695" i="1" s="1"/>
  <c r="G695" i="1" l="1"/>
  <c r="I695" i="1" s="1"/>
  <c r="J695" i="1" s="1"/>
  <c r="A696" i="1" s="1"/>
  <c r="K695" i="1"/>
  <c r="L695" i="1" s="1"/>
  <c r="B696" i="1" l="1"/>
  <c r="C696" i="1"/>
  <c r="D696" i="1"/>
  <c r="Q696" i="1" s="1"/>
  <c r="R696" i="1" s="1"/>
  <c r="S696" i="1" s="1"/>
  <c r="T696" i="1" s="1"/>
  <c r="U696" i="1" s="1"/>
  <c r="O697" i="1" s="1"/>
  <c r="P697" i="1" s="1"/>
  <c r="E696" i="1" l="1"/>
  <c r="F696" i="1" l="1"/>
  <c r="K696" i="1"/>
  <c r="L696" i="1" s="1"/>
  <c r="G696" i="1" l="1"/>
  <c r="I696" i="1"/>
  <c r="J696" i="1" s="1"/>
  <c r="A697" i="1" s="1"/>
  <c r="E697" i="1" l="1"/>
  <c r="I697" i="1"/>
  <c r="J697" i="1" s="1"/>
  <c r="A698" i="1" s="1"/>
  <c r="G697" i="1"/>
  <c r="B697" i="1"/>
  <c r="D697" i="1"/>
  <c r="Q697" i="1" s="1"/>
  <c r="R697" i="1" s="1"/>
  <c r="S697" i="1" s="1"/>
  <c r="T697" i="1" s="1"/>
  <c r="U697" i="1" s="1"/>
  <c r="O698" i="1" s="1"/>
  <c r="P698" i="1" s="1"/>
  <c r="C697" i="1"/>
  <c r="K697" i="1"/>
  <c r="L697" i="1" s="1"/>
  <c r="F697" i="1"/>
  <c r="F698" i="1" l="1"/>
  <c r="I698" i="1"/>
  <c r="J698" i="1" s="1"/>
  <c r="A699" i="1" s="1"/>
  <c r="D698" i="1"/>
  <c r="Q698" i="1" s="1"/>
  <c r="R698" i="1" s="1"/>
  <c r="S698" i="1" s="1"/>
  <c r="T698" i="1" s="1"/>
  <c r="U698" i="1" s="1"/>
  <c r="O699" i="1" s="1"/>
  <c r="P699" i="1" s="1"/>
  <c r="C698" i="1"/>
  <c r="G698" i="1"/>
  <c r="B698" i="1"/>
  <c r="E698" i="1"/>
  <c r="K698" i="1"/>
  <c r="L698" i="1" s="1"/>
  <c r="F699" i="1" l="1"/>
  <c r="G699" i="1"/>
  <c r="D699" i="1"/>
  <c r="Q699" i="1" s="1"/>
  <c r="R699" i="1" s="1"/>
  <c r="S699" i="1" s="1"/>
  <c r="T699" i="1" s="1"/>
  <c r="U699" i="1" s="1"/>
  <c r="O700" i="1" s="1"/>
  <c r="P700" i="1" s="1"/>
  <c r="E699" i="1"/>
  <c r="I699" i="1"/>
  <c r="J699" i="1" s="1"/>
  <c r="A700" i="1" s="1"/>
  <c r="K699" i="1"/>
  <c r="L699" i="1" s="1"/>
  <c r="C699" i="1"/>
  <c r="B699" i="1"/>
  <c r="E700" i="1" l="1"/>
  <c r="B700" i="1"/>
  <c r="I700" i="1"/>
  <c r="J700" i="1" s="1"/>
  <c r="A701" i="1" s="1"/>
  <c r="F700" i="1"/>
  <c r="G700" i="1"/>
  <c r="C700" i="1"/>
  <c r="K700" i="1"/>
  <c r="L700" i="1" s="1"/>
  <c r="D700" i="1"/>
  <c r="Q700" i="1" s="1"/>
  <c r="R700" i="1" s="1"/>
  <c r="S700" i="1" s="1"/>
  <c r="T700" i="1" s="1"/>
  <c r="U700" i="1" s="1"/>
  <c r="O701" i="1" s="1"/>
  <c r="P701" i="1" s="1"/>
  <c r="F701" i="1" l="1"/>
  <c r="D701" i="1"/>
  <c r="Q701" i="1" s="1"/>
  <c r="R701" i="1" s="1"/>
  <c r="S701" i="1" s="1"/>
  <c r="T701" i="1" s="1"/>
  <c r="U701" i="1" s="1"/>
  <c r="O702" i="1" s="1"/>
  <c r="P702" i="1" s="1"/>
  <c r="B701" i="1"/>
  <c r="G701" i="1"/>
  <c r="K701" i="1"/>
  <c r="L701" i="1" s="1"/>
  <c r="E701" i="1"/>
  <c r="C701" i="1"/>
  <c r="I701" i="1"/>
  <c r="J701" i="1" s="1"/>
  <c r="A702" i="1" s="1"/>
  <c r="B702" i="1" l="1"/>
  <c r="F702" i="1"/>
  <c r="D702" i="1"/>
  <c r="Q702" i="1" s="1"/>
  <c r="R702" i="1" s="1"/>
  <c r="S702" i="1" s="1"/>
  <c r="T702" i="1" s="1"/>
  <c r="U702" i="1" s="1"/>
  <c r="O703" i="1" s="1"/>
  <c r="P703" i="1" s="1"/>
  <c r="C702" i="1"/>
  <c r="K702" i="1"/>
  <c r="L702" i="1" s="1"/>
  <c r="E702" i="1"/>
  <c r="I702" i="1"/>
  <c r="J702" i="1" s="1"/>
  <c r="A703" i="1" s="1"/>
  <c r="G702" i="1"/>
  <c r="E703" i="1" l="1"/>
  <c r="G703" i="1"/>
  <c r="D703" i="1"/>
  <c r="Q703" i="1" s="1"/>
  <c r="R703" i="1" s="1"/>
  <c r="S703" i="1" s="1"/>
  <c r="T703" i="1" s="1"/>
  <c r="U703" i="1" s="1"/>
  <c r="O704" i="1" s="1"/>
  <c r="P704" i="1" s="1"/>
  <c r="K703" i="1"/>
  <c r="L703" i="1" s="1"/>
  <c r="I703" i="1"/>
  <c r="J703" i="1" s="1"/>
  <c r="A704" i="1" s="1"/>
  <c r="B703" i="1"/>
  <c r="F703" i="1"/>
  <c r="C703" i="1"/>
  <c r="G704" i="1" l="1"/>
  <c r="B704" i="1"/>
  <c r="F704" i="1"/>
  <c r="K704" i="1"/>
  <c r="L704" i="1" s="1"/>
  <c r="C704" i="1"/>
  <c r="E704" i="1"/>
  <c r="I704" i="1"/>
  <c r="J704" i="1" s="1"/>
  <c r="A705" i="1" s="1"/>
  <c r="D704" i="1"/>
  <c r="Q704" i="1" s="1"/>
  <c r="R704" i="1" s="1"/>
  <c r="S704" i="1" s="1"/>
  <c r="T704" i="1" s="1"/>
  <c r="U704" i="1" s="1"/>
  <c r="O705" i="1" s="1"/>
  <c r="P705" i="1" s="1"/>
  <c r="F705" i="1" l="1"/>
  <c r="B705" i="1"/>
  <c r="I705" i="1"/>
  <c r="J705" i="1" s="1"/>
  <c r="A706" i="1" s="1"/>
  <c r="E705" i="1"/>
  <c r="D705" i="1"/>
  <c r="Q705" i="1" s="1"/>
  <c r="R705" i="1" s="1"/>
  <c r="S705" i="1" s="1"/>
  <c r="T705" i="1" s="1"/>
  <c r="U705" i="1" s="1"/>
  <c r="O706" i="1" s="1"/>
  <c r="P706" i="1" s="1"/>
  <c r="C705" i="1"/>
  <c r="K705" i="1"/>
  <c r="L705" i="1" s="1"/>
  <c r="G705" i="1"/>
  <c r="C706" i="1" l="1"/>
  <c r="D706" i="1"/>
  <c r="Q706" i="1" s="1"/>
  <c r="R706" i="1" s="1"/>
  <c r="S706" i="1" s="1"/>
  <c r="T706" i="1" s="1"/>
  <c r="U706" i="1" s="1"/>
  <c r="O707" i="1" s="1"/>
  <c r="P707" i="1" s="1"/>
  <c r="K706" i="1"/>
  <c r="L706" i="1" s="1"/>
  <c r="I706" i="1"/>
  <c r="J706" i="1" s="1"/>
  <c r="A707" i="1" s="1"/>
  <c r="F706" i="1"/>
  <c r="G706" i="1"/>
  <c r="E706" i="1"/>
  <c r="B706" i="1"/>
  <c r="F707" i="1" l="1"/>
  <c r="E707" i="1"/>
  <c r="C707" i="1"/>
  <c r="D707" i="1"/>
  <c r="Q707" i="1" s="1"/>
  <c r="R707" i="1" s="1"/>
  <c r="S707" i="1" s="1"/>
  <c r="T707" i="1" s="1"/>
  <c r="U707" i="1" s="1"/>
  <c r="O708" i="1" s="1"/>
  <c r="P708" i="1" s="1"/>
  <c r="G707" i="1"/>
  <c r="K707" i="1"/>
  <c r="L707" i="1" s="1"/>
  <c r="I707" i="1"/>
  <c r="J707" i="1" s="1"/>
  <c r="A708" i="1" s="1"/>
  <c r="B707" i="1"/>
  <c r="D708" i="1" l="1"/>
  <c r="Q708" i="1" s="1"/>
  <c r="R708" i="1" s="1"/>
  <c r="S708" i="1" s="1"/>
  <c r="T708" i="1" s="1"/>
  <c r="U708" i="1" s="1"/>
  <c r="O709" i="1" s="1"/>
  <c r="P709" i="1" s="1"/>
  <c r="F708" i="1"/>
  <c r="G708" i="1"/>
  <c r="B708" i="1"/>
  <c r="E708" i="1"/>
  <c r="I708" i="1"/>
  <c r="J708" i="1" s="1"/>
  <c r="A709" i="1" s="1"/>
  <c r="C708" i="1"/>
  <c r="K708" i="1"/>
  <c r="L708" i="1" s="1"/>
  <c r="D709" i="1" l="1"/>
  <c r="Q709" i="1" s="1"/>
  <c r="R709" i="1" s="1"/>
  <c r="S709" i="1" s="1"/>
  <c r="T709" i="1" s="1"/>
  <c r="U709" i="1" s="1"/>
  <c r="O710" i="1" s="1"/>
  <c r="P710" i="1" s="1"/>
  <c r="B709" i="1"/>
  <c r="F709" i="1"/>
  <c r="K709" i="1"/>
  <c r="L709" i="1" s="1"/>
  <c r="E709" i="1"/>
  <c r="G709" i="1"/>
  <c r="I709" i="1"/>
  <c r="J709" i="1" s="1"/>
  <c r="A710" i="1" s="1"/>
  <c r="C709" i="1"/>
  <c r="C710" i="1" l="1"/>
  <c r="I710" i="1"/>
  <c r="J710" i="1" s="1"/>
  <c r="A711" i="1" s="1"/>
  <c r="D710" i="1"/>
  <c r="Q710" i="1" s="1"/>
  <c r="R710" i="1" s="1"/>
  <c r="S710" i="1" s="1"/>
  <c r="T710" i="1" s="1"/>
  <c r="U710" i="1" s="1"/>
  <c r="O711" i="1" s="1"/>
  <c r="P711" i="1" s="1"/>
  <c r="E710" i="1"/>
  <c r="K710" i="1"/>
  <c r="L710" i="1" s="1"/>
  <c r="F710" i="1"/>
  <c r="G710" i="1"/>
  <c r="B710" i="1"/>
  <c r="B711" i="1" l="1"/>
  <c r="K711" i="1"/>
  <c r="L711" i="1" s="1"/>
  <c r="G711" i="1"/>
  <c r="E711" i="1"/>
  <c r="D711" i="1"/>
  <c r="Q711" i="1" s="1"/>
  <c r="R711" i="1" s="1"/>
  <c r="S711" i="1" s="1"/>
  <c r="T711" i="1" s="1"/>
  <c r="U711" i="1" s="1"/>
  <c r="O712" i="1" s="1"/>
  <c r="P712" i="1" s="1"/>
  <c r="C711" i="1"/>
  <c r="I711" i="1"/>
  <c r="J711" i="1" s="1"/>
  <c r="A712" i="1" s="1"/>
  <c r="F711" i="1"/>
  <c r="J712" i="1" l="1"/>
  <c r="A713" i="1" s="1"/>
  <c r="D712" i="1"/>
  <c r="Q712" i="1" s="1"/>
  <c r="R712" i="1" s="1"/>
  <c r="S712" i="1" s="1"/>
  <c r="T712" i="1" s="1"/>
  <c r="U712" i="1" s="1"/>
  <c r="O713" i="1" s="1"/>
  <c r="L712" i="1"/>
  <c r="I712" i="1"/>
  <c r="G712" i="1"/>
  <c r="F712" i="1"/>
  <c r="C712" i="1"/>
  <c r="E712" i="1"/>
  <c r="K712" i="1"/>
  <c r="B712" i="1"/>
  <c r="P713" i="1" l="1"/>
  <c r="G713" i="1"/>
  <c r="E713" i="1"/>
  <c r="B713" i="1"/>
  <c r="L713" i="1"/>
  <c r="D713" i="1"/>
  <c r="Q713" i="1" s="1"/>
  <c r="R713" i="1" s="1"/>
  <c r="S713" i="1" s="1"/>
  <c r="T713" i="1" s="1"/>
  <c r="U713" i="1" s="1"/>
  <c r="O714" i="1" s="1"/>
  <c r="P714" i="1" s="1"/>
  <c r="I713" i="1"/>
  <c r="C713" i="1"/>
  <c r="F713" i="1"/>
  <c r="K713" i="1"/>
  <c r="J713" i="1"/>
  <c r="A714" i="1" s="1"/>
  <c r="J714" i="1" l="1"/>
  <c r="A715" i="1" s="1"/>
  <c r="B714" i="1"/>
  <c r="F714" i="1"/>
  <c r="G714" i="1"/>
  <c r="I714" i="1"/>
  <c r="E714" i="1"/>
  <c r="C714" i="1"/>
  <c r="D714" i="1"/>
  <c r="Q714" i="1" s="1"/>
  <c r="R714" i="1" s="1"/>
  <c r="S714" i="1" s="1"/>
  <c r="T714" i="1" s="1"/>
  <c r="U714" i="1" s="1"/>
  <c r="O715" i="1" s="1"/>
  <c r="P715" i="1" s="1"/>
  <c r="K714" i="1"/>
  <c r="L714" i="1"/>
  <c r="K715" i="1" l="1"/>
  <c r="D715" i="1"/>
  <c r="Q715" i="1" s="1"/>
  <c r="R715" i="1" s="1"/>
  <c r="S715" i="1" s="1"/>
  <c r="T715" i="1" s="1"/>
  <c r="U715" i="1" s="1"/>
  <c r="O716" i="1" s="1"/>
  <c r="P716" i="1" s="1"/>
  <c r="E715" i="1"/>
  <c r="I715" i="1"/>
  <c r="C715" i="1"/>
  <c r="J715" i="1"/>
  <c r="A716" i="1" s="1"/>
  <c r="B715" i="1"/>
  <c r="G715" i="1"/>
  <c r="F715" i="1"/>
  <c r="L715" i="1"/>
  <c r="L716" i="1" l="1"/>
  <c r="E716" i="1"/>
  <c r="I716" i="1"/>
  <c r="C716" i="1"/>
  <c r="G716" i="1"/>
  <c r="F716" i="1"/>
  <c r="D716" i="1"/>
  <c r="Q716" i="1" s="1"/>
  <c r="R716" i="1" s="1"/>
  <c r="S716" i="1" s="1"/>
  <c r="T716" i="1" s="1"/>
  <c r="U716" i="1" s="1"/>
  <c r="O717" i="1" s="1"/>
  <c r="P717" i="1" s="1"/>
  <c r="K716" i="1"/>
  <c r="B716" i="1"/>
  <c r="J716" i="1"/>
  <c r="A717" i="1" s="1"/>
  <c r="G717" i="1" l="1"/>
  <c r="C717" i="1"/>
  <c r="D717" i="1"/>
  <c r="Q717" i="1" s="1"/>
  <c r="R717" i="1" s="1"/>
  <c r="S717" i="1" s="1"/>
  <c r="T717" i="1" s="1"/>
  <c r="U717" i="1" s="1"/>
  <c r="O718" i="1" s="1"/>
  <c r="P718" i="1" s="1"/>
  <c r="I717" i="1"/>
  <c r="K717" i="1"/>
  <c r="B717" i="1"/>
  <c r="F717" i="1"/>
  <c r="E717" i="1"/>
  <c r="J717" i="1"/>
  <c r="A718" i="1" s="1"/>
  <c r="L717" i="1"/>
  <c r="K718" i="1" l="1"/>
  <c r="B718" i="1"/>
  <c r="G718" i="1"/>
  <c r="C718" i="1"/>
  <c r="L718" i="1"/>
  <c r="I718" i="1"/>
  <c r="D718" i="1"/>
  <c r="Q718" i="1" s="1"/>
  <c r="R718" i="1" s="1"/>
  <c r="S718" i="1" s="1"/>
  <c r="T718" i="1" s="1"/>
  <c r="U718" i="1" s="1"/>
  <c r="O719" i="1" s="1"/>
  <c r="P719" i="1" s="1"/>
  <c r="E718" i="1"/>
  <c r="J718" i="1"/>
  <c r="A719" i="1" s="1"/>
  <c r="F718" i="1"/>
  <c r="B719" i="1" l="1"/>
  <c r="G719" i="1"/>
  <c r="L719" i="1"/>
  <c r="E719" i="1"/>
  <c r="C719" i="1"/>
  <c r="K719" i="1"/>
  <c r="I719" i="1"/>
  <c r="D719" i="1"/>
  <c r="Q719" i="1" s="1"/>
  <c r="R719" i="1" s="1"/>
  <c r="S719" i="1" s="1"/>
  <c r="T719" i="1" s="1"/>
  <c r="U719" i="1" s="1"/>
  <c r="O720" i="1" s="1"/>
  <c r="P720" i="1" s="1"/>
  <c r="J719" i="1"/>
  <c r="A720" i="1" s="1"/>
  <c r="F719" i="1"/>
  <c r="J720" i="1" l="1"/>
  <c r="A721" i="1" s="1"/>
  <c r="E720" i="1"/>
  <c r="G720" i="1"/>
  <c r="D720" i="1"/>
  <c r="Q720" i="1" s="1"/>
  <c r="R720" i="1" s="1"/>
  <c r="S720" i="1" s="1"/>
  <c r="T720" i="1" s="1"/>
  <c r="U720" i="1" s="1"/>
  <c r="O721" i="1" s="1"/>
  <c r="P721" i="1" s="1"/>
  <c r="K720" i="1"/>
  <c r="I720" i="1"/>
  <c r="C720" i="1"/>
  <c r="L720" i="1"/>
  <c r="B720" i="1"/>
  <c r="F720" i="1"/>
  <c r="K721" i="1" l="1"/>
  <c r="F721" i="1"/>
  <c r="I721" i="1"/>
  <c r="J721" i="1"/>
  <c r="A722" i="1" s="1"/>
  <c r="D721" i="1"/>
  <c r="Q721" i="1" s="1"/>
  <c r="R721" i="1" s="1"/>
  <c r="S721" i="1" s="1"/>
  <c r="T721" i="1" s="1"/>
  <c r="U721" i="1" s="1"/>
  <c r="O722" i="1" s="1"/>
  <c r="P722" i="1" s="1"/>
  <c r="C721" i="1"/>
  <c r="B721" i="1"/>
  <c r="G721" i="1"/>
  <c r="E721" i="1"/>
  <c r="L721" i="1"/>
  <c r="K722" i="1" l="1"/>
  <c r="C722" i="1"/>
  <c r="D722" i="1"/>
  <c r="Q722" i="1" s="1"/>
  <c r="R722" i="1" s="1"/>
  <c r="S722" i="1" s="1"/>
  <c r="T722" i="1" s="1"/>
  <c r="U722" i="1" s="1"/>
  <c r="O723" i="1" s="1"/>
  <c r="P723" i="1" s="1"/>
  <c r="J722" i="1"/>
  <c r="A723" i="1" s="1"/>
  <c r="E722" i="1"/>
  <c r="F722" i="1"/>
  <c r="G722" i="1"/>
  <c r="L722" i="1"/>
  <c r="B722" i="1"/>
  <c r="I722" i="1"/>
  <c r="J723" i="1" l="1"/>
  <c r="A724" i="1" s="1"/>
  <c r="F723" i="1"/>
  <c r="K723" i="1"/>
  <c r="I723" i="1"/>
  <c r="G723" i="1"/>
  <c r="B723" i="1"/>
  <c r="L723" i="1"/>
  <c r="E723" i="1"/>
  <c r="D723" i="1"/>
  <c r="Q723" i="1" s="1"/>
  <c r="R723" i="1" s="1"/>
  <c r="S723" i="1" s="1"/>
  <c r="T723" i="1" s="1"/>
  <c r="U723" i="1" s="1"/>
  <c r="O724" i="1" s="1"/>
  <c r="P724" i="1" s="1"/>
  <c r="C723" i="1"/>
  <c r="J724" i="1" l="1"/>
  <c r="A725" i="1" s="1"/>
  <c r="L724" i="1"/>
  <c r="D724" i="1"/>
  <c r="Q724" i="1" s="1"/>
  <c r="R724" i="1" s="1"/>
  <c r="S724" i="1" s="1"/>
  <c r="T724" i="1" s="1"/>
  <c r="U724" i="1" s="1"/>
  <c r="O725" i="1" s="1"/>
  <c r="P725" i="1" s="1"/>
  <c r="E724" i="1"/>
  <c r="C724" i="1"/>
  <c r="I724" i="1"/>
  <c r="G724" i="1"/>
  <c r="F724" i="1"/>
  <c r="K724" i="1"/>
  <c r="B724" i="1"/>
  <c r="L725" i="1" l="1"/>
  <c r="C725" i="1"/>
  <c r="D725" i="1"/>
  <c r="Q725" i="1" s="1"/>
  <c r="R725" i="1" s="1"/>
  <c r="S725" i="1" s="1"/>
  <c r="T725" i="1" s="1"/>
  <c r="U725" i="1" s="1"/>
  <c r="O726" i="1" s="1"/>
  <c r="P726" i="1" s="1"/>
  <c r="F725" i="1"/>
  <c r="B725" i="1"/>
  <c r="J725" i="1"/>
  <c r="A726" i="1" s="1"/>
  <c r="E725" i="1"/>
  <c r="K725" i="1"/>
  <c r="I725" i="1"/>
  <c r="G725" i="1"/>
  <c r="L726" i="1" l="1"/>
  <c r="J726" i="1"/>
  <c r="A727" i="1" s="1"/>
  <c r="C726" i="1"/>
  <c r="E726" i="1"/>
  <c r="I726" i="1"/>
  <c r="G726" i="1"/>
  <c r="D726" i="1"/>
  <c r="Q726" i="1" s="1"/>
  <c r="R726" i="1" s="1"/>
  <c r="S726" i="1" s="1"/>
  <c r="T726" i="1" s="1"/>
  <c r="U726" i="1" s="1"/>
  <c r="O727" i="1" s="1"/>
  <c r="P727" i="1" s="1"/>
  <c r="K726" i="1"/>
  <c r="F726" i="1"/>
  <c r="B726" i="1"/>
  <c r="J727" i="1" l="1"/>
  <c r="A728" i="1" s="1"/>
  <c r="D727" i="1"/>
  <c r="Q727" i="1" s="1"/>
  <c r="R727" i="1" s="1"/>
  <c r="S727" i="1" s="1"/>
  <c r="T727" i="1" s="1"/>
  <c r="U727" i="1" s="1"/>
  <c r="O728" i="1" s="1"/>
  <c r="P728" i="1" s="1"/>
  <c r="E727" i="1"/>
  <c r="L727" i="1"/>
  <c r="C727" i="1"/>
  <c r="B727" i="1"/>
  <c r="F727" i="1"/>
  <c r="G727" i="1"/>
  <c r="I727" i="1"/>
  <c r="K727" i="1"/>
  <c r="K728" i="1" l="1"/>
  <c r="J728" i="1"/>
  <c r="A729" i="1" s="1"/>
  <c r="G728" i="1"/>
  <c r="D728" i="1"/>
  <c r="Q728" i="1" s="1"/>
  <c r="R728" i="1" s="1"/>
  <c r="S728" i="1" s="1"/>
  <c r="T728" i="1" s="1"/>
  <c r="U728" i="1" s="1"/>
  <c r="O729" i="1" s="1"/>
  <c r="P729" i="1" s="1"/>
  <c r="F728" i="1"/>
  <c r="E728" i="1"/>
  <c r="L728" i="1"/>
  <c r="C728" i="1"/>
  <c r="I728" i="1"/>
  <c r="B728" i="1"/>
  <c r="I729" i="1" l="1"/>
  <c r="G729" i="1"/>
  <c r="F729" i="1"/>
  <c r="J729" i="1"/>
  <c r="A730" i="1" s="1"/>
  <c r="D729" i="1"/>
  <c r="Q729" i="1" s="1"/>
  <c r="R729" i="1" s="1"/>
  <c r="S729" i="1" s="1"/>
  <c r="T729" i="1" s="1"/>
  <c r="U729" i="1" s="1"/>
  <c r="O730" i="1" s="1"/>
  <c r="P730" i="1" s="1"/>
  <c r="C729" i="1"/>
  <c r="E729" i="1"/>
  <c r="B729" i="1"/>
  <c r="L729" i="1"/>
  <c r="K729" i="1"/>
  <c r="J730" i="1" l="1"/>
  <c r="A731" i="1" s="1"/>
  <c r="I730" i="1"/>
  <c r="D730" i="1"/>
  <c r="Q730" i="1" s="1"/>
  <c r="R730" i="1" s="1"/>
  <c r="S730" i="1" s="1"/>
  <c r="T730" i="1" s="1"/>
  <c r="U730" i="1" s="1"/>
  <c r="O731" i="1" s="1"/>
  <c r="P731" i="1" s="1"/>
  <c r="L730" i="1"/>
  <c r="B730" i="1"/>
  <c r="E730" i="1"/>
  <c r="C730" i="1"/>
  <c r="G730" i="1"/>
  <c r="F730" i="1"/>
  <c r="K730" i="1"/>
  <c r="K731" i="1" l="1"/>
  <c r="G731" i="1"/>
  <c r="E731" i="1"/>
  <c r="L731" i="1"/>
  <c r="C731" i="1"/>
  <c r="I731" i="1"/>
  <c r="D731" i="1"/>
  <c r="Q731" i="1" s="1"/>
  <c r="R731" i="1" s="1"/>
  <c r="S731" i="1" s="1"/>
  <c r="T731" i="1" s="1"/>
  <c r="U731" i="1" s="1"/>
  <c r="O732" i="1" s="1"/>
  <c r="P732" i="1" s="1"/>
  <c r="F731" i="1"/>
  <c r="B731" i="1"/>
  <c r="J731" i="1"/>
  <c r="A732" i="1" s="1"/>
  <c r="K732" i="1" l="1"/>
  <c r="F732" i="1"/>
  <c r="B732" i="1"/>
  <c r="I732" i="1"/>
  <c r="D732" i="1"/>
  <c r="Q732" i="1" s="1"/>
  <c r="R732" i="1" s="1"/>
  <c r="S732" i="1" s="1"/>
  <c r="T732" i="1" s="1"/>
  <c r="U732" i="1" s="1"/>
  <c r="O733" i="1" s="1"/>
  <c r="P733" i="1" s="1"/>
  <c r="C732" i="1"/>
  <c r="G732" i="1"/>
  <c r="L732" i="1"/>
  <c r="J732" i="1"/>
  <c r="A733" i="1" s="1"/>
  <c r="E732" i="1"/>
  <c r="K733" i="1" l="1"/>
  <c r="F733" i="1"/>
  <c r="I733" i="1"/>
  <c r="J733" i="1"/>
  <c r="A734" i="1" s="1"/>
  <c r="C733" i="1"/>
  <c r="G733" i="1"/>
  <c r="L733" i="1"/>
  <c r="D733" i="1"/>
  <c r="Q733" i="1" s="1"/>
  <c r="R733" i="1" s="1"/>
  <c r="S733" i="1" s="1"/>
  <c r="T733" i="1" s="1"/>
  <c r="U733" i="1" s="1"/>
  <c r="O734" i="1" s="1"/>
  <c r="P734" i="1" s="1"/>
  <c r="E733" i="1"/>
  <c r="B733" i="1"/>
  <c r="K734" i="1" l="1"/>
  <c r="F734" i="1"/>
  <c r="E734" i="1"/>
  <c r="L734" i="1"/>
  <c r="B734" i="1"/>
  <c r="C734" i="1"/>
  <c r="I734" i="1"/>
  <c r="D734" i="1"/>
  <c r="Q734" i="1" s="1"/>
  <c r="R734" i="1" s="1"/>
  <c r="S734" i="1" s="1"/>
  <c r="T734" i="1" s="1"/>
  <c r="U734" i="1" s="1"/>
  <c r="O735" i="1" s="1"/>
  <c r="P735" i="1" s="1"/>
  <c r="J734" i="1"/>
  <c r="A735" i="1" s="1"/>
  <c r="G734" i="1"/>
  <c r="J735" i="1" l="1"/>
  <c r="A736" i="1" s="1"/>
  <c r="D735" i="1"/>
  <c r="Q735" i="1" s="1"/>
  <c r="R735" i="1" s="1"/>
  <c r="S735" i="1" s="1"/>
  <c r="T735" i="1" s="1"/>
  <c r="U735" i="1" s="1"/>
  <c r="O736" i="1" s="1"/>
  <c r="P736" i="1" s="1"/>
  <c r="B735" i="1"/>
  <c r="L735" i="1"/>
  <c r="E735" i="1"/>
  <c r="F735" i="1"/>
  <c r="C735" i="1"/>
  <c r="G735" i="1"/>
  <c r="K735" i="1"/>
  <c r="I735" i="1"/>
  <c r="J736" i="1" l="1"/>
  <c r="A737" i="1" s="1"/>
  <c r="D736" i="1"/>
  <c r="Q736" i="1" s="1"/>
  <c r="R736" i="1" s="1"/>
  <c r="S736" i="1" s="1"/>
  <c r="T736" i="1" s="1"/>
  <c r="U736" i="1" s="1"/>
  <c r="O737" i="1" s="1"/>
  <c r="P737" i="1" s="1"/>
  <c r="B736" i="1"/>
  <c r="F736" i="1"/>
  <c r="I736" i="1"/>
  <c r="C736" i="1"/>
  <c r="L736" i="1"/>
  <c r="E736" i="1"/>
  <c r="G736" i="1"/>
  <c r="K736" i="1"/>
  <c r="L737" i="1" l="1"/>
  <c r="E737" i="1"/>
  <c r="I737" i="1"/>
  <c r="J737" i="1"/>
  <c r="A738" i="1" s="1"/>
  <c r="D737" i="1"/>
  <c r="Q737" i="1" s="1"/>
  <c r="R737" i="1" s="1"/>
  <c r="S737" i="1" s="1"/>
  <c r="T737" i="1" s="1"/>
  <c r="U737" i="1" s="1"/>
  <c r="O738" i="1" s="1"/>
  <c r="P738" i="1" s="1"/>
  <c r="K737" i="1"/>
  <c r="F737" i="1"/>
  <c r="G737" i="1"/>
  <c r="C737" i="1"/>
  <c r="B737" i="1"/>
  <c r="L738" i="1" l="1"/>
  <c r="B738" i="1"/>
  <c r="J738" i="1"/>
  <c r="A739" i="1" s="1"/>
  <c r="K738" i="1"/>
  <c r="D738" i="1"/>
  <c r="Q738" i="1" s="1"/>
  <c r="R738" i="1" s="1"/>
  <c r="S738" i="1" s="1"/>
  <c r="T738" i="1" s="1"/>
  <c r="U738" i="1" s="1"/>
  <c r="O739" i="1" s="1"/>
  <c r="P739" i="1" s="1"/>
  <c r="E738" i="1"/>
  <c r="F738" i="1"/>
  <c r="I738" i="1"/>
  <c r="C738" i="1"/>
  <c r="G738" i="1"/>
  <c r="J739" i="1" l="1"/>
  <c r="A740" i="1" s="1"/>
  <c r="G739" i="1"/>
  <c r="K739" i="1"/>
  <c r="E739" i="1"/>
  <c r="B739" i="1"/>
  <c r="C739" i="1"/>
  <c r="L739" i="1"/>
  <c r="D739" i="1"/>
  <c r="Q739" i="1" s="1"/>
  <c r="R739" i="1" s="1"/>
  <c r="S739" i="1" s="1"/>
  <c r="T739" i="1" s="1"/>
  <c r="U739" i="1" s="1"/>
  <c r="O740" i="1" s="1"/>
  <c r="P740" i="1" s="1"/>
  <c r="F739" i="1"/>
  <c r="I739" i="1"/>
  <c r="L740" i="1" l="1"/>
  <c r="G740" i="1"/>
  <c r="D740" i="1"/>
  <c r="Q740" i="1" s="1"/>
  <c r="R740" i="1" s="1"/>
  <c r="S740" i="1" s="1"/>
  <c r="T740" i="1" s="1"/>
  <c r="U740" i="1" s="1"/>
  <c r="O741" i="1" s="1"/>
  <c r="P741" i="1" s="1"/>
  <c r="C740" i="1"/>
  <c r="B740" i="1"/>
  <c r="I740" i="1"/>
  <c r="F740" i="1"/>
  <c r="J740" i="1"/>
  <c r="A741" i="1" s="1"/>
  <c r="E740" i="1"/>
  <c r="K740" i="1"/>
  <c r="J741" i="1" l="1"/>
  <c r="A742" i="1" s="1"/>
  <c r="E741" i="1"/>
  <c r="B741" i="1"/>
  <c r="I741" i="1"/>
  <c r="L741" i="1"/>
  <c r="G741" i="1"/>
  <c r="D741" i="1"/>
  <c r="Q741" i="1" s="1"/>
  <c r="R741" i="1" s="1"/>
  <c r="S741" i="1" s="1"/>
  <c r="T741" i="1" s="1"/>
  <c r="U741" i="1" s="1"/>
  <c r="O742" i="1" s="1"/>
  <c r="P742" i="1" s="1"/>
  <c r="K741" i="1"/>
  <c r="F741" i="1"/>
  <c r="C741" i="1"/>
  <c r="K742" i="1" l="1"/>
  <c r="G742" i="1"/>
  <c r="F742" i="1"/>
  <c r="J742" i="1"/>
  <c r="A743" i="1" s="1"/>
  <c r="E742" i="1"/>
  <c r="L742" i="1"/>
  <c r="B742" i="1"/>
  <c r="I742" i="1"/>
  <c r="D742" i="1"/>
  <c r="Q742" i="1" s="1"/>
  <c r="R742" i="1" s="1"/>
  <c r="S742" i="1" s="1"/>
  <c r="T742" i="1" s="1"/>
  <c r="U742" i="1" s="1"/>
  <c r="O743" i="1" s="1"/>
  <c r="P743" i="1" s="1"/>
  <c r="C742" i="1"/>
  <c r="B743" i="1" l="1"/>
  <c r="L743" i="1"/>
  <c r="I743" i="1"/>
  <c r="F743" i="1"/>
  <c r="J743" i="1"/>
  <c r="A744" i="1" s="1"/>
  <c r="E743" i="1"/>
  <c r="D743" i="1"/>
  <c r="Q743" i="1" s="1"/>
  <c r="R743" i="1" s="1"/>
  <c r="S743" i="1" s="1"/>
  <c r="T743" i="1" s="1"/>
  <c r="U743" i="1" s="1"/>
  <c r="O744" i="1" s="1"/>
  <c r="P744" i="1" s="1"/>
  <c r="K743" i="1"/>
  <c r="G743" i="1"/>
  <c r="C743" i="1"/>
  <c r="C744" i="1" l="1"/>
  <c r="L744" i="1"/>
  <c r="F744" i="1"/>
  <c r="K744" i="1"/>
  <c r="J744" i="1"/>
  <c r="A745" i="1" s="1"/>
  <c r="I744" i="1"/>
  <c r="D744" i="1"/>
  <c r="Q744" i="1" s="1"/>
  <c r="R744" i="1" s="1"/>
  <c r="S744" i="1" s="1"/>
  <c r="T744" i="1" s="1"/>
  <c r="U744" i="1" s="1"/>
  <c r="O745" i="1" s="1"/>
  <c r="P745" i="1" s="1"/>
  <c r="G744" i="1"/>
  <c r="B744" i="1"/>
  <c r="E744" i="1"/>
  <c r="B745" i="1" l="1"/>
  <c r="K745" i="1"/>
  <c r="C745" i="1"/>
  <c r="I745" i="1"/>
  <c r="F745" i="1"/>
  <c r="D745" i="1"/>
  <c r="Q745" i="1" s="1"/>
  <c r="R745" i="1" s="1"/>
  <c r="S745" i="1" s="1"/>
  <c r="T745" i="1" s="1"/>
  <c r="U745" i="1" s="1"/>
  <c r="O746" i="1" s="1"/>
  <c r="P746" i="1" s="1"/>
  <c r="L745" i="1"/>
  <c r="J745" i="1"/>
  <c r="A746" i="1" s="1"/>
  <c r="G745" i="1"/>
  <c r="E745" i="1"/>
  <c r="G746" i="1" l="1"/>
  <c r="F746" i="1"/>
  <c r="B746" i="1"/>
  <c r="K746" i="1"/>
  <c r="J746" i="1"/>
  <c r="A747" i="1" s="1"/>
  <c r="L746" i="1"/>
  <c r="E746" i="1"/>
  <c r="I746" i="1"/>
  <c r="D746" i="1"/>
  <c r="Q746" i="1" s="1"/>
  <c r="R746" i="1" s="1"/>
  <c r="S746" i="1" s="1"/>
  <c r="T746" i="1" s="1"/>
  <c r="U746" i="1" s="1"/>
  <c r="O747" i="1" s="1"/>
  <c r="P747" i="1" s="1"/>
  <c r="C746" i="1"/>
  <c r="G747" i="1" l="1"/>
  <c r="I747" i="1"/>
  <c r="D747" i="1"/>
  <c r="Q747" i="1" s="1"/>
  <c r="R747" i="1" s="1"/>
  <c r="S747" i="1" s="1"/>
  <c r="T747" i="1" s="1"/>
  <c r="U747" i="1" s="1"/>
  <c r="O748" i="1" s="1"/>
  <c r="P748" i="1" s="1"/>
  <c r="F747" i="1"/>
  <c r="E747" i="1"/>
  <c r="J747" i="1"/>
  <c r="A748" i="1" s="1"/>
  <c r="C747" i="1"/>
  <c r="K747" i="1"/>
  <c r="L747" i="1"/>
  <c r="B747" i="1"/>
  <c r="C748" i="1" l="1"/>
  <c r="D748" i="1"/>
  <c r="Q748" i="1" s="1"/>
  <c r="R748" i="1" s="1"/>
  <c r="S748" i="1" s="1"/>
  <c r="T748" i="1" s="1"/>
  <c r="U748" i="1" s="1"/>
  <c r="O749" i="1" s="1"/>
  <c r="P749" i="1" s="1"/>
  <c r="I748" i="1"/>
  <c r="E748" i="1"/>
  <c r="K748" i="1"/>
  <c r="G748" i="1"/>
  <c r="F748" i="1"/>
  <c r="J748" i="1"/>
  <c r="A749" i="1" s="1"/>
  <c r="L748" i="1"/>
  <c r="B748" i="1"/>
  <c r="B749" i="1" l="1"/>
  <c r="C749" i="1"/>
  <c r="F749" i="1"/>
  <c r="J749" i="1"/>
  <c r="A750" i="1" s="1"/>
  <c r="L749" i="1"/>
  <c r="I749" i="1"/>
  <c r="G749" i="1"/>
  <c r="K749" i="1"/>
  <c r="E749" i="1"/>
  <c r="D749" i="1"/>
  <c r="Q749" i="1" s="1"/>
  <c r="R749" i="1" s="1"/>
  <c r="S749" i="1" s="1"/>
  <c r="T749" i="1" s="1"/>
  <c r="U749" i="1" s="1"/>
  <c r="O750" i="1" s="1"/>
  <c r="P750" i="1" s="1"/>
  <c r="B750" i="1" l="1"/>
  <c r="K750" i="1"/>
  <c r="L750" i="1"/>
  <c r="E750" i="1"/>
  <c r="I750" i="1"/>
  <c r="D750" i="1"/>
  <c r="Q750" i="1" s="1"/>
  <c r="R750" i="1" s="1"/>
  <c r="S750" i="1" s="1"/>
  <c r="T750" i="1" s="1"/>
  <c r="U750" i="1" s="1"/>
  <c r="O751" i="1" s="1"/>
  <c r="P751" i="1" s="1"/>
  <c r="C750" i="1"/>
  <c r="G750" i="1"/>
  <c r="F750" i="1"/>
  <c r="J750" i="1"/>
  <c r="A751" i="1" s="1"/>
  <c r="B751" i="1" l="1"/>
  <c r="I751" i="1"/>
  <c r="L751" i="1"/>
  <c r="J751" i="1"/>
  <c r="A752" i="1" s="1"/>
  <c r="K751" i="1"/>
  <c r="F751" i="1"/>
  <c r="E751" i="1"/>
  <c r="C751" i="1"/>
  <c r="D751" i="1"/>
  <c r="Q751" i="1" s="1"/>
  <c r="R751" i="1" s="1"/>
  <c r="S751" i="1" s="1"/>
  <c r="T751" i="1" s="1"/>
  <c r="U751" i="1" s="1"/>
  <c r="O752" i="1" s="1"/>
  <c r="P752" i="1" s="1"/>
  <c r="G751" i="1"/>
  <c r="C752" i="1" l="1"/>
  <c r="I752" i="1"/>
  <c r="E752" i="1"/>
  <c r="D752" i="1"/>
  <c r="Q752" i="1" s="1"/>
  <c r="R752" i="1" s="1"/>
  <c r="S752" i="1" s="1"/>
  <c r="T752" i="1" s="1"/>
  <c r="U752" i="1" s="1"/>
  <c r="O753" i="1" s="1"/>
  <c r="P753" i="1" s="1"/>
  <c r="L752" i="1"/>
  <c r="G752" i="1"/>
  <c r="K752" i="1"/>
  <c r="J752" i="1"/>
  <c r="A753" i="1" s="1"/>
  <c r="F752" i="1"/>
  <c r="B752" i="1"/>
  <c r="C753" i="1" l="1"/>
  <c r="I753" i="1"/>
  <c r="F753" i="1"/>
  <c r="J753" i="1"/>
  <c r="A754" i="1" s="1"/>
  <c r="B753" i="1"/>
  <c r="K753" i="1"/>
  <c r="D753" i="1"/>
  <c r="Q753" i="1" s="1"/>
  <c r="R753" i="1" s="1"/>
  <c r="S753" i="1" s="1"/>
  <c r="T753" i="1" s="1"/>
  <c r="U753" i="1" s="1"/>
  <c r="O754" i="1" s="1"/>
  <c r="P754" i="1" s="1"/>
  <c r="G753" i="1"/>
  <c r="L753" i="1"/>
  <c r="E753" i="1"/>
  <c r="E754" i="1" l="1"/>
  <c r="J754" i="1"/>
  <c r="A755" i="1" s="1"/>
  <c r="D754" i="1"/>
  <c r="Q754" i="1" s="1"/>
  <c r="R754" i="1" s="1"/>
  <c r="S754" i="1" s="1"/>
  <c r="T754" i="1" s="1"/>
  <c r="U754" i="1" s="1"/>
  <c r="O755" i="1" s="1"/>
  <c r="P755" i="1" s="1"/>
  <c r="L754" i="1"/>
  <c r="F754" i="1"/>
  <c r="K754" i="1"/>
  <c r="B754" i="1"/>
  <c r="C754" i="1"/>
  <c r="G754" i="1"/>
  <c r="I754" i="1"/>
  <c r="E755" i="1" l="1"/>
  <c r="D755" i="1"/>
  <c r="Q755" i="1" s="1"/>
  <c r="R755" i="1" s="1"/>
  <c r="S755" i="1" s="1"/>
  <c r="T755" i="1" s="1"/>
  <c r="U755" i="1" s="1"/>
  <c r="O756" i="1" s="1"/>
  <c r="P756" i="1" s="1"/>
  <c r="G755" i="1"/>
  <c r="I755" i="1"/>
  <c r="C755" i="1"/>
  <c r="K755" i="1"/>
  <c r="J755" i="1"/>
  <c r="A756" i="1" s="1"/>
  <c r="B755" i="1"/>
  <c r="F755" i="1"/>
  <c r="L755" i="1"/>
  <c r="G756" i="1" l="1"/>
  <c r="I756" i="1"/>
  <c r="C756" i="1"/>
  <c r="F756" i="1"/>
  <c r="L756" i="1"/>
  <c r="J756" i="1"/>
  <c r="A757" i="1" s="1"/>
  <c r="E756" i="1"/>
  <c r="K756" i="1"/>
  <c r="D756" i="1"/>
  <c r="Q756" i="1" s="1"/>
  <c r="R756" i="1" s="1"/>
  <c r="S756" i="1" s="1"/>
  <c r="T756" i="1" s="1"/>
  <c r="U756" i="1" s="1"/>
  <c r="O757" i="1" s="1"/>
  <c r="P757" i="1" s="1"/>
  <c r="B756" i="1"/>
  <c r="C757" i="1" l="1"/>
  <c r="B757" i="1"/>
  <c r="E757" i="1"/>
  <c r="J757" i="1"/>
  <c r="A758" i="1" s="1"/>
  <c r="G757" i="1"/>
  <c r="F757" i="1"/>
  <c r="I757" i="1"/>
  <c r="L757" i="1"/>
  <c r="D757" i="1"/>
  <c r="Q757" i="1" s="1"/>
  <c r="R757" i="1" s="1"/>
  <c r="S757" i="1" s="1"/>
  <c r="T757" i="1" s="1"/>
  <c r="U757" i="1" s="1"/>
  <c r="O758" i="1" s="1"/>
  <c r="P758" i="1" s="1"/>
  <c r="K757" i="1"/>
  <c r="G758" i="1" l="1"/>
  <c r="D758" i="1"/>
  <c r="Q758" i="1" s="1"/>
  <c r="R758" i="1" s="1"/>
  <c r="S758" i="1" s="1"/>
  <c r="T758" i="1" s="1"/>
  <c r="U758" i="1" s="1"/>
  <c r="O759" i="1" s="1"/>
  <c r="P759" i="1" s="1"/>
  <c r="K758" i="1"/>
  <c r="J758" i="1"/>
  <c r="A759" i="1" s="1"/>
  <c r="I758" i="1"/>
  <c r="F758" i="1"/>
  <c r="C758" i="1"/>
  <c r="E758" i="1"/>
  <c r="L758" i="1"/>
  <c r="B758" i="1"/>
  <c r="E759" i="1" l="1"/>
  <c r="K759" i="1"/>
  <c r="C759" i="1"/>
  <c r="G759" i="1"/>
  <c r="L759" i="1"/>
  <c r="I759" i="1"/>
  <c r="F759" i="1"/>
  <c r="D759" i="1"/>
  <c r="Q759" i="1" s="1"/>
  <c r="R759" i="1" s="1"/>
  <c r="S759" i="1" s="1"/>
  <c r="T759" i="1" s="1"/>
  <c r="U759" i="1" s="1"/>
  <c r="O760" i="1" s="1"/>
  <c r="P760" i="1" s="1"/>
  <c r="J759" i="1"/>
  <c r="A760" i="1" s="1"/>
  <c r="B759" i="1"/>
  <c r="C760" i="1" l="1"/>
  <c r="L760" i="1"/>
  <c r="E760" i="1"/>
  <c r="G760" i="1"/>
  <c r="I760" i="1"/>
  <c r="B760" i="1"/>
  <c r="F760" i="1"/>
  <c r="D760" i="1"/>
  <c r="Q760" i="1" s="1"/>
  <c r="R760" i="1" s="1"/>
  <c r="S760" i="1" s="1"/>
  <c r="T760" i="1" s="1"/>
  <c r="U760" i="1" s="1"/>
  <c r="O761" i="1" s="1"/>
  <c r="P761" i="1" s="1"/>
  <c r="K760" i="1"/>
  <c r="J760" i="1"/>
  <c r="A761" i="1" s="1"/>
  <c r="E761" i="1" l="1"/>
  <c r="K761" i="1"/>
  <c r="D761" i="1"/>
  <c r="Q761" i="1" s="1"/>
  <c r="R761" i="1" s="1"/>
  <c r="S761" i="1" s="1"/>
  <c r="T761" i="1" s="1"/>
  <c r="U761" i="1" s="1"/>
  <c r="O762" i="1" s="1"/>
  <c r="P762" i="1" s="1"/>
  <c r="L761" i="1"/>
  <c r="B761" i="1"/>
  <c r="I761" i="1"/>
  <c r="F761" i="1"/>
  <c r="C761" i="1"/>
  <c r="G761" i="1"/>
  <c r="J761" i="1"/>
  <c r="A762" i="1" s="1"/>
  <c r="C762" i="1" l="1"/>
  <c r="I762" i="1"/>
  <c r="G762" i="1"/>
  <c r="D762" i="1"/>
  <c r="Q762" i="1" s="1"/>
  <c r="R762" i="1" s="1"/>
  <c r="S762" i="1" s="1"/>
  <c r="T762" i="1" s="1"/>
  <c r="U762" i="1" s="1"/>
  <c r="O763" i="1" s="1"/>
  <c r="P763" i="1" s="1"/>
  <c r="K762" i="1"/>
  <c r="F762" i="1"/>
  <c r="J762" i="1"/>
  <c r="A763" i="1" s="1"/>
  <c r="E762" i="1"/>
  <c r="B762" i="1"/>
  <c r="L762" i="1"/>
  <c r="B763" i="1" l="1"/>
  <c r="K763" i="1"/>
  <c r="G763" i="1"/>
  <c r="E763" i="1"/>
  <c r="D763" i="1"/>
  <c r="Q763" i="1" s="1"/>
  <c r="R763" i="1" s="1"/>
  <c r="S763" i="1" s="1"/>
  <c r="T763" i="1" s="1"/>
  <c r="U763" i="1" s="1"/>
  <c r="O764" i="1" s="1"/>
  <c r="P764" i="1" s="1"/>
  <c r="J763" i="1"/>
  <c r="A764" i="1" s="1"/>
  <c r="C763" i="1"/>
  <c r="F763" i="1"/>
  <c r="L763" i="1"/>
  <c r="I763" i="1"/>
  <c r="C764" i="1" l="1"/>
  <c r="L764" i="1"/>
  <c r="E764" i="1"/>
  <c r="I764" i="1"/>
  <c r="B764" i="1"/>
  <c r="J764" i="1"/>
  <c r="A765" i="1" s="1"/>
  <c r="G764" i="1"/>
  <c r="K764" i="1"/>
  <c r="D764" i="1"/>
  <c r="Q764" i="1" s="1"/>
  <c r="R764" i="1" s="1"/>
  <c r="S764" i="1" s="1"/>
  <c r="T764" i="1" s="1"/>
  <c r="U764" i="1" s="1"/>
  <c r="O765" i="1" s="1"/>
  <c r="P765" i="1" s="1"/>
  <c r="F764" i="1"/>
  <c r="E765" i="1" l="1"/>
  <c r="B765" i="1"/>
  <c r="J765" i="1"/>
  <c r="A766" i="1" s="1"/>
  <c r="I765" i="1"/>
  <c r="G765" i="1"/>
  <c r="D765" i="1"/>
  <c r="Q765" i="1" s="1"/>
  <c r="R765" i="1" s="1"/>
  <c r="S765" i="1" s="1"/>
  <c r="T765" i="1" s="1"/>
  <c r="U765" i="1" s="1"/>
  <c r="O766" i="1" s="1"/>
  <c r="P766" i="1" s="1"/>
  <c r="L765" i="1"/>
  <c r="K765" i="1"/>
  <c r="C765" i="1"/>
  <c r="F765" i="1"/>
  <c r="B766" i="1" l="1"/>
  <c r="F766" i="1"/>
  <c r="C766" i="1"/>
  <c r="K766" i="1"/>
  <c r="J766" i="1"/>
  <c r="A767" i="1" s="1"/>
  <c r="G766" i="1"/>
  <c r="E766" i="1"/>
  <c r="I766" i="1"/>
  <c r="L766" i="1"/>
  <c r="D766" i="1"/>
  <c r="Q766" i="1" s="1"/>
  <c r="R766" i="1" s="1"/>
  <c r="S766" i="1" s="1"/>
  <c r="T766" i="1" s="1"/>
  <c r="U766" i="1" s="1"/>
  <c r="O767" i="1" s="1"/>
  <c r="P767" i="1" s="1"/>
  <c r="B767" i="1" l="1"/>
  <c r="K767" i="1"/>
  <c r="J767" i="1"/>
  <c r="A768" i="1" s="1"/>
  <c r="I767" i="1"/>
  <c r="D767" i="1"/>
  <c r="Q767" i="1" s="1"/>
  <c r="R767" i="1" s="1"/>
  <c r="S767" i="1" s="1"/>
  <c r="T767" i="1" s="1"/>
  <c r="U767" i="1" s="1"/>
  <c r="O768" i="1" s="1"/>
  <c r="P768" i="1" s="1"/>
  <c r="L767" i="1"/>
  <c r="E767" i="1"/>
  <c r="G767" i="1"/>
  <c r="C767" i="1"/>
  <c r="F767" i="1"/>
  <c r="E768" i="1" l="1"/>
  <c r="I768" i="1"/>
  <c r="F768" i="1"/>
  <c r="D768" i="1"/>
  <c r="Q768" i="1" s="1"/>
  <c r="R768" i="1" s="1"/>
  <c r="S768" i="1" s="1"/>
  <c r="T768" i="1" s="1"/>
  <c r="U768" i="1" s="1"/>
  <c r="O769" i="1" s="1"/>
  <c r="P769" i="1" s="1"/>
  <c r="C768" i="1"/>
  <c r="K768" i="1"/>
  <c r="G768" i="1"/>
  <c r="L768" i="1"/>
  <c r="J768" i="1"/>
  <c r="A769" i="1" s="1"/>
  <c r="B768" i="1"/>
  <c r="B769" i="1" l="1"/>
  <c r="J769" i="1"/>
  <c r="A770" i="1" s="1"/>
  <c r="L769" i="1"/>
  <c r="E769" i="1"/>
  <c r="K769" i="1"/>
  <c r="I769" i="1"/>
  <c r="G769" i="1"/>
  <c r="D769" i="1"/>
  <c r="Q769" i="1" s="1"/>
  <c r="R769" i="1" s="1"/>
  <c r="S769" i="1" s="1"/>
  <c r="T769" i="1" s="1"/>
  <c r="U769" i="1" s="1"/>
  <c r="O770" i="1" s="1"/>
  <c r="P770" i="1" s="1"/>
  <c r="F769" i="1"/>
  <c r="C769" i="1"/>
  <c r="G770" i="1" l="1"/>
  <c r="K770" i="1"/>
  <c r="F770" i="1"/>
  <c r="D770" i="1"/>
  <c r="Q770" i="1" s="1"/>
  <c r="R770" i="1" s="1"/>
  <c r="S770" i="1" s="1"/>
  <c r="T770" i="1" s="1"/>
  <c r="U770" i="1" s="1"/>
  <c r="O771" i="1" s="1"/>
  <c r="P771" i="1" s="1"/>
  <c r="B770" i="1"/>
  <c r="I770" i="1"/>
  <c r="C770" i="1"/>
  <c r="E770" i="1"/>
  <c r="L770" i="1"/>
  <c r="J770" i="1"/>
  <c r="A771" i="1" s="1"/>
  <c r="E771" i="1" l="1"/>
  <c r="I771" i="1"/>
  <c r="L771" i="1"/>
  <c r="F771" i="1"/>
  <c r="G771" i="1"/>
  <c r="D771" i="1"/>
  <c r="Q771" i="1" s="1"/>
  <c r="R771" i="1" s="1"/>
  <c r="S771" i="1" s="1"/>
  <c r="T771" i="1" s="1"/>
  <c r="U771" i="1" s="1"/>
  <c r="O772" i="1" s="1"/>
  <c r="P772" i="1" s="1"/>
  <c r="C771" i="1"/>
  <c r="K771" i="1"/>
  <c r="B771" i="1"/>
  <c r="J771" i="1"/>
  <c r="A772" i="1" s="1"/>
  <c r="E772" i="1" l="1"/>
  <c r="J772" i="1"/>
  <c r="A773" i="1" s="1"/>
  <c r="K772" i="1"/>
  <c r="I772" i="1"/>
  <c r="L772" i="1"/>
  <c r="F772" i="1"/>
  <c r="G772" i="1"/>
  <c r="C772" i="1"/>
  <c r="B772" i="1"/>
  <c r="D772" i="1"/>
  <c r="Q772" i="1" s="1"/>
  <c r="R772" i="1" s="1"/>
  <c r="S772" i="1" s="1"/>
  <c r="T772" i="1" s="1"/>
  <c r="U772" i="1" s="1"/>
  <c r="O773" i="1" s="1"/>
  <c r="P773" i="1" s="1"/>
  <c r="B773" i="1" l="1"/>
  <c r="F773" i="1"/>
  <c r="L773" i="1"/>
  <c r="I773" i="1"/>
  <c r="G773" i="1"/>
  <c r="E773" i="1"/>
  <c r="C773" i="1"/>
  <c r="K773" i="1"/>
  <c r="J773" i="1"/>
  <c r="A774" i="1" s="1"/>
  <c r="D773" i="1"/>
  <c r="Q773" i="1" s="1"/>
  <c r="R773" i="1" s="1"/>
  <c r="S773" i="1" s="1"/>
  <c r="T773" i="1" s="1"/>
  <c r="U773" i="1" s="1"/>
  <c r="O774" i="1" s="1"/>
  <c r="P774" i="1" s="1"/>
  <c r="E774" i="1" l="1"/>
  <c r="J774" i="1"/>
  <c r="A775" i="1" s="1"/>
  <c r="F774" i="1"/>
  <c r="D774" i="1"/>
  <c r="Q774" i="1" s="1"/>
  <c r="R774" i="1" s="1"/>
  <c r="S774" i="1" s="1"/>
  <c r="T774" i="1" s="1"/>
  <c r="U774" i="1" s="1"/>
  <c r="O775" i="1" s="1"/>
  <c r="P775" i="1" s="1"/>
  <c r="C774" i="1"/>
  <c r="K774" i="1"/>
  <c r="G774" i="1"/>
  <c r="I774" i="1"/>
  <c r="L774" i="1"/>
  <c r="B774" i="1"/>
  <c r="E775" i="1" l="1"/>
  <c r="B775" i="1"/>
  <c r="F775" i="1"/>
  <c r="J775" i="1"/>
  <c r="A776" i="1" s="1"/>
  <c r="L775" i="1"/>
  <c r="I775" i="1"/>
  <c r="D775" i="1"/>
  <c r="Q775" i="1" s="1"/>
  <c r="R775" i="1" s="1"/>
  <c r="S775" i="1" s="1"/>
  <c r="T775" i="1" s="1"/>
  <c r="U775" i="1" s="1"/>
  <c r="O776" i="1" s="1"/>
  <c r="P776" i="1" s="1"/>
  <c r="G775" i="1"/>
  <c r="K775" i="1"/>
  <c r="C775" i="1"/>
  <c r="C776" i="1" l="1"/>
  <c r="G776" i="1"/>
  <c r="I776" i="1"/>
  <c r="E776" i="1"/>
  <c r="L776" i="1"/>
  <c r="B776" i="1"/>
  <c r="D776" i="1"/>
  <c r="Q776" i="1" s="1"/>
  <c r="R776" i="1" s="1"/>
  <c r="S776" i="1" s="1"/>
  <c r="T776" i="1" s="1"/>
  <c r="U776" i="1" s="1"/>
  <c r="O777" i="1" s="1"/>
  <c r="P777" i="1" s="1"/>
  <c r="J776" i="1"/>
  <c r="A777" i="1" s="1"/>
  <c r="F776" i="1"/>
  <c r="K776" i="1"/>
  <c r="D777" i="1" l="1"/>
  <c r="Q777" i="1" s="1"/>
  <c r="R777" i="1" s="1"/>
  <c r="S777" i="1" s="1"/>
  <c r="T777" i="1" s="1"/>
  <c r="U777" i="1" s="1"/>
  <c r="O778" i="1" s="1"/>
  <c r="P778" i="1" s="1"/>
  <c r="J777" i="1"/>
  <c r="A778" i="1" s="1"/>
  <c r="G777" i="1"/>
  <c r="L777" i="1"/>
  <c r="I777" i="1"/>
  <c r="F777" i="1"/>
  <c r="K777" i="1"/>
  <c r="B777" i="1"/>
  <c r="C777" i="1"/>
  <c r="E777" i="1"/>
  <c r="B778" i="1" l="1"/>
  <c r="K778" i="1"/>
  <c r="L778" i="1"/>
  <c r="I778" i="1"/>
  <c r="J778" i="1"/>
  <c r="A779" i="1" s="1"/>
  <c r="G778" i="1"/>
  <c r="F778" i="1"/>
  <c r="E778" i="1"/>
  <c r="D778" i="1"/>
  <c r="Q778" i="1" s="1"/>
  <c r="R778" i="1" s="1"/>
  <c r="S778" i="1" s="1"/>
  <c r="T778" i="1" s="1"/>
  <c r="U778" i="1" s="1"/>
  <c r="O779" i="1" s="1"/>
  <c r="P779" i="1" s="1"/>
  <c r="C778" i="1"/>
  <c r="E779" i="1" l="1"/>
  <c r="L779" i="1"/>
  <c r="K779" i="1"/>
  <c r="D779" i="1"/>
  <c r="Q779" i="1" s="1"/>
  <c r="R779" i="1" s="1"/>
  <c r="S779" i="1" s="1"/>
  <c r="T779" i="1" s="1"/>
  <c r="U779" i="1" s="1"/>
  <c r="O780" i="1" s="1"/>
  <c r="P780" i="1" s="1"/>
  <c r="I779" i="1"/>
  <c r="G779" i="1"/>
  <c r="C779" i="1"/>
  <c r="J779" i="1"/>
  <c r="A780" i="1" s="1"/>
  <c r="F779" i="1"/>
  <c r="B779" i="1"/>
  <c r="G780" i="1" l="1"/>
  <c r="K780" i="1"/>
  <c r="J780" i="1"/>
  <c r="A781" i="1" s="1"/>
  <c r="L780" i="1"/>
  <c r="E780" i="1"/>
  <c r="D780" i="1"/>
  <c r="Q780" i="1" s="1"/>
  <c r="R780" i="1" s="1"/>
  <c r="S780" i="1" s="1"/>
  <c r="T780" i="1" s="1"/>
  <c r="U780" i="1" s="1"/>
  <c r="O781" i="1" s="1"/>
  <c r="P781" i="1" s="1"/>
  <c r="F780" i="1"/>
  <c r="I780" i="1"/>
  <c r="C780" i="1"/>
  <c r="B780" i="1"/>
  <c r="C781" i="1" l="1"/>
  <c r="L781" i="1"/>
  <c r="J781" i="1"/>
  <c r="A782" i="1" s="1"/>
  <c r="G781" i="1"/>
  <c r="I781" i="1"/>
  <c r="E781" i="1"/>
  <c r="D781" i="1"/>
  <c r="Q781" i="1" s="1"/>
  <c r="R781" i="1" s="1"/>
  <c r="S781" i="1" s="1"/>
  <c r="T781" i="1" s="1"/>
  <c r="U781" i="1" s="1"/>
  <c r="O782" i="1" s="1"/>
  <c r="P782" i="1" s="1"/>
  <c r="K781" i="1"/>
  <c r="F781" i="1"/>
  <c r="B781" i="1"/>
  <c r="B782" i="1" l="1"/>
  <c r="I782" i="1"/>
  <c r="D782" i="1"/>
  <c r="Q782" i="1" s="1"/>
  <c r="R782" i="1" s="1"/>
  <c r="S782" i="1" s="1"/>
  <c r="T782" i="1" s="1"/>
  <c r="U782" i="1" s="1"/>
  <c r="O783" i="1" s="1"/>
  <c r="P783" i="1" s="1"/>
  <c r="G782" i="1"/>
  <c r="E782" i="1"/>
  <c r="K782" i="1"/>
  <c r="C782" i="1"/>
  <c r="L782" i="1"/>
  <c r="J782" i="1"/>
  <c r="A783" i="1" s="1"/>
  <c r="F782" i="1"/>
  <c r="C783" i="1" l="1"/>
  <c r="L783" i="1"/>
  <c r="J783" i="1"/>
  <c r="A784" i="1" s="1"/>
  <c r="E783" i="1"/>
  <c r="I783" i="1"/>
  <c r="F783" i="1"/>
  <c r="B783" i="1"/>
  <c r="K783" i="1"/>
  <c r="G783" i="1"/>
  <c r="D783" i="1"/>
  <c r="Q783" i="1" s="1"/>
  <c r="R783" i="1" s="1"/>
  <c r="S783" i="1" s="1"/>
  <c r="T783" i="1" s="1"/>
  <c r="U783" i="1" s="1"/>
  <c r="O784" i="1" s="1"/>
  <c r="P784" i="1" s="1"/>
  <c r="B784" i="1" l="1"/>
  <c r="I784" i="1"/>
  <c r="C784" i="1"/>
  <c r="G784" i="1"/>
  <c r="K784" i="1"/>
  <c r="J784" i="1"/>
  <c r="A785" i="1" s="1"/>
  <c r="L784" i="1"/>
  <c r="F784" i="1"/>
  <c r="E784" i="1"/>
  <c r="D784" i="1"/>
  <c r="Q784" i="1" s="1"/>
  <c r="R784" i="1" s="1"/>
  <c r="S784" i="1" s="1"/>
  <c r="T784" i="1" s="1"/>
  <c r="U784" i="1" s="1"/>
  <c r="O785" i="1" s="1"/>
  <c r="P785" i="1" s="1"/>
  <c r="E785" i="1" l="1"/>
  <c r="B785" i="1"/>
  <c r="L785" i="1"/>
  <c r="G785" i="1"/>
  <c r="J785" i="1"/>
  <c r="A786" i="1" s="1"/>
  <c r="F785" i="1"/>
  <c r="C785" i="1"/>
  <c r="I785" i="1"/>
  <c r="K785" i="1"/>
  <c r="D785" i="1"/>
  <c r="Q785" i="1" s="1"/>
  <c r="R785" i="1" s="1"/>
  <c r="S785" i="1" s="1"/>
  <c r="T785" i="1" s="1"/>
  <c r="U785" i="1" s="1"/>
  <c r="O786" i="1" s="1"/>
  <c r="P786" i="1" s="1"/>
  <c r="C786" i="1" l="1"/>
  <c r="K786" i="1"/>
  <c r="J786" i="1"/>
  <c r="A787" i="1" s="1"/>
  <c r="D786" i="1"/>
  <c r="Q786" i="1" s="1"/>
  <c r="R786" i="1" s="1"/>
  <c r="S786" i="1" s="1"/>
  <c r="T786" i="1" s="1"/>
  <c r="U786" i="1" s="1"/>
  <c r="O787" i="1" s="1"/>
  <c r="P787" i="1" s="1"/>
  <c r="B786" i="1"/>
  <c r="I786" i="1"/>
  <c r="G786" i="1"/>
  <c r="F786" i="1"/>
  <c r="L786" i="1"/>
  <c r="E786" i="1"/>
  <c r="B787" i="1" l="1"/>
  <c r="L787" i="1"/>
  <c r="K787" i="1"/>
  <c r="D787" i="1"/>
  <c r="Q787" i="1" s="1"/>
  <c r="R787" i="1" s="1"/>
  <c r="S787" i="1" s="1"/>
  <c r="T787" i="1" s="1"/>
  <c r="U787" i="1" s="1"/>
  <c r="O788" i="1" s="1"/>
  <c r="P788" i="1" s="1"/>
  <c r="G787" i="1"/>
  <c r="F787" i="1"/>
  <c r="C787" i="1"/>
  <c r="J787" i="1"/>
  <c r="A788" i="1" s="1"/>
  <c r="I787" i="1"/>
  <c r="E787" i="1"/>
  <c r="B788" i="1" l="1"/>
  <c r="I788" i="1"/>
  <c r="K788" i="1"/>
  <c r="L788" i="1"/>
  <c r="F788" i="1"/>
  <c r="J788" i="1"/>
  <c r="A789" i="1" s="1"/>
  <c r="D788" i="1"/>
  <c r="Q788" i="1" s="1"/>
  <c r="R788" i="1" s="1"/>
  <c r="S788" i="1" s="1"/>
  <c r="T788" i="1" s="1"/>
  <c r="U788" i="1" s="1"/>
  <c r="O789" i="1" s="1"/>
  <c r="P789" i="1" s="1"/>
  <c r="E788" i="1"/>
  <c r="G788" i="1"/>
  <c r="C788" i="1"/>
  <c r="B789" i="1" l="1"/>
  <c r="G789" i="1"/>
  <c r="J789" i="1"/>
  <c r="A790" i="1" s="1"/>
  <c r="K789" i="1"/>
  <c r="D789" i="1"/>
  <c r="Q789" i="1" s="1"/>
  <c r="R789" i="1" s="1"/>
  <c r="S789" i="1" s="1"/>
  <c r="T789" i="1" s="1"/>
  <c r="U789" i="1" s="1"/>
  <c r="O790" i="1" s="1"/>
  <c r="P790" i="1" s="1"/>
  <c r="I789" i="1"/>
  <c r="C789" i="1"/>
  <c r="L789" i="1"/>
  <c r="E789" i="1"/>
  <c r="F789" i="1"/>
  <c r="E790" i="1" l="1"/>
  <c r="J790" i="1"/>
  <c r="A791" i="1" s="1"/>
  <c r="K790" i="1"/>
  <c r="C790" i="1"/>
  <c r="I790" i="1"/>
  <c r="D790" i="1"/>
  <c r="Q790" i="1" s="1"/>
  <c r="R790" i="1" s="1"/>
  <c r="S790" i="1" s="1"/>
  <c r="T790" i="1" s="1"/>
  <c r="U790" i="1" s="1"/>
  <c r="O791" i="1" s="1"/>
  <c r="P791" i="1" s="1"/>
  <c r="B790" i="1"/>
  <c r="L790" i="1"/>
  <c r="F790" i="1"/>
  <c r="G790" i="1"/>
  <c r="B791" i="1" l="1"/>
  <c r="I791" i="1"/>
  <c r="K791" i="1"/>
  <c r="G791" i="1"/>
  <c r="J791" i="1"/>
  <c r="A792" i="1" s="1"/>
  <c r="L791" i="1"/>
  <c r="E791" i="1"/>
  <c r="D791" i="1"/>
  <c r="Q791" i="1" s="1"/>
  <c r="R791" i="1" s="1"/>
  <c r="S791" i="1" s="1"/>
  <c r="T791" i="1" s="1"/>
  <c r="U791" i="1" s="1"/>
  <c r="O792" i="1" s="1"/>
  <c r="P792" i="1" s="1"/>
  <c r="F791" i="1"/>
  <c r="C791" i="1"/>
  <c r="C792" i="1" l="1"/>
  <c r="F792" i="1"/>
  <c r="D792" i="1"/>
  <c r="Q792" i="1" s="1"/>
  <c r="R792" i="1" s="1"/>
  <c r="S792" i="1" s="1"/>
  <c r="T792" i="1" s="1"/>
  <c r="U792" i="1" s="1"/>
  <c r="O793" i="1" s="1"/>
  <c r="P793" i="1" s="1"/>
  <c r="L792" i="1"/>
  <c r="J792" i="1"/>
  <c r="A793" i="1" s="1"/>
  <c r="E792" i="1"/>
  <c r="K792" i="1"/>
  <c r="I792" i="1"/>
  <c r="B792" i="1"/>
  <c r="G792" i="1"/>
  <c r="B793" i="1" l="1"/>
  <c r="I793" i="1"/>
  <c r="D793" i="1"/>
  <c r="Q793" i="1" s="1"/>
  <c r="R793" i="1" s="1"/>
  <c r="S793" i="1" s="1"/>
  <c r="T793" i="1" s="1"/>
  <c r="U793" i="1" s="1"/>
  <c r="O794" i="1" s="1"/>
  <c r="P794" i="1" s="1"/>
  <c r="L793" i="1"/>
  <c r="F793" i="1"/>
  <c r="G793" i="1"/>
  <c r="C793" i="1"/>
  <c r="E793" i="1"/>
  <c r="K793" i="1"/>
  <c r="J793" i="1"/>
  <c r="A794" i="1" s="1"/>
  <c r="B794" i="1" l="1"/>
  <c r="L794" i="1"/>
  <c r="C794" i="1"/>
  <c r="G794" i="1"/>
  <c r="D794" i="1"/>
  <c r="Q794" i="1" s="1"/>
  <c r="R794" i="1" s="1"/>
  <c r="S794" i="1" s="1"/>
  <c r="T794" i="1" s="1"/>
  <c r="U794" i="1" s="1"/>
  <c r="O795" i="1" s="1"/>
  <c r="P795" i="1" s="1"/>
  <c r="F794" i="1"/>
  <c r="E794" i="1"/>
  <c r="J794" i="1"/>
  <c r="A795" i="1" s="1"/>
  <c r="K794" i="1"/>
  <c r="I794" i="1"/>
  <c r="E795" i="1" l="1"/>
  <c r="K795" i="1"/>
  <c r="J795" i="1"/>
  <c r="A796" i="1" s="1"/>
  <c r="B795" i="1"/>
  <c r="L795" i="1"/>
  <c r="G795" i="1"/>
  <c r="I795" i="1"/>
  <c r="F795" i="1"/>
  <c r="D795" i="1"/>
  <c r="Q795" i="1" s="1"/>
  <c r="R795" i="1" s="1"/>
  <c r="S795" i="1" s="1"/>
  <c r="T795" i="1" s="1"/>
  <c r="U795" i="1" s="1"/>
  <c r="O796" i="1" s="1"/>
  <c r="P796" i="1" s="1"/>
  <c r="C795" i="1"/>
  <c r="E796" i="1" l="1"/>
  <c r="I796" i="1"/>
  <c r="G796" i="1"/>
  <c r="K796" i="1"/>
  <c r="L796" i="1"/>
  <c r="C796" i="1"/>
  <c r="F796" i="1"/>
  <c r="B796" i="1"/>
  <c r="D796" i="1"/>
  <c r="Q796" i="1" s="1"/>
  <c r="R796" i="1" s="1"/>
  <c r="S796" i="1" s="1"/>
  <c r="T796" i="1" s="1"/>
  <c r="U796" i="1" s="1"/>
  <c r="O797" i="1" s="1"/>
  <c r="P797" i="1" s="1"/>
  <c r="J796" i="1"/>
  <c r="A797" i="1" s="1"/>
  <c r="G797" i="1" l="1"/>
  <c r="I797" i="1"/>
  <c r="B797" i="1"/>
  <c r="K797" i="1"/>
  <c r="E797" i="1"/>
  <c r="D797" i="1"/>
  <c r="Q797" i="1" s="1"/>
  <c r="R797" i="1" s="1"/>
  <c r="S797" i="1" s="1"/>
  <c r="T797" i="1" s="1"/>
  <c r="U797" i="1" s="1"/>
  <c r="O798" i="1" s="1"/>
  <c r="P798" i="1" s="1"/>
  <c r="L797" i="1"/>
  <c r="J797" i="1"/>
  <c r="A798" i="1" s="1"/>
  <c r="C797" i="1"/>
  <c r="F797" i="1"/>
  <c r="G798" i="1" l="1"/>
  <c r="K798" i="1"/>
  <c r="E798" i="1"/>
  <c r="B798" i="1"/>
  <c r="I798" i="1"/>
  <c r="D798" i="1"/>
  <c r="Q798" i="1" s="1"/>
  <c r="R798" i="1" s="1"/>
  <c r="S798" i="1" s="1"/>
  <c r="T798" i="1" s="1"/>
  <c r="U798" i="1" s="1"/>
  <c r="O799" i="1" s="1"/>
  <c r="P799" i="1" s="1"/>
  <c r="L798" i="1"/>
  <c r="J798" i="1"/>
  <c r="A799" i="1" s="1"/>
  <c r="C798" i="1"/>
  <c r="F798" i="1"/>
  <c r="C799" i="1" l="1"/>
  <c r="K799" i="1"/>
  <c r="G799" i="1"/>
  <c r="B799" i="1"/>
  <c r="D799" i="1"/>
  <c r="Q799" i="1" s="1"/>
  <c r="R799" i="1" s="1"/>
  <c r="S799" i="1" s="1"/>
  <c r="T799" i="1" s="1"/>
  <c r="U799" i="1" s="1"/>
  <c r="O800" i="1" s="1"/>
  <c r="P800" i="1" s="1"/>
  <c r="J799" i="1"/>
  <c r="A800" i="1" s="1"/>
  <c r="E799" i="1"/>
  <c r="L799" i="1"/>
  <c r="I799" i="1"/>
  <c r="F799" i="1"/>
  <c r="E800" i="1" l="1"/>
  <c r="I800" i="1"/>
  <c r="F800" i="1"/>
  <c r="L800" i="1"/>
  <c r="K800" i="1"/>
  <c r="C800" i="1"/>
  <c r="J800" i="1"/>
  <c r="A801" i="1" s="1"/>
  <c r="D800" i="1"/>
  <c r="Q800" i="1" s="1"/>
  <c r="R800" i="1" s="1"/>
  <c r="S800" i="1" s="1"/>
  <c r="T800" i="1" s="1"/>
  <c r="U800" i="1" s="1"/>
  <c r="O801" i="1" s="1"/>
  <c r="P801" i="1" s="1"/>
  <c r="B800" i="1"/>
  <c r="G800" i="1"/>
  <c r="C801" i="1" l="1"/>
  <c r="I801" i="1"/>
  <c r="F801" i="1"/>
  <c r="L801" i="1"/>
  <c r="B801" i="1"/>
  <c r="G801" i="1"/>
  <c r="D801" i="1"/>
  <c r="Q801" i="1" s="1"/>
  <c r="R801" i="1" s="1"/>
  <c r="S801" i="1" s="1"/>
  <c r="T801" i="1" s="1"/>
  <c r="U801" i="1" s="1"/>
  <c r="O802" i="1" s="1"/>
  <c r="P802" i="1" s="1"/>
  <c r="K801" i="1"/>
  <c r="E801" i="1"/>
  <c r="J801" i="1"/>
  <c r="A802" i="1" s="1"/>
  <c r="B802" i="1" l="1"/>
  <c r="J802" i="1"/>
  <c r="A803" i="1" s="1"/>
  <c r="G802" i="1"/>
  <c r="I802" i="1"/>
  <c r="F802" i="1"/>
  <c r="E802" i="1"/>
  <c r="K802" i="1"/>
  <c r="L802" i="1"/>
  <c r="D802" i="1"/>
  <c r="Q802" i="1" s="1"/>
  <c r="R802" i="1" s="1"/>
  <c r="S802" i="1" s="1"/>
  <c r="T802" i="1" s="1"/>
  <c r="U802" i="1" s="1"/>
  <c r="O803" i="1" s="1"/>
  <c r="P803" i="1" s="1"/>
  <c r="C802" i="1"/>
  <c r="D803" i="1" l="1"/>
  <c r="Q803" i="1" s="1"/>
  <c r="R803" i="1" s="1"/>
  <c r="S803" i="1" s="1"/>
  <c r="T803" i="1" s="1"/>
  <c r="U803" i="1" s="1"/>
  <c r="O804" i="1" s="1"/>
  <c r="P804" i="1" s="1"/>
  <c r="L803" i="1"/>
  <c r="F803" i="1"/>
  <c r="I803" i="1"/>
  <c r="G803" i="1"/>
  <c r="C803" i="1"/>
  <c r="B803" i="1"/>
  <c r="K803" i="1"/>
  <c r="J803" i="1"/>
  <c r="A804" i="1" s="1"/>
  <c r="E803" i="1"/>
  <c r="B804" i="1" l="1"/>
  <c r="F804" i="1"/>
  <c r="G804" i="1"/>
  <c r="I804" i="1"/>
  <c r="L804" i="1"/>
  <c r="E804" i="1"/>
  <c r="J804" i="1"/>
  <c r="A805" i="1" s="1"/>
  <c r="K804" i="1"/>
  <c r="C804" i="1"/>
  <c r="D804" i="1"/>
  <c r="Q804" i="1" s="1"/>
  <c r="R804" i="1" s="1"/>
  <c r="S804" i="1" s="1"/>
  <c r="T804" i="1" s="1"/>
  <c r="U804" i="1" s="1"/>
  <c r="O805" i="1" s="1"/>
  <c r="P805" i="1" s="1"/>
  <c r="B805" i="1" l="1"/>
  <c r="I805" i="1"/>
  <c r="K805" i="1"/>
  <c r="C805" i="1"/>
  <c r="J805" i="1"/>
  <c r="A806" i="1" s="1"/>
  <c r="L805" i="1"/>
  <c r="G805" i="1"/>
  <c r="E805" i="1"/>
  <c r="D805" i="1"/>
  <c r="Q805" i="1" s="1"/>
  <c r="R805" i="1" s="1"/>
  <c r="S805" i="1" s="1"/>
  <c r="T805" i="1" s="1"/>
  <c r="U805" i="1" s="1"/>
  <c r="O806" i="1" s="1"/>
  <c r="P806" i="1" s="1"/>
  <c r="F805" i="1"/>
  <c r="G806" i="1" l="1"/>
  <c r="I806" i="1"/>
  <c r="K806" i="1"/>
  <c r="F806" i="1"/>
  <c r="D806" i="1"/>
  <c r="Q806" i="1" s="1"/>
  <c r="R806" i="1" s="1"/>
  <c r="S806" i="1" s="1"/>
  <c r="T806" i="1" s="1"/>
  <c r="U806" i="1" s="1"/>
  <c r="O807" i="1" s="1"/>
  <c r="P807" i="1" s="1"/>
  <c r="C806" i="1"/>
  <c r="B806" i="1"/>
  <c r="J806" i="1"/>
  <c r="A807" i="1" s="1"/>
  <c r="E806" i="1"/>
  <c r="L806" i="1"/>
  <c r="C807" i="1" l="1"/>
  <c r="L807" i="1"/>
  <c r="D807" i="1"/>
  <c r="Q807" i="1" s="1"/>
  <c r="R807" i="1" s="1"/>
  <c r="S807" i="1" s="1"/>
  <c r="T807" i="1" s="1"/>
  <c r="U807" i="1" s="1"/>
  <c r="O808" i="1" s="1"/>
  <c r="P808" i="1" s="1"/>
  <c r="I807" i="1"/>
  <c r="K807" i="1"/>
  <c r="E807" i="1"/>
  <c r="B807" i="1"/>
  <c r="J807" i="1"/>
  <c r="A808" i="1" s="1"/>
  <c r="G807" i="1"/>
  <c r="F807" i="1"/>
  <c r="E808" i="1" l="1"/>
  <c r="G808" i="1"/>
  <c r="I808" i="1"/>
  <c r="C808" i="1"/>
  <c r="K808" i="1"/>
  <c r="B808" i="1"/>
  <c r="D808" i="1"/>
  <c r="Q808" i="1" s="1"/>
  <c r="R808" i="1" s="1"/>
  <c r="S808" i="1" s="1"/>
  <c r="T808" i="1" s="1"/>
  <c r="U808" i="1" s="1"/>
  <c r="O809" i="1" s="1"/>
  <c r="P809" i="1" s="1"/>
  <c r="L808" i="1"/>
  <c r="J808" i="1"/>
  <c r="A809" i="1" s="1"/>
  <c r="F808" i="1"/>
  <c r="B809" i="1" l="1"/>
  <c r="D809" i="1"/>
  <c r="Q809" i="1" s="1"/>
  <c r="R809" i="1" s="1"/>
  <c r="S809" i="1" s="1"/>
  <c r="T809" i="1" s="1"/>
  <c r="U809" i="1" s="1"/>
  <c r="O810" i="1" s="1"/>
  <c r="P810" i="1" s="1"/>
  <c r="J809" i="1"/>
  <c r="A810" i="1" s="1"/>
  <c r="C809" i="1"/>
  <c r="I809" i="1"/>
  <c r="K809" i="1"/>
  <c r="L809" i="1"/>
  <c r="F809" i="1"/>
  <c r="G809" i="1"/>
  <c r="E809" i="1"/>
  <c r="B810" i="1" l="1"/>
  <c r="L810" i="1"/>
  <c r="F810" i="1"/>
  <c r="E810" i="1"/>
  <c r="C810" i="1"/>
  <c r="J810" i="1"/>
  <c r="A811" i="1" s="1"/>
  <c r="K810" i="1"/>
  <c r="I810" i="1"/>
  <c r="G810" i="1"/>
  <c r="D810" i="1"/>
  <c r="Q810" i="1" s="1"/>
  <c r="R810" i="1" s="1"/>
  <c r="S810" i="1" s="1"/>
  <c r="T810" i="1" s="1"/>
  <c r="U810" i="1" s="1"/>
  <c r="O811" i="1" s="1"/>
  <c r="P811" i="1" s="1"/>
  <c r="G811" i="1" l="1"/>
  <c r="F811" i="1"/>
  <c r="D811" i="1"/>
  <c r="Q811" i="1" s="1"/>
  <c r="R811" i="1" s="1"/>
  <c r="S811" i="1" s="1"/>
  <c r="T811" i="1" s="1"/>
  <c r="U811" i="1" s="1"/>
  <c r="O812" i="1" s="1"/>
  <c r="P812" i="1" s="1"/>
  <c r="I811" i="1"/>
  <c r="B811" i="1"/>
  <c r="K811" i="1"/>
  <c r="C811" i="1"/>
  <c r="J811" i="1"/>
  <c r="A812" i="1" s="1"/>
  <c r="E811" i="1"/>
  <c r="L811" i="1"/>
  <c r="B812" i="1" l="1"/>
  <c r="L812" i="1"/>
  <c r="D812" i="1"/>
  <c r="Q812" i="1" s="1"/>
  <c r="R812" i="1" s="1"/>
  <c r="S812" i="1" s="1"/>
  <c r="T812" i="1" s="1"/>
  <c r="U812" i="1" s="1"/>
  <c r="O813" i="1" s="1"/>
  <c r="P813" i="1" s="1"/>
  <c r="C812" i="1"/>
  <c r="I812" i="1"/>
  <c r="E812" i="1"/>
  <c r="F812" i="1"/>
  <c r="G812" i="1"/>
  <c r="K812" i="1"/>
  <c r="J812" i="1"/>
  <c r="A813" i="1" s="1"/>
  <c r="B813" i="1" l="1"/>
  <c r="I813" i="1"/>
  <c r="G813" i="1"/>
  <c r="J813" i="1"/>
  <c r="A814" i="1" s="1"/>
  <c r="F813" i="1"/>
  <c r="K813" i="1"/>
  <c r="L813" i="1"/>
  <c r="E813" i="1"/>
  <c r="C813" i="1"/>
  <c r="D813" i="1"/>
  <c r="Q813" i="1" s="1"/>
  <c r="R813" i="1" s="1"/>
  <c r="S813" i="1" s="1"/>
  <c r="T813" i="1" s="1"/>
  <c r="U813" i="1" s="1"/>
  <c r="O814" i="1" s="1"/>
  <c r="P814" i="1" s="1"/>
  <c r="G814" i="1" l="1"/>
  <c r="I814" i="1"/>
  <c r="F814" i="1"/>
  <c r="K814" i="1"/>
  <c r="D814" i="1"/>
  <c r="Q814" i="1" s="1"/>
  <c r="R814" i="1" s="1"/>
  <c r="S814" i="1" s="1"/>
  <c r="T814" i="1" s="1"/>
  <c r="U814" i="1" s="1"/>
  <c r="O815" i="1" s="1"/>
  <c r="P815" i="1" s="1"/>
  <c r="E814" i="1"/>
  <c r="L814" i="1"/>
  <c r="J814" i="1"/>
  <c r="A815" i="1" s="1"/>
  <c r="C814" i="1"/>
  <c r="B814" i="1"/>
  <c r="G815" i="1" l="1"/>
  <c r="K815" i="1"/>
  <c r="J815" i="1"/>
  <c r="A816" i="1" s="1"/>
  <c r="E815" i="1"/>
  <c r="B815" i="1"/>
  <c r="L815" i="1"/>
  <c r="F815" i="1"/>
  <c r="I815" i="1"/>
  <c r="C815" i="1"/>
  <c r="D815" i="1"/>
  <c r="Q815" i="1" s="1"/>
  <c r="R815" i="1" s="1"/>
  <c r="S815" i="1" s="1"/>
  <c r="T815" i="1" s="1"/>
  <c r="U815" i="1" s="1"/>
  <c r="O816" i="1" s="1"/>
  <c r="P816" i="1" s="1"/>
  <c r="C816" i="1" l="1"/>
  <c r="I816" i="1"/>
  <c r="B816" i="1"/>
  <c r="E816" i="1"/>
  <c r="D816" i="1"/>
  <c r="Q816" i="1" s="1"/>
  <c r="R816" i="1" s="1"/>
  <c r="S816" i="1" s="1"/>
  <c r="T816" i="1" s="1"/>
  <c r="U816" i="1" s="1"/>
  <c r="O817" i="1" s="1"/>
  <c r="P817" i="1" s="1"/>
  <c r="K816" i="1"/>
  <c r="G816" i="1"/>
  <c r="L816" i="1"/>
  <c r="J816" i="1"/>
  <c r="A817" i="1" s="1"/>
  <c r="F816" i="1"/>
  <c r="B817" i="1" l="1"/>
  <c r="L817" i="1"/>
  <c r="F817" i="1"/>
  <c r="C817" i="1"/>
  <c r="K817" i="1"/>
  <c r="I817" i="1"/>
  <c r="D817" i="1"/>
  <c r="Q817" i="1" s="1"/>
  <c r="R817" i="1" s="1"/>
  <c r="S817" i="1" s="1"/>
  <c r="T817" i="1" s="1"/>
  <c r="U817" i="1" s="1"/>
  <c r="O818" i="1" s="1"/>
  <c r="P818" i="1" s="1"/>
  <c r="G817" i="1"/>
  <c r="J817" i="1"/>
  <c r="A818" i="1" s="1"/>
  <c r="E817" i="1"/>
  <c r="E818" i="1" l="1"/>
  <c r="L818" i="1"/>
  <c r="D818" i="1"/>
  <c r="Q818" i="1" s="1"/>
  <c r="R818" i="1" s="1"/>
  <c r="S818" i="1" s="1"/>
  <c r="T818" i="1" s="1"/>
  <c r="U818" i="1" s="1"/>
  <c r="O819" i="1" s="1"/>
  <c r="P819" i="1" s="1"/>
  <c r="K818" i="1"/>
  <c r="B818" i="1"/>
  <c r="G818" i="1"/>
  <c r="F818" i="1"/>
  <c r="I818" i="1"/>
  <c r="C818" i="1"/>
  <c r="J818" i="1"/>
  <c r="A819" i="1" s="1"/>
  <c r="E819" i="1" l="1"/>
  <c r="I819" i="1"/>
  <c r="K819" i="1"/>
  <c r="C819" i="1"/>
  <c r="F819" i="1"/>
  <c r="J819" i="1"/>
  <c r="A820" i="1" s="1"/>
  <c r="G819" i="1"/>
  <c r="B819" i="1"/>
  <c r="L819" i="1"/>
  <c r="D819" i="1"/>
  <c r="Q819" i="1" s="1"/>
  <c r="R819" i="1" s="1"/>
  <c r="S819" i="1" s="1"/>
  <c r="T819" i="1" s="1"/>
  <c r="U819" i="1" s="1"/>
  <c r="O820" i="1" s="1"/>
  <c r="P820" i="1" s="1"/>
  <c r="F820" i="1" l="1"/>
  <c r="L820" i="1"/>
  <c r="J820" i="1"/>
  <c r="A821" i="1" s="1"/>
  <c r="E820" i="1"/>
  <c r="C820" i="1"/>
  <c r="K820" i="1"/>
  <c r="I820" i="1"/>
  <c r="B820" i="1"/>
  <c r="D820" i="1"/>
  <c r="Q820" i="1" s="1"/>
  <c r="R820" i="1" s="1"/>
  <c r="S820" i="1" s="1"/>
  <c r="T820" i="1" s="1"/>
  <c r="U820" i="1" s="1"/>
  <c r="O821" i="1" s="1"/>
  <c r="P821" i="1" s="1"/>
  <c r="G820" i="1"/>
  <c r="D821" i="1" l="1"/>
  <c r="Q821" i="1" s="1"/>
  <c r="R821" i="1" s="1"/>
  <c r="S821" i="1" s="1"/>
  <c r="T821" i="1" s="1"/>
  <c r="U821" i="1" s="1"/>
  <c r="O822" i="1" s="1"/>
  <c r="P822" i="1" s="1"/>
  <c r="E821" i="1"/>
  <c r="K821" i="1"/>
  <c r="F821" i="1"/>
  <c r="B821" i="1"/>
  <c r="G821" i="1"/>
  <c r="J821" i="1"/>
  <c r="A822" i="1" s="1"/>
  <c r="I821" i="1"/>
  <c r="L821" i="1"/>
  <c r="C821" i="1"/>
  <c r="E822" i="1" l="1"/>
  <c r="I822" i="1"/>
  <c r="J822" i="1"/>
  <c r="A823" i="1" s="1"/>
  <c r="D822" i="1"/>
  <c r="Q822" i="1" s="1"/>
  <c r="R822" i="1" s="1"/>
  <c r="S822" i="1" s="1"/>
  <c r="T822" i="1" s="1"/>
  <c r="U822" i="1" s="1"/>
  <c r="O823" i="1" s="1"/>
  <c r="P823" i="1" s="1"/>
  <c r="C822" i="1"/>
  <c r="K822" i="1"/>
  <c r="B822" i="1"/>
  <c r="F822" i="1"/>
  <c r="L822" i="1"/>
  <c r="G822" i="1"/>
  <c r="D823" i="1" l="1"/>
  <c r="Q823" i="1" s="1"/>
  <c r="R823" i="1" s="1"/>
  <c r="S823" i="1" s="1"/>
  <c r="T823" i="1" s="1"/>
  <c r="U823" i="1" s="1"/>
  <c r="O824" i="1" s="1"/>
  <c r="K823" i="1"/>
  <c r="I823" i="1"/>
  <c r="F823" i="1"/>
  <c r="J823" i="1"/>
  <c r="A824" i="1" s="1"/>
  <c r="G823" i="1"/>
  <c r="L823" i="1"/>
  <c r="C823" i="1"/>
  <c r="B823" i="1"/>
  <c r="E823" i="1"/>
  <c r="I824" i="1" l="1"/>
  <c r="L824" i="1"/>
  <c r="K824" i="1"/>
  <c r="G824" i="1"/>
  <c r="D824" i="1"/>
  <c r="B824" i="1"/>
  <c r="J824" i="1"/>
  <c r="A825" i="1" s="1"/>
  <c r="F824" i="1"/>
  <c r="C824" i="1"/>
  <c r="E824" i="1"/>
  <c r="Q824" i="1"/>
  <c r="R824" i="1" s="1"/>
  <c r="S824" i="1" s="1"/>
  <c r="T824" i="1" s="1"/>
  <c r="U824" i="1" s="1"/>
  <c r="O825" i="1" s="1"/>
  <c r="P824" i="1"/>
  <c r="P825" i="1" l="1"/>
  <c r="E825" i="1"/>
  <c r="L825" i="1"/>
  <c r="B825" i="1"/>
  <c r="J825" i="1"/>
  <c r="A826" i="1" s="1"/>
  <c r="C825" i="1"/>
  <c r="D825" i="1"/>
  <c r="Q825" i="1" s="1"/>
  <c r="R825" i="1" s="1"/>
  <c r="S825" i="1" s="1"/>
  <c r="T825" i="1" s="1"/>
  <c r="U825" i="1" s="1"/>
  <c r="O826" i="1" s="1"/>
  <c r="P826" i="1" s="1"/>
  <c r="K825" i="1"/>
  <c r="F825" i="1"/>
  <c r="I825" i="1"/>
  <c r="G825" i="1"/>
  <c r="B826" i="1" l="1"/>
  <c r="J826" i="1"/>
  <c r="A827" i="1" s="1"/>
  <c r="E826" i="1"/>
  <c r="K826" i="1"/>
  <c r="I826" i="1"/>
  <c r="F826" i="1"/>
  <c r="L826" i="1"/>
  <c r="G826" i="1"/>
  <c r="C826" i="1"/>
  <c r="D826" i="1"/>
  <c r="Q826" i="1" s="1"/>
  <c r="R826" i="1" s="1"/>
  <c r="S826" i="1" s="1"/>
  <c r="T826" i="1" s="1"/>
  <c r="U826" i="1" s="1"/>
  <c r="O827" i="1" s="1"/>
  <c r="P827" i="1" s="1"/>
  <c r="B827" i="1" l="1"/>
  <c r="E827" i="1"/>
  <c r="K827" i="1"/>
  <c r="I827" i="1"/>
  <c r="F827" i="1"/>
  <c r="G827" i="1"/>
  <c r="J827" i="1"/>
  <c r="A828" i="1" s="1"/>
  <c r="L827" i="1"/>
  <c r="D827" i="1"/>
  <c r="Q827" i="1" s="1"/>
  <c r="R827" i="1" s="1"/>
  <c r="S827" i="1" s="1"/>
  <c r="T827" i="1" s="1"/>
  <c r="U827" i="1" s="1"/>
  <c r="O828" i="1" s="1"/>
  <c r="P828" i="1" s="1"/>
  <c r="C827" i="1"/>
  <c r="E828" i="1" l="1"/>
  <c r="D828" i="1"/>
  <c r="Q828" i="1" s="1"/>
  <c r="R828" i="1" s="1"/>
  <c r="S828" i="1" s="1"/>
  <c r="T828" i="1" s="1"/>
  <c r="U828" i="1" s="1"/>
  <c r="O829" i="1" s="1"/>
  <c r="P829" i="1" s="1"/>
  <c r="L828" i="1"/>
  <c r="F828" i="1"/>
  <c r="B828" i="1"/>
  <c r="C828" i="1"/>
  <c r="J828" i="1"/>
  <c r="A829" i="1" s="1"/>
  <c r="I828" i="1"/>
  <c r="K828" i="1"/>
  <c r="G828" i="1"/>
  <c r="C829" i="1" l="1"/>
  <c r="L829" i="1"/>
  <c r="E829" i="1"/>
  <c r="D829" i="1"/>
  <c r="Q829" i="1" s="1"/>
  <c r="R829" i="1" s="1"/>
  <c r="S829" i="1" s="1"/>
  <c r="T829" i="1" s="1"/>
  <c r="U829" i="1" s="1"/>
  <c r="O830" i="1" s="1"/>
  <c r="P830" i="1" s="1"/>
  <c r="J829" i="1"/>
  <c r="A830" i="1" s="1"/>
  <c r="G829" i="1"/>
  <c r="I829" i="1"/>
  <c r="K829" i="1"/>
  <c r="F829" i="1"/>
  <c r="B829" i="1"/>
  <c r="G830" i="1" l="1"/>
  <c r="E830" i="1"/>
  <c r="L830" i="1"/>
  <c r="I830" i="1"/>
  <c r="J830" i="1"/>
  <c r="A831" i="1" s="1"/>
  <c r="B830" i="1"/>
  <c r="K830" i="1"/>
  <c r="D830" i="1"/>
  <c r="Q830" i="1" s="1"/>
  <c r="R830" i="1" s="1"/>
  <c r="S830" i="1" s="1"/>
  <c r="T830" i="1" s="1"/>
  <c r="U830" i="1" s="1"/>
  <c r="O831" i="1" s="1"/>
  <c r="C830" i="1"/>
  <c r="F830" i="1"/>
  <c r="T831" i="1" l="1"/>
  <c r="S831" i="1"/>
  <c r="P831" i="1"/>
  <c r="U831" i="1"/>
  <c r="O832" i="1" s="1"/>
  <c r="Q831" i="1"/>
  <c r="R831" i="1"/>
  <c r="C831" i="1"/>
  <c r="G831" i="1"/>
  <c r="B831" i="1"/>
  <c r="I831" i="1"/>
  <c r="J831" i="1"/>
  <c r="A832" i="1" s="1"/>
  <c r="D831" i="1"/>
  <c r="K831" i="1"/>
  <c r="E831" i="1"/>
  <c r="L831" i="1"/>
  <c r="F831" i="1"/>
  <c r="D832" i="1" l="1"/>
  <c r="J832" i="1"/>
  <c r="A833" i="1" s="1"/>
  <c r="G832" i="1"/>
  <c r="I832" i="1"/>
  <c r="K832" i="1"/>
  <c r="F832" i="1"/>
  <c r="C832" i="1"/>
  <c r="E832" i="1"/>
  <c r="B832" i="1"/>
  <c r="L832" i="1"/>
  <c r="S832" i="1"/>
  <c r="U832" i="1"/>
  <c r="O833" i="1" s="1"/>
  <c r="P832" i="1"/>
  <c r="Q832" i="1"/>
  <c r="R832" i="1"/>
  <c r="T832" i="1"/>
  <c r="P833" i="1" l="1"/>
  <c r="T833" i="1"/>
  <c r="Q833" i="1"/>
  <c r="S833" i="1"/>
  <c r="R833" i="1"/>
  <c r="U833" i="1"/>
  <c r="O834" i="1" s="1"/>
  <c r="G833" i="1"/>
  <c r="B833" i="1"/>
  <c r="J833" i="1"/>
  <c r="A834" i="1" s="1"/>
  <c r="D833" i="1"/>
  <c r="I833" i="1"/>
  <c r="K833" i="1"/>
  <c r="F833" i="1"/>
  <c r="L833" i="1"/>
  <c r="C833" i="1"/>
  <c r="E833" i="1"/>
  <c r="K834" i="1" l="1"/>
  <c r="D834" i="1"/>
  <c r="L834" i="1"/>
  <c r="J834" i="1"/>
  <c r="A835" i="1" s="1"/>
  <c r="I834" i="1"/>
  <c r="B834" i="1"/>
  <c r="F834" i="1"/>
  <c r="G834" i="1"/>
  <c r="C834" i="1"/>
  <c r="E834" i="1"/>
  <c r="R834" i="1"/>
  <c r="P834" i="1"/>
  <c r="S834" i="1"/>
  <c r="Q834" i="1"/>
  <c r="U834" i="1"/>
  <c r="O835" i="1" s="1"/>
  <c r="T834" i="1"/>
  <c r="R835" i="1" l="1"/>
  <c r="Q835" i="1"/>
  <c r="P835" i="1"/>
  <c r="S835" i="1"/>
  <c r="U835" i="1"/>
  <c r="O836" i="1" s="1"/>
  <c r="T835" i="1"/>
  <c r="L835" i="1"/>
  <c r="E835" i="1"/>
  <c r="K835" i="1"/>
  <c r="J835" i="1"/>
  <c r="A836" i="1" s="1"/>
  <c r="D835" i="1"/>
  <c r="G835" i="1"/>
  <c r="F835" i="1"/>
  <c r="C835" i="1"/>
  <c r="B835" i="1"/>
  <c r="I835" i="1"/>
  <c r="L836" i="1" l="1"/>
  <c r="K836" i="1"/>
  <c r="G836" i="1"/>
  <c r="I836" i="1"/>
  <c r="D836" i="1"/>
  <c r="F836" i="1"/>
  <c r="B836" i="1"/>
  <c r="J836" i="1"/>
  <c r="A837" i="1" s="1"/>
  <c r="E836" i="1"/>
  <c r="C836" i="1"/>
  <c r="R836" i="1"/>
  <c r="S836" i="1"/>
  <c r="P836" i="1"/>
  <c r="T836" i="1"/>
  <c r="U836" i="1"/>
  <c r="O837" i="1" s="1"/>
  <c r="Q836" i="1"/>
  <c r="P837" i="1" l="1"/>
  <c r="S837" i="1"/>
  <c r="R837" i="1"/>
  <c r="T837" i="1"/>
  <c r="U837" i="1"/>
  <c r="O838" i="1" s="1"/>
  <c r="Q837" i="1"/>
  <c r="I837" i="1"/>
  <c r="J837" i="1"/>
  <c r="A838" i="1" s="1"/>
  <c r="F837" i="1"/>
  <c r="K837" i="1"/>
  <c r="G837" i="1"/>
  <c r="C837" i="1"/>
  <c r="L837" i="1"/>
  <c r="E837" i="1"/>
  <c r="B837" i="1"/>
  <c r="D837" i="1"/>
  <c r="I838" i="1" l="1"/>
  <c r="L838" i="1"/>
  <c r="E838" i="1"/>
  <c r="C838" i="1"/>
  <c r="F838" i="1"/>
  <c r="B838" i="1"/>
  <c r="D838" i="1"/>
  <c r="J838" i="1"/>
  <c r="A839" i="1" s="1"/>
  <c r="G838" i="1"/>
  <c r="K838" i="1"/>
  <c r="Q838" i="1"/>
  <c r="T838" i="1"/>
  <c r="U838" i="1"/>
  <c r="O839" i="1" s="1"/>
  <c r="R838" i="1"/>
  <c r="S838" i="1"/>
  <c r="P838" i="1"/>
  <c r="L839" i="1" l="1"/>
  <c r="E839" i="1"/>
  <c r="C839" i="1"/>
  <c r="K839" i="1"/>
  <c r="B839" i="1"/>
  <c r="D839" i="1"/>
  <c r="G839" i="1"/>
  <c r="I839" i="1"/>
  <c r="J839" i="1"/>
  <c r="A840" i="1" s="1"/>
  <c r="F839" i="1"/>
  <c r="T839" i="1"/>
  <c r="U839" i="1"/>
  <c r="O840" i="1" s="1"/>
  <c r="R839" i="1"/>
  <c r="S839" i="1"/>
  <c r="Q839" i="1"/>
  <c r="P839" i="1"/>
  <c r="Q840" i="1" l="1"/>
  <c r="P840" i="1"/>
  <c r="U840" i="1"/>
  <c r="O841" i="1" s="1"/>
  <c r="R840" i="1"/>
  <c r="S840" i="1"/>
  <c r="T840" i="1"/>
  <c r="F840" i="1"/>
  <c r="D840" i="1"/>
  <c r="I840" i="1"/>
  <c r="C840" i="1"/>
  <c r="J840" i="1"/>
  <c r="A841" i="1" s="1"/>
  <c r="G840" i="1"/>
  <c r="E840" i="1"/>
  <c r="B840" i="1"/>
  <c r="L840" i="1"/>
  <c r="K840" i="1"/>
  <c r="E841" i="1" l="1"/>
  <c r="C841" i="1"/>
  <c r="J841" i="1"/>
  <c r="A842" i="1" s="1"/>
  <c r="L841" i="1"/>
  <c r="F841" i="1"/>
  <c r="I841" i="1"/>
  <c r="K841" i="1"/>
  <c r="D841" i="1"/>
  <c r="B841" i="1"/>
  <c r="G841" i="1"/>
  <c r="P841" i="1"/>
  <c r="U841" i="1"/>
  <c r="O842" i="1" s="1"/>
  <c r="S841" i="1"/>
  <c r="T841" i="1"/>
  <c r="Q841" i="1"/>
  <c r="R841" i="1"/>
  <c r="U842" i="1" l="1"/>
  <c r="O843" i="1" s="1"/>
  <c r="T842" i="1"/>
  <c r="R842" i="1"/>
  <c r="S842" i="1"/>
  <c r="Q842" i="1"/>
  <c r="P842" i="1"/>
  <c r="B842" i="1"/>
  <c r="C842" i="1"/>
  <c r="D842" i="1"/>
  <c r="L842" i="1"/>
  <c r="I842" i="1"/>
  <c r="J842" i="1"/>
  <c r="A843" i="1" s="1"/>
  <c r="G842" i="1"/>
  <c r="K842" i="1"/>
  <c r="F842" i="1"/>
  <c r="E842" i="1"/>
  <c r="I843" i="1" l="1"/>
  <c r="L843" i="1"/>
  <c r="C843" i="1"/>
  <c r="F843" i="1"/>
  <c r="K843" i="1"/>
  <c r="G843" i="1"/>
  <c r="J843" i="1"/>
  <c r="A844" i="1" s="1"/>
  <c r="D843" i="1"/>
  <c r="B843" i="1"/>
  <c r="E843" i="1"/>
  <c r="R843" i="1"/>
  <c r="P843" i="1"/>
  <c r="S843" i="1"/>
  <c r="Q843" i="1"/>
  <c r="T843" i="1"/>
  <c r="U843" i="1"/>
  <c r="O844" i="1" s="1"/>
  <c r="U844" i="1" l="1"/>
  <c r="O845" i="1" s="1"/>
  <c r="T844" i="1"/>
  <c r="P844" i="1"/>
  <c r="Q844" i="1"/>
  <c r="S844" i="1"/>
  <c r="R844" i="1"/>
  <c r="I844" i="1"/>
  <c r="K844" i="1"/>
  <c r="B844" i="1"/>
  <c r="J844" i="1"/>
  <c r="A845" i="1" s="1"/>
  <c r="F844" i="1"/>
  <c r="D844" i="1"/>
  <c r="G844" i="1"/>
  <c r="L844" i="1"/>
  <c r="E844" i="1"/>
  <c r="C844" i="1"/>
  <c r="F845" i="1" l="1"/>
  <c r="L845" i="1"/>
  <c r="G845" i="1"/>
  <c r="K845" i="1"/>
  <c r="C845" i="1"/>
  <c r="J845" i="1"/>
  <c r="A846" i="1" s="1"/>
  <c r="B845" i="1"/>
  <c r="I845" i="1"/>
  <c r="D845" i="1"/>
  <c r="E845" i="1"/>
  <c r="T845" i="1"/>
  <c r="Q845" i="1"/>
  <c r="U845" i="1"/>
  <c r="O846" i="1" s="1"/>
  <c r="R845" i="1"/>
  <c r="S845" i="1"/>
  <c r="P845" i="1"/>
  <c r="U846" i="1" l="1"/>
  <c r="O847" i="1" s="1"/>
  <c r="S846" i="1"/>
  <c r="R846" i="1"/>
  <c r="Q846" i="1"/>
  <c r="T846" i="1"/>
  <c r="P846" i="1"/>
  <c r="G846" i="1"/>
  <c r="E846" i="1"/>
  <c r="D846" i="1"/>
  <c r="B846" i="1"/>
  <c r="I846" i="1"/>
  <c r="C846" i="1"/>
  <c r="L846" i="1"/>
  <c r="F846" i="1"/>
  <c r="K846" i="1"/>
  <c r="J846" i="1"/>
  <c r="A847" i="1" s="1"/>
  <c r="L847" i="1" l="1"/>
  <c r="J847" i="1"/>
  <c r="A848" i="1" s="1"/>
  <c r="B847" i="1"/>
  <c r="F847" i="1"/>
  <c r="I847" i="1"/>
  <c r="E847" i="1"/>
  <c r="C847" i="1"/>
  <c r="G847" i="1"/>
  <c r="K847" i="1"/>
  <c r="D847" i="1"/>
  <c r="T847" i="1"/>
  <c r="P847" i="1"/>
  <c r="S847" i="1"/>
  <c r="Q847" i="1"/>
  <c r="U847" i="1"/>
  <c r="O848" i="1" s="1"/>
  <c r="R847" i="1"/>
  <c r="S848" i="1" l="1"/>
  <c r="P848" i="1"/>
  <c r="Q848" i="1"/>
  <c r="U848" i="1"/>
  <c r="O849" i="1" s="1"/>
  <c r="R848" i="1"/>
  <c r="T848" i="1"/>
  <c r="I848" i="1"/>
  <c r="B848" i="1"/>
  <c r="K848" i="1"/>
  <c r="C848" i="1"/>
  <c r="D848" i="1"/>
  <c r="F848" i="1"/>
  <c r="J848" i="1"/>
  <c r="A849" i="1" s="1"/>
  <c r="G848" i="1"/>
  <c r="E848" i="1"/>
  <c r="L848" i="1"/>
  <c r="E849" i="1" l="1"/>
  <c r="G849" i="1"/>
  <c r="J849" i="1"/>
  <c r="A850" i="1" s="1"/>
  <c r="K849" i="1"/>
  <c r="F849" i="1"/>
  <c r="B849" i="1"/>
  <c r="I849" i="1"/>
  <c r="D849" i="1"/>
  <c r="L849" i="1"/>
  <c r="C849" i="1"/>
  <c r="T849" i="1"/>
  <c r="S849" i="1"/>
  <c r="U849" i="1"/>
  <c r="O850" i="1" s="1"/>
  <c r="Q849" i="1"/>
  <c r="R849" i="1"/>
  <c r="P849" i="1"/>
  <c r="T850" i="1" l="1"/>
  <c r="Q850" i="1"/>
  <c r="S850" i="1"/>
  <c r="U850" i="1"/>
  <c r="O851" i="1" s="1"/>
  <c r="P850" i="1"/>
  <c r="R850" i="1"/>
  <c r="C850" i="1"/>
  <c r="B850" i="1"/>
  <c r="D850" i="1"/>
  <c r="K850" i="1"/>
  <c r="F850" i="1"/>
  <c r="E850" i="1"/>
  <c r="L850" i="1"/>
  <c r="J850" i="1"/>
  <c r="A851" i="1" s="1"/>
  <c r="I850" i="1"/>
  <c r="G850" i="1"/>
  <c r="D851" i="1" l="1"/>
  <c r="I851" i="1"/>
  <c r="E851" i="1"/>
  <c r="C851" i="1"/>
  <c r="J851" i="1"/>
  <c r="A852" i="1" s="1"/>
  <c r="G851" i="1"/>
  <c r="F851" i="1"/>
  <c r="B851" i="1"/>
  <c r="L851" i="1"/>
  <c r="K851" i="1"/>
  <c r="R851" i="1"/>
  <c r="S851" i="1"/>
  <c r="T851" i="1"/>
  <c r="Q851" i="1"/>
  <c r="P851" i="1"/>
  <c r="U851" i="1"/>
  <c r="O852" i="1" s="1"/>
  <c r="B852" i="1" l="1"/>
  <c r="I852" i="1"/>
  <c r="E852" i="1"/>
  <c r="C852" i="1"/>
  <c r="J852" i="1"/>
  <c r="A853" i="1" s="1"/>
  <c r="K852" i="1"/>
  <c r="D852" i="1"/>
  <c r="F852" i="1"/>
  <c r="L852" i="1"/>
  <c r="G852" i="1"/>
  <c r="R852" i="1"/>
  <c r="U852" i="1"/>
  <c r="O853" i="1" s="1"/>
  <c r="Q852" i="1"/>
  <c r="T852" i="1"/>
  <c r="P852" i="1"/>
  <c r="S852" i="1"/>
  <c r="Q853" i="1" l="1"/>
  <c r="U853" i="1"/>
  <c r="O854" i="1" s="1"/>
  <c r="S853" i="1"/>
  <c r="T853" i="1"/>
  <c r="R853" i="1"/>
  <c r="P853" i="1"/>
  <c r="J853" i="1"/>
  <c r="A854" i="1" s="1"/>
  <c r="F853" i="1"/>
  <c r="B853" i="1"/>
  <c r="I853" i="1"/>
  <c r="E853" i="1"/>
  <c r="K853" i="1"/>
  <c r="D853" i="1"/>
  <c r="G853" i="1"/>
  <c r="L853" i="1"/>
  <c r="C853" i="1"/>
  <c r="S854" i="1" l="1"/>
  <c r="Q854" i="1"/>
  <c r="P854" i="1"/>
  <c r="T854" i="1"/>
  <c r="U854" i="1"/>
  <c r="O855" i="1" s="1"/>
  <c r="R854" i="1"/>
  <c r="I854" i="1"/>
  <c r="D854" i="1"/>
  <c r="E854" i="1"/>
  <c r="J854" i="1"/>
  <c r="A855" i="1" s="1"/>
  <c r="F854" i="1"/>
  <c r="C854" i="1"/>
  <c r="K854" i="1"/>
  <c r="G854" i="1"/>
  <c r="L854" i="1"/>
  <c r="B854" i="1"/>
  <c r="J855" i="1" l="1"/>
  <c r="A856" i="1" s="1"/>
  <c r="L855" i="1"/>
  <c r="I855" i="1"/>
  <c r="C855" i="1"/>
  <c r="K855" i="1"/>
  <c r="E855" i="1"/>
  <c r="F855" i="1"/>
  <c r="B855" i="1"/>
  <c r="G855" i="1"/>
  <c r="D855" i="1"/>
  <c r="T855" i="1"/>
  <c r="U855" i="1"/>
  <c r="O856" i="1" s="1"/>
  <c r="R855" i="1"/>
  <c r="Q855" i="1"/>
  <c r="P855" i="1"/>
  <c r="S855" i="1"/>
  <c r="P856" i="1" l="1"/>
  <c r="S856" i="1"/>
  <c r="R856" i="1"/>
  <c r="Q856" i="1"/>
  <c r="T856" i="1"/>
  <c r="U856" i="1"/>
  <c r="O857" i="1" s="1"/>
  <c r="J856" i="1"/>
  <c r="A857" i="1" s="1"/>
  <c r="E856" i="1"/>
  <c r="G856" i="1"/>
  <c r="B856" i="1"/>
  <c r="L856" i="1"/>
  <c r="I856" i="1"/>
  <c r="F856" i="1"/>
  <c r="C856" i="1"/>
  <c r="K856" i="1"/>
  <c r="D856" i="1"/>
  <c r="U857" i="1" l="1"/>
  <c r="O858" i="1" s="1"/>
  <c r="Q857" i="1"/>
  <c r="T857" i="1"/>
  <c r="P857" i="1"/>
  <c r="S857" i="1"/>
  <c r="R857" i="1"/>
  <c r="B857" i="1"/>
  <c r="K857" i="1"/>
  <c r="G857" i="1"/>
  <c r="L857" i="1"/>
  <c r="I857" i="1"/>
  <c r="D857" i="1"/>
  <c r="C857" i="1"/>
  <c r="J857" i="1"/>
  <c r="A858" i="1" s="1"/>
  <c r="E857" i="1"/>
  <c r="F857" i="1"/>
  <c r="K858" i="1" l="1"/>
  <c r="D858" i="1"/>
  <c r="G858" i="1"/>
  <c r="I858" i="1"/>
  <c r="F858" i="1"/>
  <c r="E858" i="1"/>
  <c r="J858" i="1"/>
  <c r="A859" i="1" s="1"/>
  <c r="C858" i="1"/>
  <c r="L858" i="1"/>
  <c r="B858" i="1"/>
  <c r="R858" i="1"/>
  <c r="Q858" i="1"/>
  <c r="S858" i="1"/>
  <c r="T858" i="1"/>
  <c r="P858" i="1"/>
  <c r="U858" i="1"/>
  <c r="O859" i="1" s="1"/>
  <c r="U859" i="1" l="1"/>
  <c r="O860" i="1" s="1"/>
  <c r="T859" i="1"/>
  <c r="Q859" i="1"/>
  <c r="S859" i="1"/>
  <c r="P859" i="1"/>
  <c r="R859" i="1"/>
  <c r="B859" i="1"/>
  <c r="J859" i="1"/>
  <c r="A860" i="1" s="1"/>
  <c r="K859" i="1"/>
  <c r="I859" i="1"/>
  <c r="G859" i="1"/>
  <c r="E859" i="1"/>
  <c r="D859" i="1"/>
  <c r="C859" i="1"/>
  <c r="L859" i="1"/>
  <c r="F859" i="1"/>
  <c r="L860" i="1" l="1"/>
  <c r="F860" i="1"/>
  <c r="C860" i="1"/>
  <c r="J860" i="1"/>
  <c r="A861" i="1" s="1"/>
  <c r="I860" i="1"/>
  <c r="G860" i="1"/>
  <c r="E860" i="1"/>
  <c r="B860" i="1"/>
  <c r="K860" i="1"/>
  <c r="D860" i="1"/>
  <c r="P860" i="1"/>
  <c r="Q860" i="1"/>
  <c r="S860" i="1"/>
  <c r="U860" i="1"/>
  <c r="O861" i="1" s="1"/>
  <c r="T860" i="1"/>
  <c r="R860" i="1"/>
  <c r="Q861" i="1" l="1"/>
  <c r="R861" i="1"/>
  <c r="U861" i="1"/>
  <c r="O862" i="1" s="1"/>
  <c r="P861" i="1"/>
  <c r="S861" i="1"/>
  <c r="T861" i="1"/>
  <c r="G861" i="1"/>
  <c r="B861" i="1"/>
  <c r="L861" i="1"/>
  <c r="K861" i="1"/>
  <c r="C861" i="1"/>
  <c r="J861" i="1"/>
  <c r="A862" i="1" s="1"/>
  <c r="I861" i="1"/>
  <c r="F861" i="1"/>
  <c r="D861" i="1"/>
  <c r="E861" i="1"/>
  <c r="K862" i="1" l="1"/>
  <c r="F862" i="1"/>
  <c r="D862" i="1"/>
  <c r="J862" i="1"/>
  <c r="A863" i="1" s="1"/>
  <c r="E862" i="1"/>
  <c r="L862" i="1"/>
  <c r="B862" i="1"/>
  <c r="I862" i="1"/>
  <c r="G862" i="1"/>
  <c r="C862" i="1"/>
  <c r="Q862" i="1"/>
  <c r="U862" i="1"/>
  <c r="O863" i="1" s="1"/>
  <c r="P862" i="1"/>
  <c r="R862" i="1"/>
  <c r="S862" i="1"/>
  <c r="T862" i="1"/>
  <c r="R863" i="1" l="1"/>
  <c r="Q863" i="1"/>
  <c r="P863" i="1"/>
  <c r="U863" i="1"/>
  <c r="O864" i="1" s="1"/>
  <c r="T863" i="1"/>
  <c r="S863" i="1"/>
  <c r="F863" i="1"/>
  <c r="I863" i="1"/>
  <c r="E863" i="1"/>
  <c r="B863" i="1"/>
  <c r="D863" i="1"/>
  <c r="C863" i="1"/>
  <c r="L863" i="1"/>
  <c r="G863" i="1"/>
  <c r="J863" i="1"/>
  <c r="A864" i="1" s="1"/>
  <c r="K863" i="1"/>
  <c r="D864" i="1" l="1"/>
  <c r="J864" i="1"/>
  <c r="A865" i="1" s="1"/>
  <c r="I864" i="1"/>
  <c r="F864" i="1"/>
  <c r="G864" i="1"/>
  <c r="E864" i="1"/>
  <c r="B864" i="1"/>
  <c r="L864" i="1"/>
  <c r="K864" i="1"/>
  <c r="C864" i="1"/>
  <c r="Q864" i="1"/>
  <c r="R864" i="1"/>
  <c r="T864" i="1"/>
  <c r="U864" i="1"/>
  <c r="O865" i="1" s="1"/>
  <c r="P864" i="1"/>
  <c r="S864" i="1"/>
  <c r="S865" i="1" l="1"/>
  <c r="P865" i="1"/>
  <c r="Q865" i="1"/>
  <c r="T865" i="1"/>
  <c r="U865" i="1"/>
  <c r="O866" i="1" s="1"/>
  <c r="R865" i="1"/>
  <c r="J865" i="1"/>
  <c r="A866" i="1" s="1"/>
  <c r="G865" i="1"/>
  <c r="D865" i="1"/>
  <c r="L865" i="1"/>
  <c r="E865" i="1"/>
  <c r="B865" i="1"/>
  <c r="C865" i="1"/>
  <c r="K865" i="1"/>
  <c r="F865" i="1"/>
  <c r="I865" i="1"/>
  <c r="G866" i="1" l="1"/>
  <c r="C866" i="1"/>
  <c r="F866" i="1"/>
  <c r="L866" i="1"/>
  <c r="B866" i="1"/>
  <c r="J866" i="1"/>
  <c r="A867" i="1" s="1"/>
  <c r="D866" i="1"/>
  <c r="I866" i="1"/>
  <c r="E866" i="1"/>
  <c r="K866" i="1"/>
  <c r="S866" i="1"/>
  <c r="P866" i="1"/>
  <c r="R866" i="1"/>
  <c r="Q866" i="1"/>
  <c r="U866" i="1"/>
  <c r="O867" i="1" s="1"/>
  <c r="P867" i="1" s="1"/>
  <c r="T866" i="1"/>
  <c r="S867" i="1" l="1"/>
  <c r="R867" i="1"/>
  <c r="T867" i="1"/>
  <c r="Q867" i="1"/>
  <c r="U867" i="1"/>
  <c r="G867" i="1"/>
  <c r="C867" i="1"/>
  <c r="J867" i="1"/>
  <c r="A868" i="1" s="1"/>
  <c r="D867" i="1"/>
  <c r="K867" i="1"/>
  <c r="E867" i="1"/>
  <c r="I867" i="1"/>
  <c r="L867" i="1"/>
  <c r="F867" i="1"/>
  <c r="B867" i="1"/>
  <c r="O868" i="1"/>
  <c r="D868" i="1" l="1"/>
  <c r="B868" i="1"/>
  <c r="L868" i="1"/>
  <c r="F868" i="1"/>
  <c r="K868" i="1"/>
  <c r="G868" i="1"/>
  <c r="E868" i="1"/>
  <c r="I868" i="1"/>
  <c r="C868" i="1"/>
  <c r="J868" i="1"/>
  <c r="A869" i="1" s="1"/>
  <c r="R868" i="1"/>
  <c r="S868" i="1"/>
  <c r="Q868" i="1"/>
  <c r="P868" i="1"/>
  <c r="T868" i="1"/>
  <c r="U868" i="1"/>
  <c r="B869" i="1" l="1"/>
  <c r="C869" i="1"/>
  <c r="F869" i="1"/>
  <c r="K869" i="1"/>
  <c r="J869" i="1"/>
  <c r="A870" i="1" s="1"/>
  <c r="E869" i="1"/>
  <c r="I869" i="1"/>
  <c r="L869" i="1"/>
  <c r="G869" i="1"/>
  <c r="D869" i="1"/>
  <c r="O869" i="1"/>
  <c r="J870" i="1" l="1"/>
  <c r="A871" i="1" s="1"/>
  <c r="D870" i="1"/>
  <c r="G870" i="1"/>
  <c r="K870" i="1"/>
  <c r="F870" i="1"/>
  <c r="B870" i="1"/>
  <c r="L870" i="1"/>
  <c r="I870" i="1"/>
  <c r="C870" i="1"/>
  <c r="E870" i="1"/>
  <c r="R869" i="1"/>
  <c r="S869" i="1"/>
  <c r="Q869" i="1"/>
  <c r="P869" i="1"/>
  <c r="U869" i="1"/>
  <c r="T869" i="1"/>
  <c r="J871" i="1" l="1"/>
  <c r="A872" i="1" s="1"/>
  <c r="C871" i="1"/>
  <c r="E871" i="1"/>
  <c r="B871" i="1"/>
  <c r="L871" i="1"/>
  <c r="G871" i="1"/>
  <c r="K871" i="1"/>
  <c r="D871" i="1"/>
  <c r="F871" i="1"/>
  <c r="I871" i="1"/>
  <c r="O870" i="1"/>
  <c r="I872" i="1" l="1"/>
  <c r="G872" i="1"/>
  <c r="B872" i="1"/>
  <c r="F872" i="1"/>
  <c r="K872" i="1"/>
  <c r="L872" i="1"/>
  <c r="C872" i="1"/>
  <c r="D872" i="1"/>
  <c r="E872" i="1"/>
  <c r="J872" i="1"/>
  <c r="A873" i="1" s="1"/>
  <c r="R870" i="1"/>
  <c r="S870" i="1"/>
  <c r="P870" i="1"/>
  <c r="Q870" i="1"/>
  <c r="T870" i="1"/>
  <c r="U870" i="1"/>
  <c r="L873" i="1" l="1"/>
  <c r="K873" i="1"/>
  <c r="J873" i="1"/>
  <c r="A874" i="1" s="1"/>
  <c r="B873" i="1"/>
  <c r="D873" i="1"/>
  <c r="G873" i="1"/>
  <c r="C873" i="1"/>
  <c r="I873" i="1"/>
  <c r="E873" i="1"/>
  <c r="F873" i="1"/>
  <c r="O871" i="1"/>
  <c r="F874" i="1" l="1"/>
  <c r="I874" i="1"/>
  <c r="C874" i="1"/>
  <c r="J874" i="1"/>
  <c r="A875" i="1" s="1"/>
  <c r="L874" i="1"/>
  <c r="E874" i="1"/>
  <c r="B874" i="1"/>
  <c r="D874" i="1"/>
  <c r="K874" i="1"/>
  <c r="G874" i="1"/>
  <c r="R871" i="1"/>
  <c r="S871" i="1"/>
  <c r="P871" i="1"/>
  <c r="Q871" i="1"/>
  <c r="U871" i="1"/>
  <c r="T871" i="1"/>
  <c r="G875" i="1" l="1"/>
  <c r="B875" i="1"/>
  <c r="E875" i="1"/>
  <c r="I875" i="1"/>
  <c r="F875" i="1"/>
  <c r="D875" i="1"/>
  <c r="L875" i="1"/>
  <c r="K875" i="1"/>
  <c r="C875" i="1"/>
  <c r="J875" i="1"/>
  <c r="A876" i="1" s="1"/>
  <c r="O872" i="1"/>
  <c r="L876" i="1" l="1"/>
  <c r="J876" i="1"/>
  <c r="A877" i="1" s="1"/>
  <c r="D876" i="1"/>
  <c r="E876" i="1"/>
  <c r="I876" i="1"/>
  <c r="C876" i="1"/>
  <c r="B876" i="1"/>
  <c r="G876" i="1"/>
  <c r="K876" i="1"/>
  <c r="F876" i="1"/>
  <c r="R872" i="1"/>
  <c r="S872" i="1"/>
  <c r="Q872" i="1"/>
  <c r="P872" i="1"/>
  <c r="T872" i="1"/>
  <c r="U872" i="1"/>
  <c r="B877" i="1" l="1"/>
  <c r="J877" i="1"/>
  <c r="A878" i="1" s="1"/>
  <c r="G877" i="1"/>
  <c r="D877" i="1"/>
  <c r="F877" i="1"/>
  <c r="K877" i="1"/>
  <c r="I877" i="1"/>
  <c r="C877" i="1"/>
  <c r="E877" i="1"/>
  <c r="L877" i="1"/>
  <c r="O873" i="1"/>
  <c r="B878" i="1" l="1"/>
  <c r="F878" i="1"/>
  <c r="E878" i="1"/>
  <c r="L878" i="1"/>
  <c r="D878" i="1"/>
  <c r="I878" i="1"/>
  <c r="C878" i="1"/>
  <c r="J878" i="1"/>
  <c r="A879" i="1" s="1"/>
  <c r="G878" i="1"/>
  <c r="K878" i="1"/>
  <c r="R873" i="1"/>
  <c r="S873" i="1"/>
  <c r="Q873" i="1"/>
  <c r="P873" i="1"/>
  <c r="T873" i="1"/>
  <c r="U873" i="1"/>
  <c r="K879" i="1" l="1"/>
  <c r="G879" i="1"/>
  <c r="E879" i="1"/>
  <c r="I879" i="1"/>
  <c r="D879" i="1"/>
  <c r="J879" i="1"/>
  <c r="A880" i="1" s="1"/>
  <c r="L879" i="1"/>
  <c r="C879" i="1"/>
  <c r="F879" i="1"/>
  <c r="B879" i="1"/>
  <c r="O874" i="1"/>
  <c r="E880" i="1" l="1"/>
  <c r="G880" i="1"/>
  <c r="C880" i="1"/>
  <c r="F880" i="1"/>
  <c r="B880" i="1"/>
  <c r="K880" i="1"/>
  <c r="J880" i="1"/>
  <c r="A881" i="1" s="1"/>
  <c r="I880" i="1"/>
  <c r="D880" i="1"/>
  <c r="L880" i="1"/>
  <c r="R874" i="1"/>
  <c r="S874" i="1"/>
  <c r="Q874" i="1"/>
  <c r="P874" i="1"/>
  <c r="T874" i="1"/>
  <c r="U874" i="1"/>
  <c r="G881" i="1" l="1"/>
  <c r="F881" i="1"/>
  <c r="L881" i="1"/>
  <c r="D881" i="1"/>
  <c r="C881" i="1"/>
  <c r="J881" i="1"/>
  <c r="A882" i="1" s="1"/>
  <c r="E881" i="1"/>
  <c r="K881" i="1"/>
  <c r="I881" i="1"/>
  <c r="B881" i="1"/>
  <c r="O875" i="1"/>
  <c r="E882" i="1" l="1"/>
  <c r="G882" i="1"/>
  <c r="J882" i="1"/>
  <c r="A883" i="1" s="1"/>
  <c r="L882" i="1"/>
  <c r="B882" i="1"/>
  <c r="D882" i="1"/>
  <c r="C882" i="1"/>
  <c r="I882" i="1"/>
  <c r="K882" i="1"/>
  <c r="F882" i="1"/>
  <c r="R875" i="1"/>
  <c r="S875" i="1"/>
  <c r="Q875" i="1"/>
  <c r="P875" i="1"/>
  <c r="U875" i="1"/>
  <c r="T875" i="1"/>
  <c r="K883" i="1" l="1"/>
  <c r="I883" i="1"/>
  <c r="L883" i="1"/>
  <c r="E883" i="1"/>
  <c r="B883" i="1"/>
  <c r="J883" i="1"/>
  <c r="A884" i="1" s="1"/>
  <c r="D883" i="1"/>
  <c r="F883" i="1"/>
  <c r="C883" i="1"/>
  <c r="G883" i="1"/>
  <c r="O876" i="1"/>
  <c r="C884" i="1" l="1"/>
  <c r="I884" i="1"/>
  <c r="J884" i="1"/>
  <c r="A885" i="1" s="1"/>
  <c r="D884" i="1"/>
  <c r="F884" i="1"/>
  <c r="K884" i="1"/>
  <c r="E884" i="1"/>
  <c r="B884" i="1"/>
  <c r="G884" i="1"/>
  <c r="L884" i="1"/>
  <c r="R876" i="1"/>
  <c r="S876" i="1"/>
  <c r="Q876" i="1"/>
  <c r="P876" i="1"/>
  <c r="T876" i="1"/>
  <c r="U876" i="1"/>
  <c r="F885" i="1" l="1"/>
  <c r="D885" i="1"/>
  <c r="B885" i="1"/>
  <c r="K885" i="1"/>
  <c r="G885" i="1"/>
  <c r="E885" i="1"/>
  <c r="J885" i="1"/>
  <c r="A886" i="1" s="1"/>
  <c r="L885" i="1"/>
  <c r="I885" i="1"/>
  <c r="C885" i="1"/>
  <c r="O877" i="1"/>
  <c r="E886" i="1" l="1"/>
  <c r="G886" i="1"/>
  <c r="F886" i="1"/>
  <c r="D886" i="1"/>
  <c r="J886" i="1"/>
  <c r="A887" i="1" s="1"/>
  <c r="L886" i="1"/>
  <c r="B886" i="1"/>
  <c r="C886" i="1"/>
  <c r="I886" i="1"/>
  <c r="K886" i="1"/>
  <c r="R877" i="1"/>
  <c r="S877" i="1"/>
  <c r="P877" i="1"/>
  <c r="Q877" i="1"/>
  <c r="T877" i="1"/>
  <c r="U877" i="1"/>
  <c r="C887" i="1" l="1"/>
  <c r="G887" i="1"/>
  <c r="B887" i="1"/>
  <c r="J887" i="1"/>
  <c r="A888" i="1" s="1"/>
  <c r="D887" i="1"/>
  <c r="I887" i="1"/>
  <c r="F887" i="1"/>
  <c r="K887" i="1"/>
  <c r="L887" i="1"/>
  <c r="E887" i="1"/>
  <c r="O878" i="1"/>
  <c r="C888" i="1" l="1"/>
  <c r="I888" i="1"/>
  <c r="K888" i="1"/>
  <c r="D888" i="1"/>
  <c r="E888" i="1"/>
  <c r="F888" i="1"/>
  <c r="J888" i="1"/>
  <c r="A889" i="1" s="1"/>
  <c r="G888" i="1"/>
  <c r="B888" i="1"/>
  <c r="L888" i="1"/>
  <c r="R878" i="1"/>
  <c r="S878" i="1"/>
  <c r="Q878" i="1"/>
  <c r="P878" i="1"/>
  <c r="U878" i="1"/>
  <c r="T878" i="1"/>
  <c r="E889" i="1" l="1"/>
  <c r="J889" i="1"/>
  <c r="A890" i="1" s="1"/>
  <c r="I889" i="1"/>
  <c r="F889" i="1"/>
  <c r="D889" i="1"/>
  <c r="C889" i="1"/>
  <c r="B889" i="1"/>
  <c r="G889" i="1"/>
  <c r="K889" i="1"/>
  <c r="L889" i="1"/>
  <c r="O879" i="1"/>
  <c r="C890" i="1" l="1"/>
  <c r="K890" i="1"/>
  <c r="D890" i="1"/>
  <c r="E890" i="1"/>
  <c r="B890" i="1"/>
  <c r="J890" i="1"/>
  <c r="A891" i="1" s="1"/>
  <c r="L890" i="1"/>
  <c r="G890" i="1"/>
  <c r="F890" i="1"/>
  <c r="I890" i="1"/>
  <c r="R879" i="1"/>
  <c r="S879" i="1"/>
  <c r="Q879" i="1"/>
  <c r="P879" i="1"/>
  <c r="T879" i="1"/>
  <c r="U879" i="1"/>
  <c r="J891" i="1" l="1"/>
  <c r="A892" i="1" s="1"/>
  <c r="K891" i="1"/>
  <c r="L891" i="1"/>
  <c r="C891" i="1"/>
  <c r="F891" i="1"/>
  <c r="G891" i="1"/>
  <c r="E891" i="1"/>
  <c r="D891" i="1"/>
  <c r="B891" i="1"/>
  <c r="I891" i="1"/>
  <c r="O880" i="1"/>
  <c r="B892" i="1" l="1"/>
  <c r="G892" i="1"/>
  <c r="K892" i="1"/>
  <c r="C892" i="1"/>
  <c r="F892" i="1"/>
  <c r="E892" i="1"/>
  <c r="I892" i="1"/>
  <c r="L892" i="1"/>
  <c r="J892" i="1"/>
  <c r="A893" i="1" s="1"/>
  <c r="D892" i="1"/>
  <c r="R880" i="1"/>
  <c r="S880" i="1"/>
  <c r="Q880" i="1"/>
  <c r="P880" i="1"/>
  <c r="T880" i="1"/>
  <c r="U880" i="1"/>
  <c r="I893" i="1" l="1"/>
  <c r="K893" i="1"/>
  <c r="B893" i="1"/>
  <c r="J893" i="1"/>
  <c r="A894" i="1" s="1"/>
  <c r="G893" i="1"/>
  <c r="E893" i="1"/>
  <c r="D893" i="1"/>
  <c r="F893" i="1"/>
  <c r="C893" i="1"/>
  <c r="L893" i="1"/>
  <c r="O881" i="1"/>
  <c r="J894" i="1" l="1"/>
  <c r="A895" i="1" s="1"/>
  <c r="D894" i="1"/>
  <c r="G894" i="1"/>
  <c r="I894" i="1"/>
  <c r="L894" i="1"/>
  <c r="E894" i="1"/>
  <c r="B894" i="1"/>
  <c r="F894" i="1"/>
  <c r="C894" i="1"/>
  <c r="K894" i="1"/>
  <c r="R881" i="1"/>
  <c r="S881" i="1"/>
  <c r="Q881" i="1"/>
  <c r="P881" i="1"/>
  <c r="U881" i="1"/>
  <c r="T881" i="1"/>
  <c r="B895" i="1" l="1"/>
  <c r="J895" i="1"/>
  <c r="A896" i="1" s="1"/>
  <c r="I895" i="1"/>
  <c r="E895" i="1"/>
  <c r="C895" i="1"/>
  <c r="K895" i="1"/>
  <c r="F895" i="1"/>
  <c r="D895" i="1"/>
  <c r="G895" i="1"/>
  <c r="L895" i="1"/>
  <c r="O882" i="1"/>
  <c r="D896" i="1" l="1"/>
  <c r="K896" i="1"/>
  <c r="G896" i="1"/>
  <c r="C896" i="1"/>
  <c r="L896" i="1"/>
  <c r="F896" i="1"/>
  <c r="I896" i="1"/>
  <c r="J896" i="1"/>
  <c r="A897" i="1" s="1"/>
  <c r="B896" i="1"/>
  <c r="E896" i="1"/>
  <c r="R882" i="1"/>
  <c r="S882" i="1"/>
  <c r="Q882" i="1"/>
  <c r="P882" i="1"/>
  <c r="U882" i="1"/>
  <c r="T882" i="1"/>
  <c r="B897" i="1" l="1"/>
  <c r="F897" i="1"/>
  <c r="C897" i="1"/>
  <c r="D897" i="1"/>
  <c r="E897" i="1"/>
  <c r="L897" i="1"/>
  <c r="G897" i="1"/>
  <c r="K897" i="1"/>
  <c r="J897" i="1"/>
  <c r="A898" i="1" s="1"/>
  <c r="I897" i="1"/>
  <c r="O883" i="1"/>
  <c r="G898" i="1" l="1"/>
  <c r="F898" i="1"/>
  <c r="L898" i="1"/>
  <c r="I898" i="1"/>
  <c r="E898" i="1"/>
  <c r="D898" i="1"/>
  <c r="J898" i="1"/>
  <c r="A899" i="1" s="1"/>
  <c r="C898" i="1"/>
  <c r="B898" i="1"/>
  <c r="K898" i="1"/>
  <c r="R883" i="1"/>
  <c r="S883" i="1"/>
  <c r="Q883" i="1"/>
  <c r="P883" i="1"/>
  <c r="U883" i="1"/>
  <c r="T883" i="1"/>
  <c r="C899" i="1" l="1"/>
  <c r="B899" i="1"/>
  <c r="K899" i="1"/>
  <c r="G899" i="1"/>
  <c r="F899" i="1"/>
  <c r="L899" i="1"/>
  <c r="J899" i="1"/>
  <c r="A900" i="1" s="1"/>
  <c r="I899" i="1"/>
  <c r="D899" i="1"/>
  <c r="E899" i="1"/>
  <c r="O884" i="1"/>
  <c r="F900" i="1" l="1"/>
  <c r="L900" i="1"/>
  <c r="E900" i="1"/>
  <c r="K900" i="1"/>
  <c r="B900" i="1"/>
  <c r="C900" i="1"/>
  <c r="J900" i="1"/>
  <c r="A901" i="1" s="1"/>
  <c r="G900" i="1"/>
  <c r="I900" i="1"/>
  <c r="D900" i="1"/>
  <c r="R884" i="1"/>
  <c r="S884" i="1"/>
  <c r="Q884" i="1"/>
  <c r="P884" i="1"/>
  <c r="T884" i="1"/>
  <c r="U884" i="1"/>
  <c r="L901" i="1" l="1"/>
  <c r="C901" i="1"/>
  <c r="K901" i="1"/>
  <c r="F901" i="1"/>
  <c r="B901" i="1"/>
  <c r="J901" i="1"/>
  <c r="A902" i="1" s="1"/>
  <c r="E901" i="1"/>
  <c r="G901" i="1"/>
  <c r="I901" i="1"/>
  <c r="D901" i="1"/>
  <c r="O885" i="1"/>
  <c r="D902" i="1" l="1"/>
  <c r="E902" i="1"/>
  <c r="I902" i="1"/>
  <c r="C902" i="1"/>
  <c r="L902" i="1"/>
  <c r="G902" i="1"/>
  <c r="B902" i="1"/>
  <c r="J902" i="1"/>
  <c r="A903" i="1" s="1"/>
  <c r="F902" i="1"/>
  <c r="K902" i="1"/>
  <c r="R885" i="1"/>
  <c r="S885" i="1"/>
  <c r="Q885" i="1"/>
  <c r="P885" i="1"/>
  <c r="U885" i="1"/>
  <c r="T885" i="1"/>
  <c r="D903" i="1" l="1"/>
  <c r="C903" i="1"/>
  <c r="B903" i="1"/>
  <c r="E903" i="1"/>
  <c r="J903" i="1"/>
  <c r="A904" i="1" s="1"/>
  <c r="L903" i="1"/>
  <c r="I903" i="1"/>
  <c r="G903" i="1"/>
  <c r="K903" i="1"/>
  <c r="F903" i="1"/>
  <c r="O886" i="1"/>
  <c r="E904" i="1" l="1"/>
  <c r="C904" i="1"/>
  <c r="L904" i="1"/>
  <c r="F904" i="1"/>
  <c r="B904" i="1"/>
  <c r="I904" i="1"/>
  <c r="G904" i="1"/>
  <c r="K904" i="1"/>
  <c r="D904" i="1"/>
  <c r="J904" i="1"/>
  <c r="A905" i="1" s="1"/>
  <c r="R886" i="1"/>
  <c r="S886" i="1"/>
  <c r="Q886" i="1"/>
  <c r="P886" i="1"/>
  <c r="T886" i="1"/>
  <c r="U886" i="1"/>
  <c r="C905" i="1" l="1"/>
  <c r="K905" i="1"/>
  <c r="J905" i="1"/>
  <c r="A906" i="1" s="1"/>
  <c r="B905" i="1"/>
  <c r="I905" i="1"/>
  <c r="L905" i="1"/>
  <c r="D905" i="1"/>
  <c r="G905" i="1"/>
  <c r="F905" i="1"/>
  <c r="E905" i="1"/>
  <c r="O887" i="1"/>
  <c r="D906" i="1" l="1"/>
  <c r="L906" i="1"/>
  <c r="F906" i="1"/>
  <c r="C906" i="1"/>
  <c r="K906" i="1"/>
  <c r="E906" i="1"/>
  <c r="J906" i="1"/>
  <c r="A907" i="1" s="1"/>
  <c r="G906" i="1"/>
  <c r="I906" i="1"/>
  <c r="B906" i="1"/>
  <c r="R887" i="1"/>
  <c r="S887" i="1"/>
  <c r="P887" i="1"/>
  <c r="Q887" i="1"/>
  <c r="T887" i="1"/>
  <c r="U887" i="1"/>
  <c r="B907" i="1" l="1"/>
  <c r="D907" i="1"/>
  <c r="J907" i="1"/>
  <c r="A908" i="1" s="1"/>
  <c r="L907" i="1"/>
  <c r="K907" i="1"/>
  <c r="E907" i="1"/>
  <c r="C907" i="1"/>
  <c r="I907" i="1"/>
  <c r="G907" i="1"/>
  <c r="F907" i="1"/>
  <c r="O888" i="1"/>
  <c r="F908" i="1" l="1"/>
  <c r="C908" i="1"/>
  <c r="G908" i="1"/>
  <c r="D908" i="1"/>
  <c r="J908" i="1"/>
  <c r="A909" i="1" s="1"/>
  <c r="B908" i="1"/>
  <c r="L908" i="1"/>
  <c r="I908" i="1"/>
  <c r="E908" i="1"/>
  <c r="K908" i="1"/>
  <c r="R888" i="1"/>
  <c r="S888" i="1"/>
  <c r="P888" i="1"/>
  <c r="Q888" i="1"/>
  <c r="U888" i="1"/>
  <c r="T888" i="1"/>
  <c r="E909" i="1" l="1"/>
  <c r="F909" i="1"/>
  <c r="J909" i="1"/>
  <c r="A910" i="1" s="1"/>
  <c r="K909" i="1"/>
  <c r="I909" i="1"/>
  <c r="C909" i="1"/>
  <c r="D909" i="1"/>
  <c r="L909" i="1"/>
  <c r="B909" i="1"/>
  <c r="G909" i="1"/>
  <c r="O889" i="1"/>
  <c r="L910" i="1" l="1"/>
  <c r="J910" i="1"/>
  <c r="A911" i="1" s="1"/>
  <c r="F910" i="1"/>
  <c r="C910" i="1"/>
  <c r="D910" i="1"/>
  <c r="B910" i="1"/>
  <c r="I910" i="1"/>
  <c r="E910" i="1"/>
  <c r="G910" i="1"/>
  <c r="K910" i="1"/>
  <c r="R889" i="1"/>
  <c r="S889" i="1"/>
  <c r="Q889" i="1"/>
  <c r="P889" i="1"/>
  <c r="T889" i="1"/>
  <c r="U889" i="1"/>
  <c r="J911" i="1" l="1"/>
  <c r="A912" i="1" s="1"/>
  <c r="K911" i="1"/>
  <c r="B911" i="1"/>
  <c r="L911" i="1"/>
  <c r="C911" i="1"/>
  <c r="I911" i="1"/>
  <c r="D911" i="1"/>
  <c r="G911" i="1"/>
  <c r="E911" i="1"/>
  <c r="F911" i="1"/>
  <c r="O890" i="1"/>
  <c r="K912" i="1" l="1"/>
  <c r="F912" i="1"/>
  <c r="J912" i="1"/>
  <c r="A913" i="1" s="1"/>
  <c r="D912" i="1"/>
  <c r="C912" i="1"/>
  <c r="E912" i="1"/>
  <c r="I912" i="1"/>
  <c r="B912" i="1"/>
  <c r="L912" i="1"/>
  <c r="G912" i="1"/>
  <c r="R890" i="1"/>
  <c r="S890" i="1"/>
  <c r="Q890" i="1"/>
  <c r="P890" i="1"/>
  <c r="U890" i="1"/>
  <c r="T890" i="1"/>
  <c r="C913" i="1" l="1"/>
  <c r="J913" i="1"/>
  <c r="A914" i="1" s="1"/>
  <c r="D913" i="1"/>
  <c r="G913" i="1"/>
  <c r="L913" i="1"/>
  <c r="I913" i="1"/>
  <c r="K913" i="1"/>
  <c r="E913" i="1"/>
  <c r="B913" i="1"/>
  <c r="F913" i="1"/>
  <c r="O891" i="1"/>
  <c r="B914" i="1" l="1"/>
  <c r="D914" i="1"/>
  <c r="F914" i="1"/>
  <c r="K914" i="1"/>
  <c r="I914" i="1"/>
  <c r="C914" i="1"/>
  <c r="L914" i="1"/>
  <c r="G914" i="1"/>
  <c r="E914" i="1"/>
  <c r="J914" i="1"/>
  <c r="A915" i="1" s="1"/>
  <c r="R891" i="1"/>
  <c r="S891" i="1"/>
  <c r="Q891" i="1"/>
  <c r="P891" i="1"/>
  <c r="T891" i="1"/>
  <c r="U891" i="1"/>
  <c r="J915" i="1" l="1"/>
  <c r="A916" i="1" s="1"/>
  <c r="F915" i="1"/>
  <c r="B915" i="1"/>
  <c r="I915" i="1"/>
  <c r="E915" i="1"/>
  <c r="K915" i="1"/>
  <c r="C915" i="1"/>
  <c r="D915" i="1"/>
  <c r="L915" i="1"/>
  <c r="G915" i="1"/>
  <c r="O892" i="1"/>
  <c r="B916" i="1" l="1"/>
  <c r="F916" i="1"/>
  <c r="D916" i="1"/>
  <c r="G916" i="1"/>
  <c r="E916" i="1"/>
  <c r="I916" i="1"/>
  <c r="L916" i="1"/>
  <c r="J916" i="1"/>
  <c r="A917" i="1" s="1"/>
  <c r="K916" i="1"/>
  <c r="C916" i="1"/>
  <c r="R892" i="1"/>
  <c r="S892" i="1"/>
  <c r="Q892" i="1"/>
  <c r="P892" i="1"/>
  <c r="T892" i="1"/>
  <c r="U892" i="1"/>
  <c r="C917" i="1" l="1"/>
  <c r="B917" i="1"/>
  <c r="D917" i="1"/>
  <c r="E917" i="1"/>
  <c r="I917" i="1"/>
  <c r="F917" i="1"/>
  <c r="G917" i="1"/>
  <c r="J917" i="1"/>
  <c r="A918" i="1" s="1"/>
  <c r="K917" i="1"/>
  <c r="L917" i="1"/>
  <c r="O893" i="1"/>
  <c r="I918" i="1" l="1"/>
  <c r="L918" i="1"/>
  <c r="F918" i="1"/>
  <c r="C918" i="1"/>
  <c r="J918" i="1"/>
  <c r="A919" i="1" s="1"/>
  <c r="K918" i="1"/>
  <c r="G918" i="1"/>
  <c r="B918" i="1"/>
  <c r="E918" i="1"/>
  <c r="D918" i="1"/>
  <c r="R893" i="1"/>
  <c r="S893" i="1"/>
  <c r="Q893" i="1"/>
  <c r="P893" i="1"/>
  <c r="U893" i="1"/>
  <c r="T893" i="1"/>
  <c r="B919" i="1" l="1"/>
  <c r="K919" i="1"/>
  <c r="I919" i="1"/>
  <c r="J919" i="1"/>
  <c r="A920" i="1" s="1"/>
  <c r="C919" i="1"/>
  <c r="G919" i="1"/>
  <c r="L919" i="1"/>
  <c r="E919" i="1"/>
  <c r="F919" i="1"/>
  <c r="D919" i="1"/>
  <c r="O894" i="1"/>
  <c r="C920" i="1" l="1"/>
  <c r="I920" i="1"/>
  <c r="D920" i="1"/>
  <c r="E920" i="1"/>
  <c r="L920" i="1"/>
  <c r="G920" i="1"/>
  <c r="K920" i="1"/>
  <c r="F920" i="1"/>
  <c r="B920" i="1"/>
  <c r="J920" i="1"/>
  <c r="A921" i="1" s="1"/>
  <c r="R894" i="1"/>
  <c r="S894" i="1"/>
  <c r="P894" i="1"/>
  <c r="Q894" i="1"/>
  <c r="U894" i="1"/>
  <c r="T894" i="1"/>
  <c r="B921" i="1" l="1"/>
  <c r="I921" i="1"/>
  <c r="J921" i="1"/>
  <c r="A922" i="1" s="1"/>
  <c r="C921" i="1"/>
  <c r="D921" i="1"/>
  <c r="L921" i="1"/>
  <c r="E921" i="1"/>
  <c r="G921" i="1"/>
  <c r="K921" i="1"/>
  <c r="F921" i="1"/>
  <c r="O895" i="1"/>
  <c r="C922" i="1" l="1"/>
  <c r="I922" i="1"/>
  <c r="B922" i="1"/>
  <c r="F922" i="1"/>
  <c r="L922" i="1"/>
  <c r="J922" i="1"/>
  <c r="A923" i="1" s="1"/>
  <c r="D922" i="1"/>
  <c r="K922" i="1"/>
  <c r="E922" i="1"/>
  <c r="G922" i="1"/>
  <c r="R895" i="1"/>
  <c r="S895" i="1"/>
  <c r="P895" i="1"/>
  <c r="Q895" i="1"/>
  <c r="U895" i="1"/>
  <c r="T895" i="1"/>
  <c r="C923" i="1" l="1"/>
  <c r="K923" i="1"/>
  <c r="B923" i="1"/>
  <c r="I923" i="1"/>
  <c r="D923" i="1"/>
  <c r="J923" i="1"/>
  <c r="A924" i="1" s="1"/>
  <c r="G923" i="1"/>
  <c r="F923" i="1"/>
  <c r="E923" i="1"/>
  <c r="L923" i="1"/>
  <c r="O896" i="1"/>
  <c r="G924" i="1" l="1"/>
  <c r="D924" i="1"/>
  <c r="K924" i="1"/>
  <c r="L924" i="1"/>
  <c r="C924" i="1"/>
  <c r="J924" i="1"/>
  <c r="A925" i="1" s="1"/>
  <c r="I924" i="1"/>
  <c r="B924" i="1"/>
  <c r="F924" i="1"/>
  <c r="E924" i="1"/>
  <c r="R896" i="1"/>
  <c r="S896" i="1"/>
  <c r="Q896" i="1"/>
  <c r="P896" i="1"/>
  <c r="U896" i="1"/>
  <c r="T896" i="1"/>
  <c r="C925" i="1" l="1"/>
  <c r="F925" i="1"/>
  <c r="E925" i="1"/>
  <c r="I925" i="1"/>
  <c r="K925" i="1"/>
  <c r="L925" i="1"/>
  <c r="J925" i="1"/>
  <c r="A926" i="1" s="1"/>
  <c r="B925" i="1"/>
  <c r="D925" i="1"/>
  <c r="G925" i="1"/>
  <c r="O897" i="1"/>
  <c r="I926" i="1" l="1"/>
  <c r="J926" i="1"/>
  <c r="A927" i="1" s="1"/>
  <c r="C926" i="1"/>
  <c r="D926" i="1"/>
  <c r="B926" i="1"/>
  <c r="E926" i="1"/>
  <c r="G926" i="1"/>
  <c r="F926" i="1"/>
  <c r="K926" i="1"/>
  <c r="L926" i="1"/>
  <c r="R897" i="1"/>
  <c r="S897" i="1"/>
  <c r="Q897" i="1"/>
  <c r="P897" i="1"/>
  <c r="T897" i="1"/>
  <c r="U897" i="1"/>
  <c r="K927" i="1" l="1"/>
  <c r="G927" i="1"/>
  <c r="D927" i="1"/>
  <c r="J927" i="1"/>
  <c r="A928" i="1" s="1"/>
  <c r="I927" i="1"/>
  <c r="C927" i="1"/>
  <c r="L927" i="1"/>
  <c r="B927" i="1"/>
  <c r="F927" i="1"/>
  <c r="E927" i="1"/>
  <c r="O898" i="1"/>
  <c r="C928" i="1" l="1"/>
  <c r="I928" i="1"/>
  <c r="K928" i="1"/>
  <c r="E928" i="1"/>
  <c r="D928" i="1"/>
  <c r="L928" i="1"/>
  <c r="G928" i="1"/>
  <c r="F928" i="1"/>
  <c r="B928" i="1"/>
  <c r="J928" i="1"/>
  <c r="A929" i="1" s="1"/>
  <c r="R898" i="1"/>
  <c r="S898" i="1"/>
  <c r="Q898" i="1"/>
  <c r="P898" i="1"/>
  <c r="U898" i="1"/>
  <c r="T898" i="1"/>
  <c r="E929" i="1" l="1"/>
  <c r="C929" i="1"/>
  <c r="B929" i="1"/>
  <c r="L929" i="1"/>
  <c r="K929" i="1"/>
  <c r="I929" i="1"/>
  <c r="G929" i="1"/>
  <c r="J929" i="1"/>
  <c r="A930" i="1" s="1"/>
  <c r="D929" i="1"/>
  <c r="F929" i="1"/>
  <c r="O899" i="1"/>
  <c r="G930" i="1" l="1"/>
  <c r="L930" i="1"/>
  <c r="K930" i="1"/>
  <c r="I930" i="1"/>
  <c r="D930" i="1"/>
  <c r="F930" i="1"/>
  <c r="C930" i="1"/>
  <c r="E930" i="1"/>
  <c r="J930" i="1"/>
  <c r="A931" i="1" s="1"/>
  <c r="B930" i="1"/>
  <c r="R899" i="1"/>
  <c r="S899" i="1"/>
  <c r="Q899" i="1"/>
  <c r="P899" i="1"/>
  <c r="T899" i="1"/>
  <c r="U899" i="1"/>
  <c r="C931" i="1" l="1"/>
  <c r="B931" i="1"/>
  <c r="I931" i="1"/>
  <c r="J931" i="1"/>
  <c r="A932" i="1" s="1"/>
  <c r="E931" i="1"/>
  <c r="D931" i="1"/>
  <c r="K931" i="1"/>
  <c r="G931" i="1"/>
  <c r="F931" i="1"/>
  <c r="L931" i="1"/>
  <c r="O900" i="1"/>
  <c r="E932" i="1" l="1"/>
  <c r="J932" i="1"/>
  <c r="A933" i="1" s="1"/>
  <c r="G932" i="1"/>
  <c r="K932" i="1"/>
  <c r="C932" i="1"/>
  <c r="I932" i="1"/>
  <c r="D932" i="1"/>
  <c r="B932" i="1"/>
  <c r="F932" i="1"/>
  <c r="L932" i="1"/>
  <c r="R900" i="1"/>
  <c r="S900" i="1"/>
  <c r="Q900" i="1"/>
  <c r="P900" i="1"/>
  <c r="T900" i="1"/>
  <c r="U900" i="1"/>
  <c r="C933" i="1" l="1"/>
  <c r="K933" i="1"/>
  <c r="F933" i="1"/>
  <c r="I933" i="1"/>
  <c r="D933" i="1"/>
  <c r="E933" i="1"/>
  <c r="B933" i="1"/>
  <c r="L933" i="1"/>
  <c r="G933" i="1"/>
  <c r="J933" i="1"/>
  <c r="A934" i="1" s="1"/>
  <c r="O901" i="1"/>
  <c r="E934" i="1" l="1"/>
  <c r="F934" i="1"/>
  <c r="K934" i="1"/>
  <c r="C934" i="1"/>
  <c r="B934" i="1"/>
  <c r="I934" i="1"/>
  <c r="G934" i="1"/>
  <c r="L934" i="1"/>
  <c r="D934" i="1"/>
  <c r="J934" i="1"/>
  <c r="A935" i="1" s="1"/>
  <c r="R901" i="1"/>
  <c r="S901" i="1"/>
  <c r="Q901" i="1"/>
  <c r="P901" i="1"/>
  <c r="T901" i="1"/>
  <c r="U901" i="1"/>
  <c r="L935" i="1" l="1"/>
  <c r="B935" i="1"/>
  <c r="C935" i="1"/>
  <c r="F935" i="1"/>
  <c r="G935" i="1"/>
  <c r="I935" i="1"/>
  <c r="E935" i="1"/>
  <c r="K935" i="1"/>
  <c r="J935" i="1"/>
  <c r="A936" i="1" s="1"/>
  <c r="D935" i="1"/>
  <c r="O902" i="1"/>
  <c r="I936" i="1" l="1"/>
  <c r="K936" i="1"/>
  <c r="L936" i="1"/>
  <c r="E936" i="1"/>
  <c r="C936" i="1"/>
  <c r="G936" i="1"/>
  <c r="J936" i="1"/>
  <c r="A937" i="1" s="1"/>
  <c r="F936" i="1"/>
  <c r="D936" i="1"/>
  <c r="B936" i="1"/>
  <c r="R902" i="1"/>
  <c r="S902" i="1"/>
  <c r="Q902" i="1"/>
  <c r="P902" i="1"/>
  <c r="U902" i="1"/>
  <c r="T902" i="1"/>
  <c r="J937" i="1" l="1"/>
  <c r="A938" i="1" s="1"/>
  <c r="I937" i="1"/>
  <c r="L937" i="1"/>
  <c r="F937" i="1"/>
  <c r="C937" i="1"/>
  <c r="B937" i="1"/>
  <c r="G937" i="1"/>
  <c r="E937" i="1"/>
  <c r="K937" i="1"/>
  <c r="D937" i="1"/>
  <c r="O903" i="1"/>
  <c r="J938" i="1" l="1"/>
  <c r="A939" i="1" s="1"/>
  <c r="I938" i="1"/>
  <c r="L938" i="1"/>
  <c r="C938" i="1"/>
  <c r="D938" i="1"/>
  <c r="G938" i="1"/>
  <c r="F938" i="1"/>
  <c r="B938" i="1"/>
  <c r="K938" i="1"/>
  <c r="E938" i="1"/>
  <c r="R903" i="1"/>
  <c r="S903" i="1"/>
  <c r="Q903" i="1"/>
  <c r="P903" i="1"/>
  <c r="U903" i="1"/>
  <c r="T903" i="1"/>
  <c r="K939" i="1" l="1"/>
  <c r="L939" i="1"/>
  <c r="C939" i="1"/>
  <c r="J939" i="1"/>
  <c r="A940" i="1" s="1"/>
  <c r="D939" i="1"/>
  <c r="B939" i="1"/>
  <c r="F939" i="1"/>
  <c r="I939" i="1"/>
  <c r="E939" i="1"/>
  <c r="G939" i="1"/>
  <c r="O904" i="1"/>
  <c r="F940" i="1" l="1"/>
  <c r="J940" i="1"/>
  <c r="A941" i="1" s="1"/>
  <c r="E940" i="1"/>
  <c r="C940" i="1"/>
  <c r="B940" i="1"/>
  <c r="K940" i="1"/>
  <c r="L940" i="1"/>
  <c r="D940" i="1"/>
  <c r="I940" i="1"/>
  <c r="G940" i="1"/>
  <c r="R904" i="1"/>
  <c r="S904" i="1"/>
  <c r="P904" i="1"/>
  <c r="Q904" i="1"/>
  <c r="T904" i="1"/>
  <c r="U904" i="1"/>
  <c r="C941" i="1" l="1"/>
  <c r="D941" i="1"/>
  <c r="K941" i="1"/>
  <c r="J941" i="1"/>
  <c r="A942" i="1" s="1"/>
  <c r="L941" i="1"/>
  <c r="E941" i="1"/>
  <c r="F941" i="1"/>
  <c r="I941" i="1"/>
  <c r="B941" i="1"/>
  <c r="G941" i="1"/>
  <c r="O905" i="1"/>
  <c r="G942" i="1" l="1"/>
  <c r="D942" i="1"/>
  <c r="B942" i="1"/>
  <c r="J942" i="1"/>
  <c r="A943" i="1" s="1"/>
  <c r="I942" i="1"/>
  <c r="L942" i="1"/>
  <c r="F942" i="1"/>
  <c r="K942" i="1"/>
  <c r="E942" i="1"/>
  <c r="C942" i="1"/>
  <c r="R905" i="1"/>
  <c r="S905" i="1"/>
  <c r="Q905" i="1"/>
  <c r="P905" i="1"/>
  <c r="T905" i="1"/>
  <c r="U905" i="1"/>
  <c r="C943" i="1" l="1"/>
  <c r="K943" i="1"/>
  <c r="L943" i="1"/>
  <c r="D943" i="1"/>
  <c r="G943" i="1"/>
  <c r="F943" i="1"/>
  <c r="I943" i="1"/>
  <c r="J943" i="1"/>
  <c r="A944" i="1" s="1"/>
  <c r="B943" i="1"/>
  <c r="E943" i="1"/>
  <c r="O906" i="1"/>
  <c r="L944" i="1" l="1"/>
  <c r="E944" i="1"/>
  <c r="G944" i="1"/>
  <c r="I944" i="1"/>
  <c r="J944" i="1"/>
  <c r="A945" i="1" s="1"/>
  <c r="B944" i="1"/>
  <c r="K944" i="1"/>
  <c r="C944" i="1"/>
  <c r="D944" i="1"/>
  <c r="F944" i="1"/>
  <c r="R906" i="1"/>
  <c r="S906" i="1"/>
  <c r="P906" i="1"/>
  <c r="Q906" i="1"/>
  <c r="T906" i="1"/>
  <c r="U906" i="1"/>
  <c r="C945" i="1" l="1"/>
  <c r="F945" i="1"/>
  <c r="L945" i="1"/>
  <c r="B945" i="1"/>
  <c r="K945" i="1"/>
  <c r="J945" i="1"/>
  <c r="A946" i="1" s="1"/>
  <c r="I945" i="1"/>
  <c r="G945" i="1"/>
  <c r="D945" i="1"/>
  <c r="E945" i="1"/>
  <c r="O907" i="1"/>
  <c r="K946" i="1" l="1"/>
  <c r="L946" i="1"/>
  <c r="F946" i="1"/>
  <c r="G946" i="1"/>
  <c r="D946" i="1"/>
  <c r="E946" i="1"/>
  <c r="B946" i="1"/>
  <c r="J946" i="1"/>
  <c r="A947" i="1" s="1"/>
  <c r="C946" i="1"/>
  <c r="I946" i="1"/>
  <c r="R907" i="1"/>
  <c r="S907" i="1"/>
  <c r="Q907" i="1"/>
  <c r="P907" i="1"/>
  <c r="T907" i="1"/>
  <c r="U907" i="1"/>
  <c r="G947" i="1" l="1"/>
  <c r="C947" i="1"/>
  <c r="L947" i="1"/>
  <c r="I947" i="1"/>
  <c r="E947" i="1"/>
  <c r="B947" i="1"/>
  <c r="D947" i="1"/>
  <c r="J947" i="1"/>
  <c r="A948" i="1" s="1"/>
  <c r="K947" i="1"/>
  <c r="F947" i="1"/>
  <c r="O908" i="1"/>
  <c r="G948" i="1" l="1"/>
  <c r="K948" i="1"/>
  <c r="E948" i="1"/>
  <c r="D948" i="1"/>
  <c r="C948" i="1"/>
  <c r="I948" i="1"/>
  <c r="L948" i="1"/>
  <c r="F948" i="1"/>
  <c r="B948" i="1"/>
  <c r="J948" i="1"/>
  <c r="A949" i="1" s="1"/>
  <c r="R908" i="1"/>
  <c r="S908" i="1"/>
  <c r="Q908" i="1"/>
  <c r="P908" i="1"/>
  <c r="T908" i="1"/>
  <c r="U908" i="1"/>
  <c r="I949" i="1" l="1"/>
  <c r="F949" i="1"/>
  <c r="B949" i="1"/>
  <c r="K949" i="1"/>
  <c r="D949" i="1"/>
  <c r="C949" i="1"/>
  <c r="L949" i="1"/>
  <c r="E949" i="1"/>
  <c r="G949" i="1"/>
  <c r="J949" i="1"/>
  <c r="A950" i="1" s="1"/>
  <c r="O909" i="1"/>
  <c r="G950" i="1" l="1"/>
  <c r="D950" i="1"/>
  <c r="L950" i="1"/>
  <c r="B950" i="1"/>
  <c r="E950" i="1"/>
  <c r="C950" i="1"/>
  <c r="J950" i="1"/>
  <c r="A951" i="1" s="1"/>
  <c r="I950" i="1"/>
  <c r="F950" i="1"/>
  <c r="K950" i="1"/>
  <c r="R909" i="1"/>
  <c r="S909" i="1"/>
  <c r="Q909" i="1"/>
  <c r="P909" i="1"/>
  <c r="U909" i="1"/>
  <c r="T909" i="1"/>
  <c r="B951" i="1" l="1"/>
  <c r="J951" i="1"/>
  <c r="A952" i="1" s="1"/>
  <c r="E951" i="1"/>
  <c r="C951" i="1"/>
  <c r="L951" i="1"/>
  <c r="G951" i="1"/>
  <c r="I951" i="1"/>
  <c r="D951" i="1"/>
  <c r="K951" i="1"/>
  <c r="F951" i="1"/>
  <c r="O910" i="1"/>
  <c r="C952" i="1" l="1"/>
  <c r="J952" i="1"/>
  <c r="A953" i="1" s="1"/>
  <c r="D952" i="1"/>
  <c r="I952" i="1"/>
  <c r="K952" i="1"/>
  <c r="E952" i="1"/>
  <c r="L952" i="1"/>
  <c r="F952" i="1"/>
  <c r="G952" i="1"/>
  <c r="B952" i="1"/>
  <c r="R910" i="1"/>
  <c r="S910" i="1"/>
  <c r="P910" i="1"/>
  <c r="Q910" i="1"/>
  <c r="T910" i="1"/>
  <c r="U910" i="1"/>
  <c r="C953" i="1" l="1"/>
  <c r="D953" i="1"/>
  <c r="G953" i="1"/>
  <c r="K953" i="1"/>
  <c r="J953" i="1"/>
  <c r="A954" i="1" s="1"/>
  <c r="I953" i="1"/>
  <c r="B953" i="1"/>
  <c r="F953" i="1"/>
  <c r="L953" i="1"/>
  <c r="E953" i="1"/>
  <c r="O911" i="1"/>
  <c r="F954" i="1" l="1"/>
  <c r="D954" i="1"/>
  <c r="C954" i="1"/>
  <c r="E954" i="1"/>
  <c r="I954" i="1"/>
  <c r="J954" i="1"/>
  <c r="A955" i="1" s="1"/>
  <c r="G954" i="1"/>
  <c r="L954" i="1"/>
  <c r="K954" i="1"/>
  <c r="B954" i="1"/>
  <c r="R911" i="1"/>
  <c r="S911" i="1"/>
  <c r="Q911" i="1"/>
  <c r="P911" i="1"/>
  <c r="U911" i="1"/>
  <c r="T911" i="1"/>
  <c r="C955" i="1" l="1"/>
  <c r="B955" i="1"/>
  <c r="E955" i="1"/>
  <c r="F955" i="1"/>
  <c r="J955" i="1"/>
  <c r="A956" i="1" s="1"/>
  <c r="I955" i="1"/>
  <c r="L955" i="1"/>
  <c r="K955" i="1"/>
  <c r="D955" i="1"/>
  <c r="G955" i="1"/>
  <c r="O912" i="1"/>
  <c r="F956" i="1" l="1"/>
  <c r="I956" i="1"/>
  <c r="C956" i="1"/>
  <c r="E956" i="1"/>
  <c r="B956" i="1"/>
  <c r="J956" i="1"/>
  <c r="A957" i="1" s="1"/>
  <c r="G956" i="1"/>
  <c r="L956" i="1"/>
  <c r="D956" i="1"/>
  <c r="K956" i="1"/>
  <c r="R912" i="1"/>
  <c r="S912" i="1"/>
  <c r="Q912" i="1"/>
  <c r="P912" i="1"/>
  <c r="U912" i="1"/>
  <c r="T912" i="1"/>
  <c r="B957" i="1" l="1"/>
  <c r="L957" i="1"/>
  <c r="J957" i="1"/>
  <c r="A958" i="1" s="1"/>
  <c r="F957" i="1"/>
  <c r="I957" i="1"/>
  <c r="D957" i="1"/>
  <c r="C957" i="1"/>
  <c r="G957" i="1"/>
  <c r="K957" i="1"/>
  <c r="E957" i="1"/>
  <c r="O913" i="1"/>
  <c r="K958" i="1" l="1"/>
  <c r="L958" i="1"/>
  <c r="I958" i="1"/>
  <c r="E958" i="1"/>
  <c r="F958" i="1"/>
  <c r="D958" i="1"/>
  <c r="G958" i="1"/>
  <c r="B958" i="1"/>
  <c r="C958" i="1"/>
  <c r="J958" i="1"/>
  <c r="A959" i="1" s="1"/>
  <c r="R913" i="1"/>
  <c r="S913" i="1"/>
  <c r="Q913" i="1"/>
  <c r="P913" i="1"/>
  <c r="T913" i="1"/>
  <c r="U913" i="1"/>
  <c r="K959" i="1" l="1"/>
  <c r="D959" i="1"/>
  <c r="G959" i="1"/>
  <c r="B959" i="1"/>
  <c r="L959" i="1"/>
  <c r="C959" i="1"/>
  <c r="E959" i="1"/>
  <c r="F959" i="1"/>
  <c r="J959" i="1"/>
  <c r="A960" i="1" s="1"/>
  <c r="I959" i="1"/>
  <c r="O914" i="1"/>
  <c r="C960" i="1" l="1"/>
  <c r="B960" i="1"/>
  <c r="F960" i="1"/>
  <c r="L960" i="1"/>
  <c r="I960" i="1"/>
  <c r="J960" i="1"/>
  <c r="A961" i="1" s="1"/>
  <c r="D960" i="1"/>
  <c r="E960" i="1"/>
  <c r="G960" i="1"/>
  <c r="K960" i="1"/>
  <c r="R914" i="1"/>
  <c r="S914" i="1"/>
  <c r="Q914" i="1"/>
  <c r="P914" i="1"/>
  <c r="T914" i="1"/>
  <c r="U914" i="1"/>
  <c r="F961" i="1" l="1"/>
  <c r="C961" i="1"/>
  <c r="I961" i="1"/>
  <c r="B961" i="1"/>
  <c r="J961" i="1"/>
  <c r="A962" i="1" s="1"/>
  <c r="D961" i="1"/>
  <c r="G961" i="1"/>
  <c r="L961" i="1"/>
  <c r="K961" i="1"/>
  <c r="E961" i="1"/>
  <c r="O915" i="1"/>
  <c r="F962" i="1" l="1"/>
  <c r="I962" i="1"/>
  <c r="D962" i="1"/>
  <c r="E962" i="1"/>
  <c r="J962" i="1"/>
  <c r="A963" i="1" s="1"/>
  <c r="B962" i="1"/>
  <c r="K962" i="1"/>
  <c r="C962" i="1"/>
  <c r="G962" i="1"/>
  <c r="L962" i="1"/>
  <c r="R915" i="1"/>
  <c r="S915" i="1"/>
  <c r="Q915" i="1"/>
  <c r="P915" i="1"/>
  <c r="T915" i="1"/>
  <c r="U915" i="1"/>
  <c r="K963" i="1" l="1"/>
  <c r="F963" i="1"/>
  <c r="I963" i="1"/>
  <c r="B963" i="1"/>
  <c r="J963" i="1"/>
  <c r="A964" i="1" s="1"/>
  <c r="D963" i="1"/>
  <c r="E963" i="1"/>
  <c r="C963" i="1"/>
  <c r="G963" i="1"/>
  <c r="L963" i="1"/>
  <c r="O916" i="1"/>
  <c r="D964" i="1" l="1"/>
  <c r="F964" i="1"/>
  <c r="B964" i="1"/>
  <c r="C964" i="1"/>
  <c r="E964" i="1"/>
  <c r="L964" i="1"/>
  <c r="I964" i="1"/>
  <c r="G964" i="1"/>
  <c r="K964" i="1"/>
  <c r="J964" i="1"/>
  <c r="A965" i="1" s="1"/>
  <c r="R916" i="1"/>
  <c r="S916" i="1"/>
  <c r="Q916" i="1"/>
  <c r="P916" i="1"/>
  <c r="U916" i="1"/>
  <c r="T916" i="1"/>
  <c r="I965" i="1" l="1"/>
  <c r="J965" i="1"/>
  <c r="A966" i="1" s="1"/>
  <c r="K965" i="1"/>
  <c r="B965" i="1"/>
  <c r="C965" i="1"/>
  <c r="D965" i="1"/>
  <c r="G965" i="1"/>
  <c r="E965" i="1"/>
  <c r="F965" i="1"/>
  <c r="L965" i="1"/>
  <c r="O917" i="1"/>
  <c r="E966" i="1" l="1"/>
  <c r="F966" i="1"/>
  <c r="J966" i="1"/>
  <c r="A967" i="1" s="1"/>
  <c r="C966" i="1"/>
  <c r="L966" i="1"/>
  <c r="G966" i="1"/>
  <c r="B966" i="1"/>
  <c r="K966" i="1"/>
  <c r="I966" i="1"/>
  <c r="D966" i="1"/>
  <c r="R917" i="1"/>
  <c r="S917" i="1"/>
  <c r="Q917" i="1"/>
  <c r="P917" i="1"/>
  <c r="U917" i="1"/>
  <c r="T917" i="1"/>
  <c r="B967" i="1" l="1"/>
  <c r="L967" i="1"/>
  <c r="D967" i="1"/>
  <c r="I967" i="1"/>
  <c r="E967" i="1"/>
  <c r="C967" i="1"/>
  <c r="F967" i="1"/>
  <c r="K967" i="1"/>
  <c r="J967" i="1"/>
  <c r="A968" i="1" s="1"/>
  <c r="G967" i="1"/>
  <c r="O918" i="1"/>
  <c r="E968" i="1" l="1"/>
  <c r="L968" i="1"/>
  <c r="J968" i="1"/>
  <c r="A969" i="1" s="1"/>
  <c r="G968" i="1"/>
  <c r="I968" i="1"/>
  <c r="C968" i="1"/>
  <c r="F968" i="1"/>
  <c r="B968" i="1"/>
  <c r="K968" i="1"/>
  <c r="D968" i="1"/>
  <c r="R918" i="1"/>
  <c r="S918" i="1"/>
  <c r="Q918" i="1"/>
  <c r="P918" i="1"/>
  <c r="T918" i="1"/>
  <c r="U918" i="1"/>
  <c r="J969" i="1" l="1"/>
  <c r="A970" i="1" s="1"/>
  <c r="L969" i="1"/>
  <c r="B969" i="1"/>
  <c r="C969" i="1"/>
  <c r="I969" i="1"/>
  <c r="E969" i="1"/>
  <c r="D969" i="1"/>
  <c r="K969" i="1"/>
  <c r="F969" i="1"/>
  <c r="G969" i="1"/>
  <c r="O919" i="1"/>
  <c r="G970" i="1" l="1"/>
  <c r="C970" i="1"/>
  <c r="J970" i="1"/>
  <c r="A971" i="1" s="1"/>
  <c r="I970" i="1"/>
  <c r="D970" i="1"/>
  <c r="E970" i="1"/>
  <c r="K970" i="1"/>
  <c r="L970" i="1"/>
  <c r="F970" i="1"/>
  <c r="B970" i="1"/>
  <c r="R919" i="1"/>
  <c r="S919" i="1"/>
  <c r="Q919" i="1"/>
  <c r="P919" i="1"/>
  <c r="T919" i="1"/>
  <c r="U919" i="1"/>
  <c r="C971" i="1" l="1"/>
  <c r="B971" i="1"/>
  <c r="L971" i="1"/>
  <c r="I971" i="1"/>
  <c r="E971" i="1"/>
  <c r="J971" i="1"/>
  <c r="A972" i="1" s="1"/>
  <c r="K971" i="1"/>
  <c r="G971" i="1"/>
  <c r="F971" i="1"/>
  <c r="D971" i="1"/>
  <c r="O920" i="1"/>
  <c r="I972" i="1" l="1"/>
  <c r="E972" i="1"/>
  <c r="D972" i="1"/>
  <c r="F972" i="1"/>
  <c r="J972" i="1"/>
  <c r="A973" i="1" s="1"/>
  <c r="G972" i="1"/>
  <c r="L972" i="1"/>
  <c r="K972" i="1"/>
  <c r="B972" i="1"/>
  <c r="C972" i="1"/>
  <c r="R920" i="1"/>
  <c r="S920" i="1"/>
  <c r="Q920" i="1"/>
  <c r="P920" i="1"/>
  <c r="T920" i="1"/>
  <c r="U920" i="1"/>
  <c r="B973" i="1" l="1"/>
  <c r="L973" i="1"/>
  <c r="F973" i="1"/>
  <c r="C973" i="1"/>
  <c r="I973" i="1"/>
  <c r="J973" i="1"/>
  <c r="A974" i="1" s="1"/>
  <c r="K973" i="1"/>
  <c r="D973" i="1"/>
  <c r="G973" i="1"/>
  <c r="E973" i="1"/>
  <c r="O921" i="1"/>
  <c r="C974" i="1" l="1"/>
  <c r="K974" i="1"/>
  <c r="I974" i="1"/>
  <c r="F974" i="1"/>
  <c r="E974" i="1"/>
  <c r="D974" i="1"/>
  <c r="G974" i="1"/>
  <c r="L974" i="1"/>
  <c r="J974" i="1"/>
  <c r="A975" i="1" s="1"/>
  <c r="B974" i="1"/>
  <c r="R921" i="1"/>
  <c r="S921" i="1"/>
  <c r="Q921" i="1"/>
  <c r="P921" i="1"/>
  <c r="U921" i="1"/>
  <c r="T921" i="1"/>
  <c r="D975" i="1" l="1"/>
  <c r="K975" i="1"/>
  <c r="L975" i="1"/>
  <c r="B975" i="1"/>
  <c r="C975" i="1"/>
  <c r="J975" i="1"/>
  <c r="A976" i="1" s="1"/>
  <c r="G975" i="1"/>
  <c r="E975" i="1"/>
  <c r="F975" i="1"/>
  <c r="I975" i="1"/>
  <c r="O922" i="1"/>
  <c r="G976" i="1" l="1"/>
  <c r="E976" i="1"/>
  <c r="C976" i="1"/>
  <c r="D976" i="1"/>
  <c r="J976" i="1"/>
  <c r="A977" i="1" s="1"/>
  <c r="F976" i="1"/>
  <c r="I976" i="1"/>
  <c r="K976" i="1"/>
  <c r="B976" i="1"/>
  <c r="L976" i="1"/>
  <c r="R922" i="1"/>
  <c r="S922" i="1"/>
  <c r="Q922" i="1"/>
  <c r="P922" i="1"/>
  <c r="T922" i="1"/>
  <c r="U922" i="1"/>
  <c r="C977" i="1" l="1"/>
  <c r="J977" i="1"/>
  <c r="A978" i="1" s="1"/>
  <c r="E977" i="1"/>
  <c r="D977" i="1"/>
  <c r="B977" i="1"/>
  <c r="I977" i="1"/>
  <c r="G977" i="1"/>
  <c r="L977" i="1"/>
  <c r="K977" i="1"/>
  <c r="F977" i="1"/>
  <c r="O923" i="1"/>
  <c r="F978" i="1" l="1"/>
  <c r="K978" i="1"/>
  <c r="G978" i="1"/>
  <c r="B978" i="1"/>
  <c r="E978" i="1"/>
  <c r="J978" i="1"/>
  <c r="A979" i="1" s="1"/>
  <c r="L978" i="1"/>
  <c r="C978" i="1"/>
  <c r="D978" i="1"/>
  <c r="I978" i="1"/>
  <c r="R923" i="1"/>
  <c r="S923" i="1"/>
  <c r="Q923" i="1"/>
  <c r="P923" i="1"/>
  <c r="U923" i="1"/>
  <c r="T923" i="1"/>
  <c r="I979" i="1" l="1"/>
  <c r="G979" i="1"/>
  <c r="B979" i="1"/>
  <c r="J979" i="1"/>
  <c r="A980" i="1" s="1"/>
  <c r="L979" i="1"/>
  <c r="E979" i="1"/>
  <c r="C979" i="1"/>
  <c r="F979" i="1"/>
  <c r="D979" i="1"/>
  <c r="K979" i="1"/>
  <c r="O924" i="1"/>
  <c r="I980" i="1" l="1"/>
  <c r="C980" i="1"/>
  <c r="K980" i="1"/>
  <c r="J980" i="1"/>
  <c r="A981" i="1" s="1"/>
  <c r="F980" i="1"/>
  <c r="E980" i="1"/>
  <c r="B980" i="1"/>
  <c r="L980" i="1"/>
  <c r="G980" i="1"/>
  <c r="D980" i="1"/>
  <c r="R924" i="1"/>
  <c r="S924" i="1"/>
  <c r="P924" i="1"/>
  <c r="Q924" i="1"/>
  <c r="T924" i="1"/>
  <c r="U924" i="1"/>
  <c r="C981" i="1" l="1"/>
  <c r="F981" i="1"/>
  <c r="B981" i="1"/>
  <c r="E981" i="1"/>
  <c r="G981" i="1"/>
  <c r="L981" i="1"/>
  <c r="K981" i="1"/>
  <c r="I981" i="1"/>
  <c r="J981" i="1"/>
  <c r="A982" i="1" s="1"/>
  <c r="D981" i="1"/>
  <c r="O925" i="1"/>
  <c r="L982" i="1" l="1"/>
  <c r="K982" i="1"/>
  <c r="C982" i="1"/>
  <c r="F982" i="1"/>
  <c r="B982" i="1"/>
  <c r="G982" i="1"/>
  <c r="E982" i="1"/>
  <c r="J982" i="1"/>
  <c r="A983" i="1" s="1"/>
  <c r="D982" i="1"/>
  <c r="I982" i="1"/>
  <c r="R925" i="1"/>
  <c r="S925" i="1"/>
  <c r="Q925" i="1"/>
  <c r="P925" i="1"/>
  <c r="T925" i="1"/>
  <c r="U925" i="1"/>
  <c r="B983" i="1" l="1"/>
  <c r="D983" i="1"/>
  <c r="F983" i="1"/>
  <c r="C983" i="1"/>
  <c r="I983" i="1"/>
  <c r="E983" i="1"/>
  <c r="J983" i="1"/>
  <c r="A984" i="1" s="1"/>
  <c r="K983" i="1"/>
  <c r="L983" i="1"/>
  <c r="G983" i="1"/>
  <c r="O926" i="1"/>
  <c r="L984" i="1" l="1"/>
  <c r="K984" i="1"/>
  <c r="G984" i="1"/>
  <c r="I984" i="1"/>
  <c r="E984" i="1"/>
  <c r="F984" i="1"/>
  <c r="J984" i="1"/>
  <c r="A985" i="1" s="1"/>
  <c r="B984" i="1"/>
  <c r="D984" i="1"/>
  <c r="C984" i="1"/>
  <c r="R926" i="1"/>
  <c r="S926" i="1"/>
  <c r="Q926" i="1"/>
  <c r="P926" i="1"/>
  <c r="T926" i="1"/>
  <c r="U926" i="1"/>
  <c r="J985" i="1" l="1"/>
  <c r="A986" i="1" s="1"/>
  <c r="K985" i="1"/>
  <c r="B985" i="1"/>
  <c r="I985" i="1"/>
  <c r="E985" i="1"/>
  <c r="C985" i="1"/>
  <c r="D985" i="1"/>
  <c r="L985" i="1"/>
  <c r="G985" i="1"/>
  <c r="F985" i="1"/>
  <c r="O927" i="1"/>
  <c r="E986" i="1" l="1"/>
  <c r="K986" i="1"/>
  <c r="L986" i="1"/>
  <c r="B986" i="1"/>
  <c r="I986" i="1"/>
  <c r="J986" i="1"/>
  <c r="A987" i="1" s="1"/>
  <c r="F986" i="1"/>
  <c r="G986" i="1"/>
  <c r="C986" i="1"/>
  <c r="D986" i="1"/>
  <c r="R927" i="1"/>
  <c r="S927" i="1"/>
  <c r="Q927" i="1"/>
  <c r="P927" i="1"/>
  <c r="T927" i="1"/>
  <c r="U927" i="1"/>
  <c r="J987" i="1" l="1"/>
  <c r="A988" i="1" s="1"/>
  <c r="E987" i="1"/>
  <c r="I987" i="1"/>
  <c r="C987" i="1"/>
  <c r="D987" i="1"/>
  <c r="B987" i="1"/>
  <c r="G987" i="1"/>
  <c r="L987" i="1"/>
  <c r="F987" i="1"/>
  <c r="K987" i="1"/>
  <c r="O928" i="1"/>
  <c r="K988" i="1" l="1"/>
  <c r="E988" i="1"/>
  <c r="I988" i="1"/>
  <c r="L988" i="1"/>
  <c r="J988" i="1"/>
  <c r="A989" i="1" s="1"/>
  <c r="C988" i="1"/>
  <c r="D988" i="1"/>
  <c r="F988" i="1"/>
  <c r="G988" i="1"/>
  <c r="B988" i="1"/>
  <c r="R928" i="1"/>
  <c r="S928" i="1"/>
  <c r="Q928" i="1"/>
  <c r="P928" i="1"/>
  <c r="T928" i="1"/>
  <c r="U928" i="1"/>
  <c r="C989" i="1" l="1"/>
  <c r="B989" i="1"/>
  <c r="F989" i="1"/>
  <c r="I989" i="1"/>
  <c r="E989" i="1"/>
  <c r="J989" i="1"/>
  <c r="A990" i="1" s="1"/>
  <c r="G989" i="1"/>
  <c r="D989" i="1"/>
  <c r="K989" i="1"/>
  <c r="L989" i="1"/>
  <c r="O929" i="1"/>
  <c r="F990" i="1" l="1"/>
  <c r="J990" i="1"/>
  <c r="A991" i="1" s="1"/>
  <c r="E990" i="1"/>
  <c r="D990" i="1"/>
  <c r="G990" i="1"/>
  <c r="I990" i="1"/>
  <c r="B990" i="1"/>
  <c r="K990" i="1"/>
  <c r="L990" i="1"/>
  <c r="C990" i="1"/>
  <c r="R929" i="1"/>
  <c r="S929" i="1"/>
  <c r="Q929" i="1"/>
  <c r="P929" i="1"/>
  <c r="T929" i="1"/>
  <c r="U929" i="1"/>
  <c r="C991" i="1" l="1"/>
  <c r="B991" i="1"/>
  <c r="G991" i="1"/>
  <c r="J991" i="1"/>
  <c r="A992" i="1" s="1"/>
  <c r="L991" i="1"/>
  <c r="K991" i="1"/>
  <c r="F991" i="1"/>
  <c r="D991" i="1"/>
  <c r="E991" i="1"/>
  <c r="I991" i="1"/>
  <c r="O930" i="1"/>
  <c r="E992" i="1" l="1"/>
  <c r="G992" i="1"/>
  <c r="J992" i="1"/>
  <c r="A993" i="1" s="1"/>
  <c r="I992" i="1"/>
  <c r="C992" i="1"/>
  <c r="K992" i="1"/>
  <c r="B992" i="1"/>
  <c r="F992" i="1"/>
  <c r="D992" i="1"/>
  <c r="L992" i="1"/>
  <c r="R930" i="1"/>
  <c r="S930" i="1"/>
  <c r="P930" i="1"/>
  <c r="Q930" i="1"/>
  <c r="U930" i="1"/>
  <c r="T930" i="1"/>
  <c r="C993" i="1" l="1"/>
  <c r="B993" i="1"/>
  <c r="J993" i="1"/>
  <c r="A994" i="1" s="1"/>
  <c r="I993" i="1"/>
  <c r="L993" i="1"/>
  <c r="F993" i="1"/>
  <c r="K993" i="1"/>
  <c r="G993" i="1"/>
  <c r="E993" i="1"/>
  <c r="D993" i="1"/>
  <c r="O931" i="1"/>
  <c r="K994" i="1" l="1"/>
  <c r="D994" i="1"/>
  <c r="E994" i="1"/>
  <c r="C994" i="1"/>
  <c r="J994" i="1"/>
  <c r="A995" i="1" s="1"/>
  <c r="F994" i="1"/>
  <c r="L994" i="1"/>
  <c r="I994" i="1"/>
  <c r="B994" i="1"/>
  <c r="G994" i="1"/>
  <c r="R931" i="1"/>
  <c r="S931" i="1"/>
  <c r="P931" i="1"/>
  <c r="Q931" i="1"/>
  <c r="T931" i="1"/>
  <c r="U931" i="1"/>
  <c r="B995" i="1" l="1"/>
  <c r="G995" i="1"/>
  <c r="C995" i="1"/>
  <c r="K995" i="1"/>
  <c r="I995" i="1"/>
  <c r="F995" i="1"/>
  <c r="J995" i="1"/>
  <c r="A996" i="1" s="1"/>
  <c r="L995" i="1"/>
  <c r="E995" i="1"/>
  <c r="D995" i="1"/>
  <c r="O932" i="1"/>
  <c r="C996" i="1" l="1"/>
  <c r="J996" i="1"/>
  <c r="A997" i="1" s="1"/>
  <c r="E996" i="1"/>
  <c r="F996" i="1"/>
  <c r="K996" i="1"/>
  <c r="B996" i="1"/>
  <c r="I996" i="1"/>
  <c r="L996" i="1"/>
  <c r="G996" i="1"/>
  <c r="D996" i="1"/>
  <c r="R932" i="1"/>
  <c r="S932" i="1"/>
  <c r="Q932" i="1"/>
  <c r="P932" i="1"/>
  <c r="T932" i="1"/>
  <c r="U932" i="1"/>
  <c r="B997" i="1" l="1"/>
  <c r="D997" i="1"/>
  <c r="I997" i="1"/>
  <c r="G997" i="1"/>
  <c r="L997" i="1"/>
  <c r="C997" i="1"/>
  <c r="E997" i="1"/>
  <c r="K997" i="1"/>
  <c r="J997" i="1"/>
  <c r="A998" i="1" s="1"/>
  <c r="F997" i="1"/>
  <c r="O933" i="1"/>
  <c r="F998" i="1" l="1"/>
  <c r="C998" i="1"/>
  <c r="L998" i="1"/>
  <c r="K998" i="1"/>
  <c r="B998" i="1"/>
  <c r="G998" i="1"/>
  <c r="D998" i="1"/>
  <c r="E998" i="1"/>
  <c r="J998" i="1"/>
  <c r="A999" i="1" s="1"/>
  <c r="I998" i="1"/>
  <c r="R933" i="1"/>
  <c r="S933" i="1"/>
  <c r="Q933" i="1"/>
  <c r="P933" i="1"/>
  <c r="T933" i="1"/>
  <c r="U933" i="1"/>
  <c r="C999" i="1" l="1"/>
  <c r="I999" i="1"/>
  <c r="E999" i="1"/>
  <c r="B999" i="1"/>
  <c r="D999" i="1"/>
  <c r="J999" i="1"/>
  <c r="A1000" i="1" s="1"/>
  <c r="G999" i="1"/>
  <c r="F999" i="1"/>
  <c r="L999" i="1"/>
  <c r="K999" i="1"/>
  <c r="O934" i="1"/>
  <c r="I1000" i="1" l="1"/>
  <c r="E1000" i="1"/>
  <c r="L1000" i="1"/>
  <c r="J1000" i="1"/>
  <c r="A1001" i="1" s="1"/>
  <c r="D1000" i="1"/>
  <c r="F1000" i="1"/>
  <c r="G1000" i="1"/>
  <c r="C1000" i="1"/>
  <c r="K1000" i="1"/>
  <c r="B1000" i="1"/>
  <c r="R934" i="1"/>
  <c r="S934" i="1"/>
  <c r="Q934" i="1"/>
  <c r="P934" i="1"/>
  <c r="U934" i="1"/>
  <c r="T934" i="1"/>
  <c r="B1001" i="1" l="1"/>
  <c r="L1001" i="1"/>
  <c r="C1001" i="1"/>
  <c r="K1001" i="1"/>
  <c r="F1001" i="1"/>
  <c r="E1001" i="1"/>
  <c r="D1001" i="1"/>
  <c r="G1001" i="1"/>
  <c r="I1001" i="1"/>
  <c r="J1001" i="1"/>
  <c r="A1002" i="1" s="1"/>
  <c r="O935" i="1"/>
  <c r="F1002" i="1" l="1"/>
  <c r="L1002" i="1"/>
  <c r="J1002" i="1"/>
  <c r="A1003" i="1" s="1"/>
  <c r="K1002" i="1"/>
  <c r="B1002" i="1"/>
  <c r="G1002" i="1"/>
  <c r="E1002" i="1"/>
  <c r="D1002" i="1"/>
  <c r="I1002" i="1"/>
  <c r="C1002" i="1"/>
  <c r="R935" i="1"/>
  <c r="S935" i="1"/>
  <c r="Q935" i="1"/>
  <c r="P935" i="1"/>
  <c r="T935" i="1"/>
  <c r="U935" i="1"/>
  <c r="C1003" i="1" l="1"/>
  <c r="L1003" i="1"/>
  <c r="I1003" i="1"/>
  <c r="F1003" i="1"/>
  <c r="E1003" i="1"/>
  <c r="J1003" i="1"/>
  <c r="A1004" i="1" s="1"/>
  <c r="B1003" i="1"/>
  <c r="G1003" i="1"/>
  <c r="D1003" i="1"/>
  <c r="K1003" i="1"/>
  <c r="O936" i="1"/>
  <c r="B1004" i="1" l="1"/>
  <c r="C1004" i="1"/>
  <c r="L1004" i="1"/>
  <c r="G1004" i="1"/>
  <c r="I1004" i="1"/>
  <c r="F1004" i="1"/>
  <c r="E1004" i="1"/>
  <c r="J1004" i="1"/>
  <c r="A1005" i="1" s="1"/>
  <c r="D1004" i="1"/>
  <c r="K1004" i="1"/>
  <c r="R936" i="1"/>
  <c r="S936" i="1"/>
  <c r="P936" i="1"/>
  <c r="Q936" i="1"/>
  <c r="U936" i="1"/>
  <c r="T936" i="1"/>
  <c r="C1005" i="1" l="1"/>
  <c r="L1005" i="1"/>
  <c r="K1005" i="1"/>
  <c r="D1005" i="1"/>
  <c r="G1005" i="1"/>
  <c r="B1005" i="1"/>
  <c r="F1005" i="1"/>
  <c r="E1005" i="1"/>
  <c r="I1005" i="1"/>
  <c r="J1005" i="1"/>
  <c r="A1006" i="1" s="1"/>
  <c r="O937" i="1"/>
  <c r="L1006" i="1" l="1"/>
  <c r="J1006" i="1"/>
  <c r="A1007" i="1" s="1"/>
  <c r="D1006" i="1"/>
  <c r="G1006" i="1"/>
  <c r="F1006" i="1"/>
  <c r="B1006" i="1"/>
  <c r="K1006" i="1"/>
  <c r="E1006" i="1"/>
  <c r="C1006" i="1"/>
  <c r="I1006" i="1"/>
  <c r="R937" i="1"/>
  <c r="S937" i="1"/>
  <c r="P937" i="1"/>
  <c r="Q937" i="1"/>
  <c r="U937" i="1"/>
  <c r="T937" i="1"/>
  <c r="C1007" i="1" l="1"/>
  <c r="F1007" i="1"/>
  <c r="I1007" i="1"/>
  <c r="K1007" i="1"/>
  <c r="B1007" i="1"/>
  <c r="J1007" i="1"/>
  <c r="A1008" i="1" s="1"/>
  <c r="D1007" i="1"/>
  <c r="E1007" i="1"/>
  <c r="L1007" i="1"/>
  <c r="G1007" i="1"/>
  <c r="O938" i="1"/>
  <c r="L1008" i="1" l="1"/>
  <c r="J1008" i="1"/>
  <c r="A1009" i="1" s="1"/>
  <c r="K1008" i="1"/>
  <c r="F1008" i="1"/>
  <c r="I1008" i="1"/>
  <c r="D1008" i="1"/>
  <c r="G1008" i="1"/>
  <c r="E1008" i="1"/>
  <c r="B1008" i="1"/>
  <c r="C1008" i="1"/>
  <c r="R938" i="1"/>
  <c r="S938" i="1"/>
  <c r="Q938" i="1"/>
  <c r="P938" i="1"/>
  <c r="U938" i="1"/>
  <c r="T938" i="1"/>
  <c r="C1009" i="1" l="1"/>
  <c r="J1009" i="1"/>
  <c r="A1010" i="1" s="1"/>
  <c r="G1009" i="1"/>
  <c r="E1009" i="1"/>
  <c r="K1009" i="1"/>
  <c r="B1009" i="1"/>
  <c r="D1009" i="1"/>
  <c r="I1009" i="1"/>
  <c r="L1009" i="1"/>
  <c r="F1009" i="1"/>
  <c r="O939" i="1"/>
  <c r="F1010" i="1" l="1"/>
  <c r="L1010" i="1"/>
  <c r="I1010" i="1"/>
  <c r="G1010" i="1"/>
  <c r="B1010" i="1"/>
  <c r="C1010" i="1"/>
  <c r="E1010" i="1"/>
  <c r="J1010" i="1"/>
  <c r="A1011" i="1" s="1"/>
  <c r="K1010" i="1"/>
  <c r="D1010" i="1"/>
  <c r="R939" i="1"/>
  <c r="S939" i="1"/>
  <c r="Q939" i="1"/>
  <c r="P939" i="1"/>
  <c r="T939" i="1"/>
  <c r="U939" i="1"/>
  <c r="D1011" i="1" l="1"/>
  <c r="C1011" i="1"/>
  <c r="I1011" i="1"/>
  <c r="G1011" i="1"/>
  <c r="B1011" i="1"/>
  <c r="L1011" i="1"/>
  <c r="F1011" i="1"/>
  <c r="J1011" i="1"/>
  <c r="A1012" i="1" s="1"/>
  <c r="K1011" i="1"/>
  <c r="E1011" i="1"/>
  <c r="O940" i="1"/>
  <c r="I1012" i="1" l="1"/>
  <c r="C1012" i="1"/>
  <c r="K1012" i="1"/>
  <c r="J1012" i="1"/>
  <c r="A1013" i="1" s="1"/>
  <c r="F1012" i="1"/>
  <c r="D1012" i="1"/>
  <c r="G1012" i="1"/>
  <c r="B1012" i="1"/>
  <c r="L1012" i="1"/>
  <c r="E1012" i="1"/>
  <c r="R940" i="1"/>
  <c r="S940" i="1"/>
  <c r="Q940" i="1"/>
  <c r="P940" i="1"/>
  <c r="U940" i="1"/>
  <c r="T940" i="1"/>
  <c r="I1013" i="1" l="1"/>
  <c r="C1013" i="1"/>
  <c r="E1013" i="1"/>
  <c r="B1013" i="1"/>
  <c r="J1013" i="1"/>
  <c r="A1014" i="1" s="1"/>
  <c r="F1013" i="1"/>
  <c r="D1013" i="1"/>
  <c r="K1013" i="1"/>
  <c r="L1013" i="1"/>
  <c r="G1013" i="1"/>
  <c r="O941" i="1"/>
  <c r="F1014" i="1" l="1"/>
  <c r="D1014" i="1"/>
  <c r="J1014" i="1"/>
  <c r="A1015" i="1" s="1"/>
  <c r="B1014" i="1"/>
  <c r="I1014" i="1"/>
  <c r="L1014" i="1"/>
  <c r="G1014" i="1"/>
  <c r="E1014" i="1"/>
  <c r="C1014" i="1"/>
  <c r="K1014" i="1"/>
  <c r="R941" i="1"/>
  <c r="S941" i="1"/>
  <c r="Q941" i="1"/>
  <c r="P941" i="1"/>
  <c r="T941" i="1"/>
  <c r="U941" i="1"/>
  <c r="C1015" i="1" l="1"/>
  <c r="I1015" i="1"/>
  <c r="G1015" i="1"/>
  <c r="B1015" i="1"/>
  <c r="J1015" i="1"/>
  <c r="A1016" i="1" s="1"/>
  <c r="D1015" i="1"/>
  <c r="L1015" i="1"/>
  <c r="E1015" i="1"/>
  <c r="K1015" i="1"/>
  <c r="F1015" i="1"/>
  <c r="O942" i="1"/>
  <c r="G1016" i="1" l="1"/>
  <c r="K1016" i="1"/>
  <c r="F1016" i="1"/>
  <c r="J1016" i="1"/>
  <c r="A1017" i="1" s="1"/>
  <c r="D1016" i="1"/>
  <c r="L1016" i="1"/>
  <c r="I1016" i="1"/>
  <c r="B1016" i="1"/>
  <c r="E1016" i="1"/>
  <c r="C1016" i="1"/>
  <c r="R942" i="1"/>
  <c r="S942" i="1"/>
  <c r="Q942" i="1"/>
  <c r="P942" i="1"/>
  <c r="T942" i="1"/>
  <c r="U942" i="1"/>
  <c r="B1017" i="1" l="1"/>
  <c r="D1017" i="1"/>
  <c r="C1017" i="1"/>
  <c r="J1017" i="1"/>
  <c r="A1018" i="1" s="1"/>
  <c r="G1017" i="1"/>
  <c r="K1017" i="1"/>
  <c r="I1017" i="1"/>
  <c r="E1017" i="1"/>
  <c r="F1017" i="1"/>
  <c r="L1017" i="1"/>
  <c r="O943" i="1"/>
  <c r="K1018" i="1" l="1"/>
  <c r="D1018" i="1"/>
  <c r="J1018" i="1"/>
  <c r="A1019" i="1" s="1"/>
  <c r="G1018" i="1"/>
  <c r="E1018" i="1"/>
  <c r="F1018" i="1"/>
  <c r="C1018" i="1"/>
  <c r="I1018" i="1"/>
  <c r="L1018" i="1"/>
  <c r="B1018" i="1"/>
  <c r="R943" i="1"/>
  <c r="S943" i="1"/>
  <c r="Q943" i="1"/>
  <c r="P943" i="1"/>
  <c r="U943" i="1"/>
  <c r="T943" i="1"/>
  <c r="D1019" i="1" l="1"/>
  <c r="B1019" i="1"/>
  <c r="I1019" i="1"/>
  <c r="K1019" i="1"/>
  <c r="C1019" i="1"/>
  <c r="F1019" i="1"/>
  <c r="J1019" i="1"/>
  <c r="A1020" i="1" s="1"/>
  <c r="E1019" i="1"/>
  <c r="L1019" i="1"/>
  <c r="G1019" i="1"/>
  <c r="O944" i="1"/>
  <c r="B1020" i="1" l="1"/>
  <c r="J1020" i="1"/>
  <c r="A1021" i="1" s="1"/>
  <c r="L1020" i="1"/>
  <c r="F1020" i="1"/>
  <c r="I1020" i="1"/>
  <c r="C1020" i="1"/>
  <c r="K1020" i="1"/>
  <c r="G1020" i="1"/>
  <c r="D1020" i="1"/>
  <c r="E1020" i="1"/>
  <c r="R944" i="1"/>
  <c r="S944" i="1"/>
  <c r="Q944" i="1"/>
  <c r="P944" i="1"/>
  <c r="T944" i="1"/>
  <c r="U944" i="1"/>
  <c r="F1021" i="1" l="1"/>
  <c r="C1021" i="1"/>
  <c r="J1021" i="1"/>
  <c r="A1022" i="1" s="1"/>
  <c r="K1021" i="1"/>
  <c r="B1021" i="1"/>
  <c r="I1021" i="1"/>
  <c r="D1021" i="1"/>
  <c r="L1021" i="1"/>
  <c r="G1021" i="1"/>
  <c r="E1021" i="1"/>
  <c r="O945" i="1"/>
  <c r="C1022" i="1" l="1"/>
  <c r="E1022" i="1"/>
  <c r="J1022" i="1"/>
  <c r="A1023" i="1" s="1"/>
  <c r="K1022" i="1"/>
  <c r="I1022" i="1"/>
  <c r="B1022" i="1"/>
  <c r="G1022" i="1"/>
  <c r="F1022" i="1"/>
  <c r="L1022" i="1"/>
  <c r="D1022" i="1"/>
  <c r="R945" i="1"/>
  <c r="S945" i="1"/>
  <c r="P945" i="1"/>
  <c r="Q945" i="1"/>
  <c r="T945" i="1"/>
  <c r="U945" i="1"/>
  <c r="I1023" i="1" l="1"/>
  <c r="B1023" i="1"/>
  <c r="G1023" i="1"/>
  <c r="F1023" i="1"/>
  <c r="C1023" i="1"/>
  <c r="J1023" i="1"/>
  <c r="A1024" i="1" s="1"/>
  <c r="E1023" i="1"/>
  <c r="K1023" i="1"/>
  <c r="D1023" i="1"/>
  <c r="L1023" i="1"/>
  <c r="O946" i="1"/>
  <c r="F1024" i="1" l="1"/>
  <c r="C1024" i="1"/>
  <c r="G1024" i="1"/>
  <c r="B1024" i="1"/>
  <c r="L1024" i="1"/>
  <c r="D1024" i="1"/>
  <c r="J1024" i="1"/>
  <c r="A1025" i="1" s="1"/>
  <c r="K1024" i="1"/>
  <c r="E1024" i="1"/>
  <c r="I1024" i="1"/>
  <c r="R946" i="1"/>
  <c r="S946" i="1"/>
  <c r="Q946" i="1"/>
  <c r="P946" i="1"/>
  <c r="U946" i="1"/>
  <c r="T946" i="1"/>
  <c r="K1025" i="1" l="1"/>
  <c r="J1025" i="1"/>
  <c r="A1026" i="1" s="1"/>
  <c r="G1025" i="1"/>
  <c r="F1025" i="1"/>
  <c r="E1025" i="1"/>
  <c r="D1025" i="1"/>
  <c r="C1025" i="1"/>
  <c r="B1025" i="1"/>
  <c r="I1025" i="1"/>
  <c r="L1025" i="1"/>
  <c r="O947" i="1"/>
  <c r="D1026" i="1" l="1"/>
  <c r="G1026" i="1"/>
  <c r="K1026" i="1"/>
  <c r="F1026" i="1"/>
  <c r="I1026" i="1"/>
  <c r="B1026" i="1"/>
  <c r="C1026" i="1"/>
  <c r="J1026" i="1"/>
  <c r="A1027" i="1" s="1"/>
  <c r="E1026" i="1"/>
  <c r="L1026" i="1"/>
  <c r="R947" i="1"/>
  <c r="S947" i="1"/>
  <c r="Q947" i="1"/>
  <c r="P947" i="1"/>
  <c r="U947" i="1"/>
  <c r="T947" i="1"/>
  <c r="B1027" i="1" l="1"/>
  <c r="J1027" i="1"/>
  <c r="A1028" i="1" s="1"/>
  <c r="F1027" i="1"/>
  <c r="I1027" i="1"/>
  <c r="C1027" i="1"/>
  <c r="K1027" i="1"/>
  <c r="D1027" i="1"/>
  <c r="G1027" i="1"/>
  <c r="E1027" i="1"/>
  <c r="L1027" i="1"/>
  <c r="O948" i="1"/>
  <c r="K1028" i="1" l="1"/>
  <c r="B1028" i="1"/>
  <c r="D1028" i="1"/>
  <c r="L1028" i="1"/>
  <c r="I1028" i="1"/>
  <c r="F1028" i="1"/>
  <c r="J1028" i="1"/>
  <c r="A1029" i="1" s="1"/>
  <c r="C1028" i="1"/>
  <c r="E1028" i="1"/>
  <c r="G1028" i="1"/>
  <c r="R948" i="1"/>
  <c r="S948" i="1"/>
  <c r="P948" i="1"/>
  <c r="Q948" i="1"/>
  <c r="T948" i="1"/>
  <c r="U948" i="1"/>
  <c r="E1029" i="1" l="1"/>
  <c r="G1029" i="1"/>
  <c r="L1029" i="1"/>
  <c r="C1029" i="1"/>
  <c r="B1029" i="1"/>
  <c r="D1029" i="1"/>
  <c r="J1029" i="1"/>
  <c r="A1030" i="1" s="1"/>
  <c r="K1029" i="1"/>
  <c r="I1029" i="1"/>
  <c r="F1029" i="1"/>
  <c r="O949" i="1"/>
  <c r="J1030" i="1" l="1"/>
  <c r="A1031" i="1" s="1"/>
  <c r="B1030" i="1"/>
  <c r="K1030" i="1"/>
  <c r="F1030" i="1"/>
  <c r="G1030" i="1"/>
  <c r="E1030" i="1"/>
  <c r="I1030" i="1"/>
  <c r="D1030" i="1"/>
  <c r="L1030" i="1"/>
  <c r="C1030" i="1"/>
  <c r="R949" i="1"/>
  <c r="S949" i="1"/>
  <c r="Q949" i="1"/>
  <c r="P949" i="1"/>
  <c r="T949" i="1"/>
  <c r="U949" i="1"/>
  <c r="C1031" i="1" l="1"/>
  <c r="D1031" i="1"/>
  <c r="I1031" i="1"/>
  <c r="J1031" i="1"/>
  <c r="A1032" i="1" s="1"/>
  <c r="K1031" i="1"/>
  <c r="G1031" i="1"/>
  <c r="E1031" i="1"/>
  <c r="L1031" i="1"/>
  <c r="F1031" i="1"/>
  <c r="B1031" i="1"/>
  <c r="O950" i="1"/>
  <c r="B1032" i="1" l="1"/>
  <c r="I1032" i="1"/>
  <c r="C1032" i="1"/>
  <c r="F1032" i="1"/>
  <c r="D1032" i="1"/>
  <c r="E1032" i="1"/>
  <c r="L1032" i="1"/>
  <c r="K1032" i="1"/>
  <c r="G1032" i="1"/>
  <c r="J1032" i="1"/>
  <c r="A1033" i="1" s="1"/>
  <c r="R950" i="1"/>
  <c r="S950" i="1"/>
  <c r="Q950" i="1"/>
  <c r="P950" i="1"/>
  <c r="T950" i="1"/>
  <c r="U950" i="1"/>
  <c r="B1033" i="1" l="1"/>
  <c r="K1033" i="1"/>
  <c r="C1033" i="1"/>
  <c r="J1033" i="1"/>
  <c r="A1034" i="1" s="1"/>
  <c r="I1033" i="1"/>
  <c r="D1033" i="1"/>
  <c r="L1033" i="1"/>
  <c r="G1033" i="1"/>
  <c r="E1033" i="1"/>
  <c r="F1033" i="1"/>
  <c r="O951" i="1"/>
  <c r="B1034" i="1" l="1"/>
  <c r="K1034" i="1"/>
  <c r="G1034" i="1"/>
  <c r="C1034" i="1"/>
  <c r="D1034" i="1"/>
  <c r="F1034" i="1"/>
  <c r="J1034" i="1"/>
  <c r="A1035" i="1" s="1"/>
  <c r="E1034" i="1"/>
  <c r="I1034" i="1"/>
  <c r="L1034" i="1"/>
  <c r="R951" i="1"/>
  <c r="S951" i="1"/>
  <c r="P951" i="1"/>
  <c r="Q951" i="1"/>
  <c r="U951" i="1"/>
  <c r="T951" i="1"/>
  <c r="L1035" i="1" l="1"/>
  <c r="C1035" i="1"/>
  <c r="J1035" i="1"/>
  <c r="A1036" i="1" s="1"/>
  <c r="G1035" i="1"/>
  <c r="B1035" i="1"/>
  <c r="K1035" i="1"/>
  <c r="E1035" i="1"/>
  <c r="F1035" i="1"/>
  <c r="I1035" i="1"/>
  <c r="D1035" i="1"/>
  <c r="O952" i="1"/>
  <c r="I1036" i="1" l="1"/>
  <c r="C1036" i="1"/>
  <c r="J1036" i="1"/>
  <c r="A1037" i="1" s="1"/>
  <c r="L1036" i="1"/>
  <c r="D1036" i="1"/>
  <c r="F1036" i="1"/>
  <c r="G1036" i="1"/>
  <c r="E1036" i="1"/>
  <c r="B1036" i="1"/>
  <c r="K1036" i="1"/>
  <c r="R952" i="1"/>
  <c r="S952" i="1"/>
  <c r="Q952" i="1"/>
  <c r="P952" i="1"/>
  <c r="T952" i="1"/>
  <c r="U952" i="1"/>
  <c r="C1037" i="1" l="1"/>
  <c r="K1037" i="1"/>
  <c r="I1037" i="1"/>
  <c r="F1037" i="1"/>
  <c r="J1037" i="1"/>
  <c r="A1038" i="1" s="1"/>
  <c r="B1037" i="1"/>
  <c r="L1037" i="1"/>
  <c r="E1037" i="1"/>
  <c r="D1037" i="1"/>
  <c r="G1037" i="1"/>
  <c r="O953" i="1"/>
  <c r="D1038" i="1" l="1"/>
  <c r="F1038" i="1"/>
  <c r="L1038" i="1"/>
  <c r="J1038" i="1"/>
  <c r="A1039" i="1" s="1"/>
  <c r="C1038" i="1"/>
  <c r="E1038" i="1"/>
  <c r="G1038" i="1"/>
  <c r="K1038" i="1"/>
  <c r="I1038" i="1"/>
  <c r="B1038" i="1"/>
  <c r="R953" i="1"/>
  <c r="S953" i="1"/>
  <c r="Q953" i="1"/>
  <c r="P953" i="1"/>
  <c r="T953" i="1"/>
  <c r="U953" i="1"/>
  <c r="K1039" i="1" l="1"/>
  <c r="B1039" i="1"/>
  <c r="J1039" i="1"/>
  <c r="A1040" i="1" s="1"/>
  <c r="C1039" i="1"/>
  <c r="L1039" i="1"/>
  <c r="F1039" i="1"/>
  <c r="G1039" i="1"/>
  <c r="I1039" i="1"/>
  <c r="E1039" i="1"/>
  <c r="D1039" i="1"/>
  <c r="O954" i="1"/>
  <c r="C1040" i="1" l="1"/>
  <c r="L1040" i="1"/>
  <c r="G1040" i="1"/>
  <c r="J1040" i="1"/>
  <c r="A1041" i="1" s="1"/>
  <c r="K1040" i="1"/>
  <c r="I1040" i="1"/>
  <c r="F1040" i="1"/>
  <c r="D1040" i="1"/>
  <c r="E1040" i="1"/>
  <c r="B1040" i="1"/>
  <c r="R954" i="1"/>
  <c r="S954" i="1"/>
  <c r="Q954" i="1"/>
  <c r="P954" i="1"/>
  <c r="U954" i="1"/>
  <c r="T954" i="1"/>
  <c r="K1041" i="1" l="1"/>
  <c r="E1041" i="1"/>
  <c r="I1041" i="1"/>
  <c r="J1041" i="1"/>
  <c r="A1042" i="1" s="1"/>
  <c r="G1041" i="1"/>
  <c r="B1041" i="1"/>
  <c r="C1041" i="1"/>
  <c r="D1041" i="1"/>
  <c r="F1041" i="1"/>
  <c r="L1041" i="1"/>
  <c r="O955" i="1"/>
  <c r="L1042" i="1" l="1"/>
  <c r="D1042" i="1"/>
  <c r="G1042" i="1"/>
  <c r="K1042" i="1"/>
  <c r="J1042" i="1"/>
  <c r="A1043" i="1" s="1"/>
  <c r="E1042" i="1"/>
  <c r="F1042" i="1"/>
  <c r="I1042" i="1"/>
  <c r="C1042" i="1"/>
  <c r="B1042" i="1"/>
  <c r="R955" i="1"/>
  <c r="S955" i="1"/>
  <c r="P955" i="1"/>
  <c r="Q955" i="1"/>
  <c r="U955" i="1"/>
  <c r="T955" i="1"/>
  <c r="B1043" i="1" l="1"/>
  <c r="E1043" i="1"/>
  <c r="F1043" i="1"/>
  <c r="J1043" i="1"/>
  <c r="A1044" i="1" s="1"/>
  <c r="G1043" i="1"/>
  <c r="L1043" i="1"/>
  <c r="K1043" i="1"/>
  <c r="C1043" i="1"/>
  <c r="D1043" i="1"/>
  <c r="I1043" i="1"/>
  <c r="O956" i="1"/>
  <c r="E1044" i="1" l="1"/>
  <c r="D1044" i="1"/>
  <c r="K1044" i="1"/>
  <c r="F1044" i="1"/>
  <c r="J1044" i="1"/>
  <c r="A1045" i="1" s="1"/>
  <c r="G1044" i="1"/>
  <c r="L1044" i="1"/>
  <c r="B1044" i="1"/>
  <c r="I1044" i="1"/>
  <c r="C1044" i="1"/>
  <c r="R956" i="1"/>
  <c r="S956" i="1"/>
  <c r="Q956" i="1"/>
  <c r="P956" i="1"/>
  <c r="U956" i="1"/>
  <c r="T956" i="1"/>
  <c r="B1045" i="1" l="1"/>
  <c r="K1045" i="1"/>
  <c r="D1045" i="1"/>
  <c r="C1045" i="1"/>
  <c r="G1045" i="1"/>
  <c r="L1045" i="1"/>
  <c r="J1045" i="1"/>
  <c r="A1046" i="1" s="1"/>
  <c r="I1045" i="1"/>
  <c r="E1045" i="1"/>
  <c r="F1045" i="1"/>
  <c r="O957" i="1"/>
  <c r="C1046" i="1" l="1"/>
  <c r="J1046" i="1"/>
  <c r="A1047" i="1" s="1"/>
  <c r="E1046" i="1"/>
  <c r="B1046" i="1"/>
  <c r="D1046" i="1"/>
  <c r="I1046" i="1"/>
  <c r="F1046" i="1"/>
  <c r="L1046" i="1"/>
  <c r="G1046" i="1"/>
  <c r="K1046" i="1"/>
  <c r="R957" i="1"/>
  <c r="S957" i="1"/>
  <c r="Q957" i="1"/>
  <c r="P957" i="1"/>
  <c r="T957" i="1"/>
  <c r="U957" i="1"/>
  <c r="I1047" i="1" l="1"/>
  <c r="G1047" i="1"/>
  <c r="B1047" i="1"/>
  <c r="D1047" i="1"/>
  <c r="C1047" i="1"/>
  <c r="E1047" i="1"/>
  <c r="F1047" i="1"/>
  <c r="K1047" i="1"/>
  <c r="J1047" i="1"/>
  <c r="A1048" i="1" s="1"/>
  <c r="L1047" i="1"/>
  <c r="O958" i="1"/>
  <c r="I1048" i="1" l="1"/>
  <c r="K1048" i="1"/>
  <c r="L1048" i="1"/>
  <c r="D1048" i="1"/>
  <c r="C1048" i="1"/>
  <c r="E1048" i="1"/>
  <c r="F1048" i="1"/>
  <c r="J1048" i="1"/>
  <c r="A1049" i="1" s="1"/>
  <c r="G1048" i="1"/>
  <c r="B1048" i="1"/>
  <c r="R958" i="1"/>
  <c r="S958" i="1"/>
  <c r="Q958" i="1"/>
  <c r="P958" i="1"/>
  <c r="T958" i="1"/>
  <c r="U958" i="1"/>
  <c r="I1049" i="1" l="1"/>
  <c r="E1049" i="1"/>
  <c r="C1049" i="1"/>
  <c r="G1049" i="1"/>
  <c r="L1049" i="1"/>
  <c r="D1049" i="1"/>
  <c r="J1049" i="1"/>
  <c r="A1050" i="1" s="1"/>
  <c r="K1049" i="1"/>
  <c r="B1049" i="1"/>
  <c r="F1049" i="1"/>
  <c r="O959" i="1"/>
  <c r="B1050" i="1" l="1"/>
  <c r="F1050" i="1"/>
  <c r="D1050" i="1"/>
  <c r="K1050" i="1"/>
  <c r="L1050" i="1"/>
  <c r="C1050" i="1"/>
  <c r="J1050" i="1"/>
  <c r="A1051" i="1" s="1"/>
  <c r="E1050" i="1"/>
  <c r="G1050" i="1"/>
  <c r="I1050" i="1"/>
  <c r="R959" i="1"/>
  <c r="S959" i="1"/>
  <c r="Q959" i="1"/>
  <c r="P959" i="1"/>
  <c r="T959" i="1"/>
  <c r="U959" i="1"/>
  <c r="B1051" i="1" l="1"/>
  <c r="D1051" i="1"/>
  <c r="K1051" i="1"/>
  <c r="C1051" i="1"/>
  <c r="E1051" i="1"/>
  <c r="J1051" i="1"/>
  <c r="A1052" i="1" s="1"/>
  <c r="L1051" i="1"/>
  <c r="I1051" i="1"/>
  <c r="G1051" i="1"/>
  <c r="F1051" i="1"/>
  <c r="O960" i="1"/>
  <c r="L1052" i="1" l="1"/>
  <c r="I1052" i="1"/>
  <c r="J1052" i="1"/>
  <c r="A1053" i="1" s="1"/>
  <c r="K1052" i="1"/>
  <c r="D1052" i="1"/>
  <c r="G1052" i="1"/>
  <c r="E1052" i="1"/>
  <c r="B1052" i="1"/>
  <c r="C1052" i="1"/>
  <c r="F1052" i="1"/>
  <c r="R960" i="1"/>
  <c r="S960" i="1"/>
  <c r="P960" i="1"/>
  <c r="Q960" i="1"/>
  <c r="T960" i="1"/>
  <c r="U960" i="1"/>
  <c r="I1053" i="1" l="1"/>
  <c r="C1053" i="1"/>
  <c r="G1053" i="1"/>
  <c r="L1053" i="1"/>
  <c r="E1053" i="1"/>
  <c r="B1053" i="1"/>
  <c r="J1053" i="1"/>
  <c r="A1054" i="1" s="1"/>
  <c r="D1053" i="1"/>
  <c r="F1053" i="1"/>
  <c r="K1053" i="1"/>
  <c r="O961" i="1"/>
  <c r="K1054" i="1" l="1"/>
  <c r="D1054" i="1"/>
  <c r="I1054" i="1"/>
  <c r="C1054" i="1"/>
  <c r="J1054" i="1"/>
  <c r="A1055" i="1" s="1"/>
  <c r="G1054" i="1"/>
  <c r="F1054" i="1"/>
  <c r="B1054" i="1"/>
  <c r="E1054" i="1"/>
  <c r="L1054" i="1"/>
  <c r="R961" i="1"/>
  <c r="S961" i="1"/>
  <c r="Q961" i="1"/>
  <c r="P961" i="1"/>
  <c r="U961" i="1"/>
  <c r="T961" i="1"/>
  <c r="B1055" i="1" l="1"/>
  <c r="D1055" i="1"/>
  <c r="L1055" i="1"/>
  <c r="I1055" i="1"/>
  <c r="C1055" i="1"/>
  <c r="G1055" i="1"/>
  <c r="E1055" i="1"/>
  <c r="F1055" i="1"/>
  <c r="J1055" i="1"/>
  <c r="A1056" i="1" s="1"/>
  <c r="K1055" i="1"/>
  <c r="O962" i="1"/>
  <c r="C1056" i="1" l="1"/>
  <c r="L1056" i="1"/>
  <c r="B1056" i="1"/>
  <c r="I1056" i="1"/>
  <c r="D1056" i="1"/>
  <c r="K1056" i="1"/>
  <c r="G1056" i="1"/>
  <c r="F1056" i="1"/>
  <c r="E1056" i="1"/>
  <c r="J1056" i="1"/>
  <c r="A1057" i="1" s="1"/>
  <c r="R962" i="1"/>
  <c r="S962" i="1"/>
  <c r="Q962" i="1"/>
  <c r="P962" i="1"/>
  <c r="U962" i="1"/>
  <c r="T962" i="1"/>
  <c r="C1057" i="1" l="1"/>
  <c r="F1057" i="1"/>
  <c r="J1057" i="1"/>
  <c r="A1058" i="1" s="1"/>
  <c r="K1057" i="1"/>
  <c r="E1057" i="1"/>
  <c r="I1057" i="1"/>
  <c r="B1057" i="1"/>
  <c r="L1057" i="1"/>
  <c r="D1057" i="1"/>
  <c r="G1057" i="1"/>
  <c r="O963" i="1"/>
  <c r="I1058" i="1" l="1"/>
  <c r="D1058" i="1"/>
  <c r="C1058" i="1"/>
  <c r="J1058" i="1"/>
  <c r="A1059" i="1" s="1"/>
  <c r="L1058" i="1"/>
  <c r="F1058" i="1"/>
  <c r="G1058" i="1"/>
  <c r="K1058" i="1"/>
  <c r="E1058" i="1"/>
  <c r="B1058" i="1"/>
  <c r="R963" i="1"/>
  <c r="S963" i="1"/>
  <c r="P963" i="1"/>
  <c r="Q963" i="1"/>
  <c r="T963" i="1"/>
  <c r="U963" i="1"/>
  <c r="J1059" i="1" l="1"/>
  <c r="A1060" i="1" s="1"/>
  <c r="E1059" i="1"/>
  <c r="I1059" i="1"/>
  <c r="C1059" i="1"/>
  <c r="F1059" i="1"/>
  <c r="D1059" i="1"/>
  <c r="K1059" i="1"/>
  <c r="G1059" i="1"/>
  <c r="L1059" i="1"/>
  <c r="B1059" i="1"/>
  <c r="O964" i="1"/>
  <c r="K1060" i="1" l="1"/>
  <c r="C1060" i="1"/>
  <c r="D1060" i="1"/>
  <c r="F1060" i="1"/>
  <c r="B1060" i="1"/>
  <c r="G1060" i="1"/>
  <c r="J1060" i="1"/>
  <c r="A1061" i="1" s="1"/>
  <c r="L1060" i="1"/>
  <c r="E1060" i="1"/>
  <c r="I1060" i="1"/>
  <c r="R964" i="1"/>
  <c r="S964" i="1"/>
  <c r="Q964" i="1"/>
  <c r="P964" i="1"/>
  <c r="U964" i="1"/>
  <c r="T964" i="1"/>
  <c r="B1061" i="1" l="1"/>
  <c r="G1061" i="1"/>
  <c r="L1061" i="1"/>
  <c r="J1061" i="1"/>
  <c r="A1062" i="1" s="1"/>
  <c r="K1061" i="1"/>
  <c r="F1061" i="1"/>
  <c r="D1061" i="1"/>
  <c r="C1061" i="1"/>
  <c r="E1061" i="1"/>
  <c r="I1061" i="1"/>
  <c r="O965" i="1"/>
  <c r="L1062" i="1" l="1"/>
  <c r="K1062" i="1"/>
  <c r="D1062" i="1"/>
  <c r="F1062" i="1"/>
  <c r="I1062" i="1"/>
  <c r="J1062" i="1"/>
  <c r="A1063" i="1" s="1"/>
  <c r="E1062" i="1"/>
  <c r="C1062" i="1"/>
  <c r="B1062" i="1"/>
  <c r="G1062" i="1"/>
  <c r="R965" i="1"/>
  <c r="S965" i="1"/>
  <c r="Q965" i="1"/>
  <c r="P965" i="1"/>
  <c r="T965" i="1"/>
  <c r="U965" i="1"/>
  <c r="C1063" i="1" l="1"/>
  <c r="I1063" i="1"/>
  <c r="D1063" i="1"/>
  <c r="E1063" i="1"/>
  <c r="J1063" i="1"/>
  <c r="A1064" i="1" s="1"/>
  <c r="B1063" i="1"/>
  <c r="K1063" i="1"/>
  <c r="L1063" i="1"/>
  <c r="F1063" i="1"/>
  <c r="G1063" i="1"/>
  <c r="O966" i="1"/>
  <c r="G1064" i="1" l="1"/>
  <c r="J1064" i="1"/>
  <c r="A1065" i="1" s="1"/>
  <c r="B1064" i="1"/>
  <c r="I1064" i="1"/>
  <c r="C1064" i="1"/>
  <c r="L1064" i="1"/>
  <c r="E1064" i="1"/>
  <c r="K1064" i="1"/>
  <c r="F1064" i="1"/>
  <c r="D1064" i="1"/>
  <c r="R966" i="1"/>
  <c r="S966" i="1"/>
  <c r="Q966" i="1"/>
  <c r="P966" i="1"/>
  <c r="T966" i="1"/>
  <c r="U966" i="1"/>
  <c r="K1065" i="1" l="1"/>
  <c r="E1065" i="1"/>
  <c r="I1065" i="1"/>
  <c r="G1065" i="1"/>
  <c r="C1065" i="1"/>
  <c r="L1065" i="1"/>
  <c r="D1065" i="1"/>
  <c r="B1065" i="1"/>
  <c r="J1065" i="1"/>
  <c r="A1066" i="1" s="1"/>
  <c r="F1065" i="1"/>
  <c r="O967" i="1"/>
  <c r="C1066" i="1" l="1"/>
  <c r="G1066" i="1"/>
  <c r="L1066" i="1"/>
  <c r="F1066" i="1"/>
  <c r="J1066" i="1"/>
  <c r="A1067" i="1" s="1"/>
  <c r="I1066" i="1"/>
  <c r="K1066" i="1"/>
  <c r="B1066" i="1"/>
  <c r="E1066" i="1"/>
  <c r="D1066" i="1"/>
  <c r="R967" i="1"/>
  <c r="S967" i="1"/>
  <c r="Q967" i="1"/>
  <c r="P967" i="1"/>
  <c r="T967" i="1"/>
  <c r="U967" i="1"/>
  <c r="I1067" i="1" l="1"/>
  <c r="J1067" i="1"/>
  <c r="A1068" i="1" s="1"/>
  <c r="D1067" i="1"/>
  <c r="C1067" i="1"/>
  <c r="E1067" i="1"/>
  <c r="L1067" i="1"/>
  <c r="F1067" i="1"/>
  <c r="K1067" i="1"/>
  <c r="B1067" i="1"/>
  <c r="G1067" i="1"/>
  <c r="O968" i="1"/>
  <c r="G1068" i="1" l="1"/>
  <c r="F1068" i="1"/>
  <c r="E1068" i="1"/>
  <c r="K1068" i="1"/>
  <c r="I1068" i="1"/>
  <c r="C1068" i="1"/>
  <c r="D1068" i="1"/>
  <c r="L1068" i="1"/>
  <c r="J1068" i="1"/>
  <c r="A1069" i="1" s="1"/>
  <c r="B1068" i="1"/>
  <c r="R968" i="1"/>
  <c r="S968" i="1"/>
  <c r="Q968" i="1"/>
  <c r="P968" i="1"/>
  <c r="U968" i="1"/>
  <c r="T968" i="1"/>
  <c r="J1069" i="1" l="1"/>
  <c r="A1070" i="1" s="1"/>
  <c r="L1069" i="1"/>
  <c r="B1069" i="1"/>
  <c r="F1069" i="1"/>
  <c r="E1069" i="1"/>
  <c r="C1069" i="1"/>
  <c r="D1069" i="1"/>
  <c r="I1069" i="1"/>
  <c r="K1069" i="1"/>
  <c r="G1069" i="1"/>
  <c r="O969" i="1"/>
  <c r="F1070" i="1" l="1"/>
  <c r="B1070" i="1"/>
  <c r="I1070" i="1"/>
  <c r="K1070" i="1"/>
  <c r="L1070" i="1"/>
  <c r="C1070" i="1"/>
  <c r="E1070" i="1"/>
  <c r="D1070" i="1"/>
  <c r="J1070" i="1"/>
  <c r="A1071" i="1" s="1"/>
  <c r="G1070" i="1"/>
  <c r="R969" i="1"/>
  <c r="S969" i="1"/>
  <c r="Q969" i="1"/>
  <c r="P969" i="1"/>
  <c r="U969" i="1"/>
  <c r="T969" i="1"/>
  <c r="B1071" i="1" l="1"/>
  <c r="E1071" i="1"/>
  <c r="D1071" i="1"/>
  <c r="C1071" i="1"/>
  <c r="K1071" i="1"/>
  <c r="L1071" i="1"/>
  <c r="J1071" i="1"/>
  <c r="A1072" i="1" s="1"/>
  <c r="G1071" i="1"/>
  <c r="F1071" i="1"/>
  <c r="I1071" i="1"/>
  <c r="O970" i="1"/>
  <c r="G1072" i="1" l="1"/>
  <c r="D1072" i="1"/>
  <c r="C1072" i="1"/>
  <c r="K1072" i="1"/>
  <c r="E1072" i="1"/>
  <c r="F1072" i="1"/>
  <c r="I1072" i="1"/>
  <c r="J1072" i="1"/>
  <c r="A1073" i="1" s="1"/>
  <c r="B1072" i="1"/>
  <c r="L1072" i="1"/>
  <c r="R970" i="1"/>
  <c r="S970" i="1"/>
  <c r="Q970" i="1"/>
  <c r="P970" i="1"/>
  <c r="T970" i="1"/>
  <c r="U970" i="1"/>
  <c r="J1073" i="1" l="1"/>
  <c r="A1074" i="1" s="1"/>
  <c r="E1073" i="1"/>
  <c r="C1073" i="1"/>
  <c r="G1073" i="1"/>
  <c r="D1073" i="1"/>
  <c r="K1073" i="1"/>
  <c r="L1073" i="1"/>
  <c r="I1073" i="1"/>
  <c r="B1073" i="1"/>
  <c r="F1073" i="1"/>
  <c r="O971" i="1"/>
  <c r="G1074" i="1" l="1"/>
  <c r="C1074" i="1"/>
  <c r="J1074" i="1"/>
  <c r="A1075" i="1" s="1"/>
  <c r="L1074" i="1"/>
  <c r="D1074" i="1"/>
  <c r="E1074" i="1"/>
  <c r="F1074" i="1"/>
  <c r="B1074" i="1"/>
  <c r="K1074" i="1"/>
  <c r="I1074" i="1"/>
  <c r="R971" i="1"/>
  <c r="S971" i="1"/>
  <c r="Q971" i="1"/>
  <c r="P971" i="1"/>
  <c r="U971" i="1"/>
  <c r="T971" i="1"/>
  <c r="J1075" i="1" l="1"/>
  <c r="A1076" i="1" s="1"/>
  <c r="E1075" i="1"/>
  <c r="K1075" i="1"/>
  <c r="F1075" i="1"/>
  <c r="C1075" i="1"/>
  <c r="I1075" i="1"/>
  <c r="G1075" i="1"/>
  <c r="B1075" i="1"/>
  <c r="L1075" i="1"/>
  <c r="D1075" i="1"/>
  <c r="O972" i="1"/>
  <c r="K1076" i="1" l="1"/>
  <c r="I1076" i="1"/>
  <c r="J1076" i="1"/>
  <c r="A1077" i="1" s="1"/>
  <c r="G1076" i="1"/>
  <c r="F1076" i="1"/>
  <c r="E1076" i="1"/>
  <c r="D1076" i="1"/>
  <c r="C1076" i="1"/>
  <c r="B1076" i="1"/>
  <c r="L1076" i="1"/>
  <c r="R972" i="1"/>
  <c r="S972" i="1"/>
  <c r="Q972" i="1"/>
  <c r="P972" i="1"/>
  <c r="U972" i="1"/>
  <c r="T972" i="1"/>
  <c r="C1077" i="1" l="1"/>
  <c r="F1077" i="1"/>
  <c r="B1077" i="1"/>
  <c r="G1077" i="1"/>
  <c r="J1077" i="1"/>
  <c r="A1078" i="1" s="1"/>
  <c r="I1077" i="1"/>
  <c r="L1077" i="1"/>
  <c r="K1077" i="1"/>
  <c r="D1077" i="1"/>
  <c r="E1077" i="1"/>
  <c r="O973" i="1"/>
  <c r="J1078" i="1" l="1"/>
  <c r="A1079" i="1" s="1"/>
  <c r="G1078" i="1"/>
  <c r="F1078" i="1"/>
  <c r="B1078" i="1"/>
  <c r="I1078" i="1"/>
  <c r="C1078" i="1"/>
  <c r="L1078" i="1"/>
  <c r="D1078" i="1"/>
  <c r="K1078" i="1"/>
  <c r="E1078" i="1"/>
  <c r="R973" i="1"/>
  <c r="S973" i="1"/>
  <c r="Q973" i="1"/>
  <c r="P973" i="1"/>
  <c r="U973" i="1"/>
  <c r="T973" i="1"/>
  <c r="C1079" i="1" l="1"/>
  <c r="B1079" i="1"/>
  <c r="K1079" i="1"/>
  <c r="J1079" i="1"/>
  <c r="A1080" i="1" s="1"/>
  <c r="I1079" i="1"/>
  <c r="L1079" i="1"/>
  <c r="G1079" i="1"/>
  <c r="F1079" i="1"/>
  <c r="E1079" i="1"/>
  <c r="D1079" i="1"/>
  <c r="O974" i="1"/>
  <c r="E1080" i="1" l="1"/>
  <c r="B1080" i="1"/>
  <c r="J1080" i="1"/>
  <c r="A1081" i="1" s="1"/>
  <c r="D1080" i="1"/>
  <c r="K1080" i="1"/>
  <c r="C1080" i="1"/>
  <c r="L1080" i="1"/>
  <c r="I1080" i="1"/>
  <c r="G1080" i="1"/>
  <c r="F1080" i="1"/>
  <c r="R974" i="1"/>
  <c r="S974" i="1"/>
  <c r="Q974" i="1"/>
  <c r="P974" i="1"/>
  <c r="U974" i="1"/>
  <c r="T974" i="1"/>
  <c r="L1081" i="1" l="1"/>
  <c r="K1081" i="1"/>
  <c r="F1081" i="1"/>
  <c r="D1081" i="1"/>
  <c r="C1081" i="1"/>
  <c r="B1081" i="1"/>
  <c r="E1081" i="1"/>
  <c r="J1081" i="1"/>
  <c r="A1082" i="1" s="1"/>
  <c r="I1081" i="1"/>
  <c r="G1081" i="1"/>
  <c r="O975" i="1"/>
  <c r="B1082" i="1" l="1"/>
  <c r="C1082" i="1"/>
  <c r="E1082" i="1"/>
  <c r="I1082" i="1"/>
  <c r="G1082" i="1"/>
  <c r="K1082" i="1"/>
  <c r="J1082" i="1"/>
  <c r="A1083" i="1" s="1"/>
  <c r="F1082" i="1"/>
  <c r="L1082" i="1"/>
  <c r="D1082" i="1"/>
  <c r="R975" i="1"/>
  <c r="S975" i="1"/>
  <c r="Q975" i="1"/>
  <c r="P975" i="1"/>
  <c r="U975" i="1"/>
  <c r="T975" i="1"/>
  <c r="I1083" i="1" l="1"/>
  <c r="L1083" i="1"/>
  <c r="C1083" i="1"/>
  <c r="F1083" i="1"/>
  <c r="B1083" i="1"/>
  <c r="G1083" i="1"/>
  <c r="D1083" i="1"/>
  <c r="K1083" i="1"/>
  <c r="E1083" i="1"/>
  <c r="J1083" i="1"/>
  <c r="A1084" i="1" s="1"/>
  <c r="O976" i="1"/>
  <c r="K1084" i="1" l="1"/>
  <c r="F1084" i="1"/>
  <c r="E1084" i="1"/>
  <c r="L1084" i="1"/>
  <c r="D1084" i="1"/>
  <c r="C1084" i="1"/>
  <c r="J1084" i="1"/>
  <c r="A1085" i="1" s="1"/>
  <c r="G1084" i="1"/>
  <c r="B1084" i="1"/>
  <c r="I1084" i="1"/>
  <c r="R976" i="1"/>
  <c r="S976" i="1"/>
  <c r="P976" i="1"/>
  <c r="Q976" i="1"/>
  <c r="U976" i="1"/>
  <c r="T976" i="1"/>
  <c r="B1085" i="1" l="1"/>
  <c r="C1085" i="1"/>
  <c r="K1085" i="1"/>
  <c r="I1085" i="1"/>
  <c r="E1085" i="1"/>
  <c r="L1085" i="1"/>
  <c r="J1085" i="1"/>
  <c r="A1086" i="1" s="1"/>
  <c r="F1085" i="1"/>
  <c r="D1085" i="1"/>
  <c r="G1085" i="1"/>
  <c r="O977" i="1"/>
  <c r="J1086" i="1" l="1"/>
  <c r="A1087" i="1" s="1"/>
  <c r="F1086" i="1"/>
  <c r="C1086" i="1"/>
  <c r="D1086" i="1"/>
  <c r="L1086" i="1"/>
  <c r="B1086" i="1"/>
  <c r="E1086" i="1"/>
  <c r="K1086" i="1"/>
  <c r="I1086" i="1"/>
  <c r="G1086" i="1"/>
  <c r="R977" i="1"/>
  <c r="S977" i="1"/>
  <c r="Q977" i="1"/>
  <c r="P977" i="1"/>
  <c r="T977" i="1"/>
  <c r="U977" i="1"/>
  <c r="G1087" i="1" l="1"/>
  <c r="I1087" i="1"/>
  <c r="C1087" i="1"/>
  <c r="D1087" i="1"/>
  <c r="J1087" i="1"/>
  <c r="A1088" i="1" s="1"/>
  <c r="E1087" i="1"/>
  <c r="B1087" i="1"/>
  <c r="L1087" i="1"/>
  <c r="F1087" i="1"/>
  <c r="K1087" i="1"/>
  <c r="O978" i="1"/>
  <c r="J1088" i="1" l="1"/>
  <c r="A1089" i="1" s="1"/>
  <c r="G1088" i="1"/>
  <c r="F1088" i="1"/>
  <c r="K1088" i="1"/>
  <c r="C1088" i="1"/>
  <c r="E1088" i="1"/>
  <c r="B1088" i="1"/>
  <c r="L1088" i="1"/>
  <c r="D1088" i="1"/>
  <c r="I1088" i="1"/>
  <c r="R978" i="1"/>
  <c r="S978" i="1"/>
  <c r="Q978" i="1"/>
  <c r="P978" i="1"/>
  <c r="T978" i="1"/>
  <c r="U978" i="1"/>
  <c r="C1089" i="1" l="1"/>
  <c r="E1089" i="1"/>
  <c r="L1089" i="1"/>
  <c r="D1089" i="1"/>
  <c r="B1089" i="1"/>
  <c r="G1089" i="1"/>
  <c r="F1089" i="1"/>
  <c r="K1089" i="1"/>
  <c r="J1089" i="1"/>
  <c r="A1090" i="1" s="1"/>
  <c r="I1089" i="1"/>
  <c r="O979" i="1"/>
  <c r="E1090" i="1" l="1"/>
  <c r="I1090" i="1"/>
  <c r="D1090" i="1"/>
  <c r="K1090" i="1"/>
  <c r="J1090" i="1"/>
  <c r="A1091" i="1" s="1"/>
  <c r="G1090" i="1"/>
  <c r="L1090" i="1"/>
  <c r="B1090" i="1"/>
  <c r="F1090" i="1"/>
  <c r="C1090" i="1"/>
  <c r="R979" i="1"/>
  <c r="S979" i="1"/>
  <c r="Q979" i="1"/>
  <c r="P979" i="1"/>
  <c r="T979" i="1"/>
  <c r="U979" i="1"/>
  <c r="I1091" i="1" l="1"/>
  <c r="F1091" i="1"/>
  <c r="C1091" i="1"/>
  <c r="L1091" i="1"/>
  <c r="E1091" i="1"/>
  <c r="D1091" i="1"/>
  <c r="B1091" i="1"/>
  <c r="K1091" i="1"/>
  <c r="J1091" i="1"/>
  <c r="A1092" i="1" s="1"/>
  <c r="G1091" i="1"/>
  <c r="O980" i="1"/>
  <c r="L1092" i="1" l="1"/>
  <c r="C1092" i="1"/>
  <c r="F1092" i="1"/>
  <c r="B1092" i="1"/>
  <c r="I1092" i="1"/>
  <c r="E1092" i="1"/>
  <c r="K1092" i="1"/>
  <c r="J1092" i="1"/>
  <c r="A1093" i="1" s="1"/>
  <c r="G1092" i="1"/>
  <c r="D1092" i="1"/>
  <c r="R980" i="1"/>
  <c r="S980" i="1"/>
  <c r="P980" i="1"/>
  <c r="Q980" i="1"/>
  <c r="T980" i="1"/>
  <c r="U980" i="1"/>
  <c r="J1093" i="1" l="1"/>
  <c r="A1094" i="1" s="1"/>
  <c r="I1093" i="1"/>
  <c r="E1093" i="1"/>
  <c r="C1093" i="1"/>
  <c r="B1093" i="1"/>
  <c r="K1093" i="1"/>
  <c r="F1093" i="1"/>
  <c r="D1093" i="1"/>
  <c r="G1093" i="1"/>
  <c r="L1093" i="1"/>
  <c r="O981" i="1"/>
  <c r="G1094" i="1" l="1"/>
  <c r="K1094" i="1"/>
  <c r="F1094" i="1"/>
  <c r="L1094" i="1"/>
  <c r="E1094" i="1"/>
  <c r="C1094" i="1"/>
  <c r="I1094" i="1"/>
  <c r="J1094" i="1"/>
  <c r="A1095" i="1" s="1"/>
  <c r="B1094" i="1"/>
  <c r="D1094" i="1"/>
  <c r="R981" i="1"/>
  <c r="S981" i="1"/>
  <c r="Q981" i="1"/>
  <c r="P981" i="1"/>
  <c r="U981" i="1"/>
  <c r="T981" i="1"/>
  <c r="I1095" i="1" l="1"/>
  <c r="B1095" i="1"/>
  <c r="J1095" i="1"/>
  <c r="A1096" i="1" s="1"/>
  <c r="E1095" i="1"/>
  <c r="L1095" i="1"/>
  <c r="D1095" i="1"/>
  <c r="K1095" i="1"/>
  <c r="G1095" i="1"/>
  <c r="C1095" i="1"/>
  <c r="F1095" i="1"/>
  <c r="O982" i="1"/>
  <c r="I1096" i="1" l="1"/>
  <c r="F1096" i="1"/>
  <c r="B1096" i="1"/>
  <c r="J1096" i="1"/>
  <c r="A1097" i="1" s="1"/>
  <c r="D1096" i="1"/>
  <c r="E1096" i="1"/>
  <c r="G1096" i="1"/>
  <c r="K1096" i="1"/>
  <c r="C1096" i="1"/>
  <c r="L1096" i="1"/>
  <c r="R982" i="1"/>
  <c r="S982" i="1"/>
  <c r="Q982" i="1"/>
  <c r="P982" i="1"/>
  <c r="U982" i="1"/>
  <c r="T982" i="1"/>
  <c r="G1097" i="1" l="1"/>
  <c r="F1097" i="1"/>
  <c r="B1097" i="1"/>
  <c r="L1097" i="1"/>
  <c r="E1097" i="1"/>
  <c r="C1097" i="1"/>
  <c r="I1097" i="1"/>
  <c r="J1097" i="1"/>
  <c r="A1098" i="1" s="1"/>
  <c r="K1097" i="1"/>
  <c r="D1097" i="1"/>
  <c r="O983" i="1"/>
  <c r="E1098" i="1" l="1"/>
  <c r="D1098" i="1"/>
  <c r="K1098" i="1"/>
  <c r="C1098" i="1"/>
  <c r="G1098" i="1"/>
  <c r="I1098" i="1"/>
  <c r="L1098" i="1"/>
  <c r="F1098" i="1"/>
  <c r="J1098" i="1"/>
  <c r="A1099" i="1" s="1"/>
  <c r="B1098" i="1"/>
  <c r="R983" i="1"/>
  <c r="S983" i="1"/>
  <c r="P983" i="1"/>
  <c r="Q983" i="1"/>
  <c r="U983" i="1"/>
  <c r="T983" i="1"/>
  <c r="C1099" i="1" l="1"/>
  <c r="K1099" i="1"/>
  <c r="G1099" i="1"/>
  <c r="D1099" i="1"/>
  <c r="B1099" i="1"/>
  <c r="I1099" i="1"/>
  <c r="L1099" i="1"/>
  <c r="E1099" i="1"/>
  <c r="J1099" i="1"/>
  <c r="A1100" i="1" s="1"/>
  <c r="F1099" i="1"/>
  <c r="O984" i="1"/>
  <c r="E1100" i="1" l="1"/>
  <c r="I1100" i="1"/>
  <c r="G1100" i="1"/>
  <c r="L1100" i="1"/>
  <c r="C1100" i="1"/>
  <c r="F1100" i="1"/>
  <c r="K1100" i="1"/>
  <c r="J1100" i="1"/>
  <c r="A1101" i="1" s="1"/>
  <c r="B1100" i="1"/>
  <c r="D1100" i="1"/>
  <c r="R984" i="1"/>
  <c r="S984" i="1"/>
  <c r="Q984" i="1"/>
  <c r="P984" i="1"/>
  <c r="T984" i="1"/>
  <c r="U984" i="1"/>
  <c r="L1101" i="1" l="1"/>
  <c r="G1101" i="1"/>
  <c r="K1101" i="1"/>
  <c r="I1101" i="1"/>
  <c r="J1101" i="1"/>
  <c r="A1102" i="1" s="1"/>
  <c r="C1101" i="1"/>
  <c r="B1101" i="1"/>
  <c r="F1101" i="1"/>
  <c r="D1101" i="1"/>
  <c r="E1101" i="1"/>
  <c r="O985" i="1"/>
  <c r="J1102" i="1" l="1"/>
  <c r="A1103" i="1" s="1"/>
  <c r="B1102" i="1"/>
  <c r="I1102" i="1"/>
  <c r="G1102" i="1"/>
  <c r="L1102" i="1"/>
  <c r="F1102" i="1"/>
  <c r="C1102" i="1"/>
  <c r="D1102" i="1"/>
  <c r="E1102" i="1"/>
  <c r="K1102" i="1"/>
  <c r="R985" i="1"/>
  <c r="S985" i="1"/>
  <c r="Q985" i="1"/>
  <c r="P985" i="1"/>
  <c r="T985" i="1"/>
  <c r="U985" i="1"/>
  <c r="F1103" i="1" l="1"/>
  <c r="G1103" i="1"/>
  <c r="C1103" i="1"/>
  <c r="B1103" i="1"/>
  <c r="D1103" i="1"/>
  <c r="E1103" i="1"/>
  <c r="L1103" i="1"/>
  <c r="I1103" i="1"/>
  <c r="J1103" i="1"/>
  <c r="A1104" i="1" s="1"/>
  <c r="K1103" i="1"/>
  <c r="O986" i="1"/>
  <c r="I1104" i="1" l="1"/>
  <c r="E1104" i="1"/>
  <c r="G1104" i="1"/>
  <c r="L1104" i="1"/>
  <c r="F1104" i="1"/>
  <c r="K1104" i="1"/>
  <c r="B1104" i="1"/>
  <c r="D1104" i="1"/>
  <c r="J1104" i="1"/>
  <c r="A1105" i="1" s="1"/>
  <c r="C1104" i="1"/>
  <c r="R986" i="1"/>
  <c r="S986" i="1"/>
  <c r="Q986" i="1"/>
  <c r="P986" i="1"/>
  <c r="T986" i="1"/>
  <c r="U986" i="1"/>
  <c r="I1105" i="1" l="1"/>
  <c r="F1105" i="1"/>
  <c r="C1105" i="1"/>
  <c r="D1105" i="1"/>
  <c r="J1105" i="1"/>
  <c r="A1106" i="1" s="1"/>
  <c r="K1105" i="1"/>
  <c r="B1105" i="1"/>
  <c r="E1105" i="1"/>
  <c r="L1105" i="1"/>
  <c r="G1105" i="1"/>
  <c r="O987" i="1"/>
  <c r="J1106" i="1" l="1"/>
  <c r="A1107" i="1" s="1"/>
  <c r="G1106" i="1"/>
  <c r="E1106" i="1"/>
  <c r="B1106" i="1"/>
  <c r="D1106" i="1"/>
  <c r="L1106" i="1"/>
  <c r="F1106" i="1"/>
  <c r="I1106" i="1"/>
  <c r="K1106" i="1"/>
  <c r="C1106" i="1"/>
  <c r="R987" i="1"/>
  <c r="S987" i="1"/>
  <c r="Q987" i="1"/>
  <c r="P987" i="1"/>
  <c r="T987" i="1"/>
  <c r="U987" i="1"/>
  <c r="J1107" i="1" l="1"/>
  <c r="A1108" i="1" s="1"/>
  <c r="B1107" i="1"/>
  <c r="F1107" i="1"/>
  <c r="D1107" i="1"/>
  <c r="C1107" i="1"/>
  <c r="G1107" i="1"/>
  <c r="K1107" i="1"/>
  <c r="I1107" i="1"/>
  <c r="L1107" i="1"/>
  <c r="E1107" i="1"/>
  <c r="O988" i="1"/>
  <c r="C1108" i="1" l="1"/>
  <c r="B1108" i="1"/>
  <c r="I1108" i="1"/>
  <c r="G1108" i="1"/>
  <c r="J1108" i="1"/>
  <c r="A1109" i="1" s="1"/>
  <c r="D1108" i="1"/>
  <c r="K1108" i="1"/>
  <c r="E1108" i="1"/>
  <c r="L1108" i="1"/>
  <c r="F1108" i="1"/>
  <c r="R988" i="1"/>
  <c r="S988" i="1"/>
  <c r="Q988" i="1"/>
  <c r="P988" i="1"/>
  <c r="U988" i="1"/>
  <c r="T988" i="1"/>
  <c r="C1109" i="1" l="1"/>
  <c r="I1109" i="1"/>
  <c r="L1109" i="1"/>
  <c r="F1109" i="1"/>
  <c r="B1109" i="1"/>
  <c r="K1109" i="1"/>
  <c r="J1109" i="1"/>
  <c r="A1110" i="1" s="1"/>
  <c r="E1109" i="1"/>
  <c r="G1109" i="1"/>
  <c r="D1109" i="1"/>
  <c r="O989" i="1"/>
  <c r="G1110" i="1" l="1"/>
  <c r="J1110" i="1"/>
  <c r="A1111" i="1" s="1"/>
  <c r="F1110" i="1"/>
  <c r="I1110" i="1"/>
  <c r="B1110" i="1"/>
  <c r="K1110" i="1"/>
  <c r="C1110" i="1"/>
  <c r="E1110" i="1"/>
  <c r="D1110" i="1"/>
  <c r="L1110" i="1"/>
  <c r="R989" i="1"/>
  <c r="S989" i="1"/>
  <c r="Q989" i="1"/>
  <c r="P989" i="1"/>
  <c r="U989" i="1"/>
  <c r="T989" i="1"/>
  <c r="J1111" i="1" l="1"/>
  <c r="A1112" i="1" s="1"/>
  <c r="F1111" i="1"/>
  <c r="K1111" i="1"/>
  <c r="E1111" i="1"/>
  <c r="I1111" i="1"/>
  <c r="G1111" i="1"/>
  <c r="C1111" i="1"/>
  <c r="L1111" i="1"/>
  <c r="B1111" i="1"/>
  <c r="D1111" i="1"/>
  <c r="O990" i="1"/>
  <c r="I1112" i="1" l="1"/>
  <c r="G1112" i="1"/>
  <c r="D1112" i="1"/>
  <c r="K1112" i="1"/>
  <c r="B1112" i="1"/>
  <c r="C1112" i="1"/>
  <c r="E1112" i="1"/>
  <c r="L1112" i="1"/>
  <c r="J1112" i="1"/>
  <c r="A1113" i="1" s="1"/>
  <c r="F1112" i="1"/>
  <c r="R990" i="1"/>
  <c r="S990" i="1"/>
  <c r="Q990" i="1"/>
  <c r="P990" i="1"/>
  <c r="T990" i="1"/>
  <c r="U990" i="1"/>
  <c r="J1113" i="1" l="1"/>
  <c r="A1114" i="1" s="1"/>
  <c r="C1113" i="1"/>
  <c r="F1113" i="1"/>
  <c r="B1113" i="1"/>
  <c r="D1113" i="1"/>
  <c r="L1113" i="1"/>
  <c r="G1113" i="1"/>
  <c r="K1113" i="1"/>
  <c r="I1113" i="1"/>
  <c r="E1113" i="1"/>
  <c r="O991" i="1"/>
  <c r="D1114" i="1" l="1"/>
  <c r="C1114" i="1"/>
  <c r="L1114" i="1"/>
  <c r="K1114" i="1"/>
  <c r="E1114" i="1"/>
  <c r="I1114" i="1"/>
  <c r="J1114" i="1"/>
  <c r="A1115" i="1" s="1"/>
  <c r="F1114" i="1"/>
  <c r="B1114" i="1"/>
  <c r="G1114" i="1"/>
  <c r="R991" i="1"/>
  <c r="S991" i="1"/>
  <c r="Q991" i="1"/>
  <c r="P991" i="1"/>
  <c r="U991" i="1"/>
  <c r="T991" i="1"/>
  <c r="L1115" i="1" l="1"/>
  <c r="J1115" i="1"/>
  <c r="A1116" i="1" s="1"/>
  <c r="I1115" i="1"/>
  <c r="B1115" i="1"/>
  <c r="K1115" i="1"/>
  <c r="D1115" i="1"/>
  <c r="C1115" i="1"/>
  <c r="E1115" i="1"/>
  <c r="G1115" i="1"/>
  <c r="F1115" i="1"/>
  <c r="O992" i="1"/>
  <c r="J1116" i="1" l="1"/>
  <c r="A1117" i="1" s="1"/>
  <c r="L1116" i="1"/>
  <c r="F1116" i="1"/>
  <c r="K1116" i="1"/>
  <c r="I1116" i="1"/>
  <c r="D1116" i="1"/>
  <c r="E1116" i="1"/>
  <c r="C1116" i="1"/>
  <c r="B1116" i="1"/>
  <c r="G1116" i="1"/>
  <c r="R992" i="1"/>
  <c r="S992" i="1"/>
  <c r="Q992" i="1"/>
  <c r="P992" i="1"/>
  <c r="U992" i="1"/>
  <c r="T992" i="1"/>
  <c r="K1117" i="1" l="1"/>
  <c r="I1117" i="1"/>
  <c r="D1117" i="1"/>
  <c r="B1117" i="1"/>
  <c r="L1117" i="1"/>
  <c r="E1117" i="1"/>
  <c r="J1117" i="1"/>
  <c r="A1118" i="1" s="1"/>
  <c r="F1117" i="1"/>
  <c r="C1117" i="1"/>
  <c r="G1117" i="1"/>
  <c r="O993" i="1"/>
  <c r="B1118" i="1" l="1"/>
  <c r="C1118" i="1"/>
  <c r="D1118" i="1"/>
  <c r="G1118" i="1"/>
  <c r="F1118" i="1"/>
  <c r="K1118" i="1"/>
  <c r="L1118" i="1"/>
  <c r="J1118" i="1"/>
  <c r="A1119" i="1" s="1"/>
  <c r="I1118" i="1"/>
  <c r="E1118" i="1"/>
  <c r="R993" i="1"/>
  <c r="S993" i="1"/>
  <c r="Q993" i="1"/>
  <c r="P993" i="1"/>
  <c r="T993" i="1"/>
  <c r="U993" i="1"/>
  <c r="B1119" i="1" l="1"/>
  <c r="J1119" i="1"/>
  <c r="A1120" i="1" s="1"/>
  <c r="C1119" i="1"/>
  <c r="L1119" i="1"/>
  <c r="F1119" i="1"/>
  <c r="I1119" i="1"/>
  <c r="G1119" i="1"/>
  <c r="D1119" i="1"/>
  <c r="K1119" i="1"/>
  <c r="E1119" i="1"/>
  <c r="O994" i="1"/>
  <c r="E1120" i="1" l="1"/>
  <c r="B1120" i="1"/>
  <c r="C1120" i="1"/>
  <c r="I1120" i="1"/>
  <c r="D1120" i="1"/>
  <c r="K1120" i="1"/>
  <c r="J1120" i="1"/>
  <c r="A1121" i="1" s="1"/>
  <c r="L1120" i="1"/>
  <c r="G1120" i="1"/>
  <c r="F1120" i="1"/>
  <c r="R994" i="1"/>
  <c r="S994" i="1"/>
  <c r="Q994" i="1"/>
  <c r="P994" i="1"/>
  <c r="T994" i="1"/>
  <c r="U994" i="1"/>
  <c r="C1121" i="1" l="1"/>
  <c r="F1121" i="1"/>
  <c r="I1121" i="1"/>
  <c r="K1121" i="1"/>
  <c r="B1121" i="1"/>
  <c r="L1121" i="1"/>
  <c r="J1121" i="1"/>
  <c r="A1122" i="1" s="1"/>
  <c r="E1121" i="1"/>
  <c r="G1121" i="1"/>
  <c r="D1121" i="1"/>
  <c r="O995" i="1"/>
  <c r="D1122" i="1" l="1"/>
  <c r="F1122" i="1"/>
  <c r="B1122" i="1"/>
  <c r="E1122" i="1"/>
  <c r="I1122" i="1"/>
  <c r="J1122" i="1"/>
  <c r="A1123" i="1" s="1"/>
  <c r="C1122" i="1"/>
  <c r="K1122" i="1"/>
  <c r="G1122" i="1"/>
  <c r="L1122" i="1"/>
  <c r="R995" i="1"/>
  <c r="S995" i="1"/>
  <c r="Q995" i="1"/>
  <c r="P995" i="1"/>
  <c r="U995" i="1"/>
  <c r="T995" i="1"/>
  <c r="B1123" i="1" l="1"/>
  <c r="I1123" i="1"/>
  <c r="C1123" i="1"/>
  <c r="L1123" i="1"/>
  <c r="G1123" i="1"/>
  <c r="K1123" i="1"/>
  <c r="J1123" i="1"/>
  <c r="A1124" i="1" s="1"/>
  <c r="F1123" i="1"/>
  <c r="D1123" i="1"/>
  <c r="E1123" i="1"/>
  <c r="O996" i="1"/>
  <c r="E1124" i="1" l="1"/>
  <c r="B1124" i="1"/>
  <c r="G1124" i="1"/>
  <c r="L1124" i="1"/>
  <c r="I1124" i="1"/>
  <c r="D1124" i="1"/>
  <c r="C1124" i="1"/>
  <c r="K1124" i="1"/>
  <c r="J1124" i="1"/>
  <c r="A1125" i="1" s="1"/>
  <c r="F1124" i="1"/>
  <c r="R996" i="1"/>
  <c r="S996" i="1"/>
  <c r="Q996" i="1"/>
  <c r="P996" i="1"/>
  <c r="U996" i="1"/>
  <c r="T996" i="1"/>
  <c r="J1125" i="1" l="1"/>
  <c r="A1126" i="1" s="1"/>
  <c r="I1125" i="1"/>
  <c r="B1125" i="1"/>
  <c r="C1125" i="1"/>
  <c r="L1125" i="1"/>
  <c r="E1125" i="1"/>
  <c r="G1125" i="1"/>
  <c r="K1125" i="1"/>
  <c r="D1125" i="1"/>
  <c r="F1125" i="1"/>
  <c r="O997" i="1"/>
  <c r="C1126" i="1" l="1"/>
  <c r="J1126" i="1"/>
  <c r="A1127" i="1" s="1"/>
  <c r="G1126" i="1"/>
  <c r="L1126" i="1"/>
  <c r="F1126" i="1"/>
  <c r="I1126" i="1"/>
  <c r="K1126" i="1"/>
  <c r="B1126" i="1"/>
  <c r="E1126" i="1"/>
  <c r="D1126" i="1"/>
  <c r="R997" i="1"/>
  <c r="S997" i="1"/>
  <c r="P997" i="1"/>
  <c r="Q997" i="1"/>
  <c r="T997" i="1"/>
  <c r="U997" i="1"/>
  <c r="C1127" i="1" l="1"/>
  <c r="F1127" i="1"/>
  <c r="B1127" i="1"/>
  <c r="L1127" i="1"/>
  <c r="I1127" i="1"/>
  <c r="K1127" i="1"/>
  <c r="G1127" i="1"/>
  <c r="J1127" i="1"/>
  <c r="A1128" i="1" s="1"/>
  <c r="E1127" i="1"/>
  <c r="D1127" i="1"/>
  <c r="O998" i="1"/>
  <c r="L1128" i="1" l="1"/>
  <c r="K1128" i="1"/>
  <c r="J1128" i="1"/>
  <c r="A1129" i="1" s="1"/>
  <c r="C1128" i="1"/>
  <c r="I1128" i="1"/>
  <c r="E1128" i="1"/>
  <c r="D1128" i="1"/>
  <c r="G1128" i="1"/>
  <c r="F1128" i="1"/>
  <c r="B1128" i="1"/>
  <c r="R998" i="1"/>
  <c r="S998" i="1"/>
  <c r="Q998" i="1"/>
  <c r="P998" i="1"/>
  <c r="T998" i="1"/>
  <c r="U998" i="1"/>
  <c r="B1129" i="1" l="1"/>
  <c r="L1129" i="1"/>
  <c r="G1129" i="1"/>
  <c r="C1129" i="1"/>
  <c r="J1129" i="1"/>
  <c r="A1130" i="1" s="1"/>
  <c r="K1129" i="1"/>
  <c r="E1129" i="1"/>
  <c r="D1129" i="1"/>
  <c r="F1129" i="1"/>
  <c r="I1129" i="1"/>
  <c r="O999" i="1"/>
  <c r="J1130" i="1" l="1"/>
  <c r="A1131" i="1" s="1"/>
  <c r="L1130" i="1"/>
  <c r="I1130" i="1"/>
  <c r="B1130" i="1"/>
  <c r="G1130" i="1"/>
  <c r="E1130" i="1"/>
  <c r="C1130" i="1"/>
  <c r="K1130" i="1"/>
  <c r="D1130" i="1"/>
  <c r="F1130" i="1"/>
  <c r="R999" i="1"/>
  <c r="S999" i="1"/>
  <c r="Q999" i="1"/>
  <c r="P999" i="1"/>
  <c r="U999" i="1"/>
  <c r="T999" i="1"/>
  <c r="D1131" i="1" l="1"/>
  <c r="L1131" i="1"/>
  <c r="J1131" i="1"/>
  <c r="A1132" i="1" s="1"/>
  <c r="C1131" i="1"/>
  <c r="K1131" i="1"/>
  <c r="B1131" i="1"/>
  <c r="I1131" i="1"/>
  <c r="E1131" i="1"/>
  <c r="F1131" i="1"/>
  <c r="G1131" i="1"/>
  <c r="O1000" i="1"/>
  <c r="F1132" i="1" l="1"/>
  <c r="C1132" i="1"/>
  <c r="B1132" i="1"/>
  <c r="L1132" i="1"/>
  <c r="D1132" i="1"/>
  <c r="G1132" i="1"/>
  <c r="K1132" i="1"/>
  <c r="J1132" i="1"/>
  <c r="A1133" i="1" s="1"/>
  <c r="E1132" i="1"/>
  <c r="I1132" i="1"/>
  <c r="R1000" i="1"/>
  <c r="S1000" i="1"/>
  <c r="Q1000" i="1"/>
  <c r="P1000" i="1"/>
  <c r="U1000" i="1"/>
  <c r="T1000" i="1"/>
  <c r="C1133" i="1" l="1"/>
  <c r="B1133" i="1"/>
  <c r="K1133" i="1"/>
  <c r="L1133" i="1"/>
  <c r="I1133" i="1"/>
  <c r="F1133" i="1"/>
  <c r="E1133" i="1"/>
  <c r="G1133" i="1"/>
  <c r="D1133" i="1"/>
  <c r="J1133" i="1"/>
  <c r="A1134" i="1" s="1"/>
  <c r="O1001" i="1"/>
  <c r="K1134" i="1" l="1"/>
  <c r="D1134" i="1"/>
  <c r="B1134" i="1"/>
  <c r="C1134" i="1"/>
  <c r="L1134" i="1"/>
  <c r="F1134" i="1"/>
  <c r="E1134" i="1"/>
  <c r="J1134" i="1"/>
  <c r="A1135" i="1" s="1"/>
  <c r="G1134" i="1"/>
  <c r="I1134" i="1"/>
  <c r="R1001" i="1"/>
  <c r="S1001" i="1"/>
  <c r="Q1001" i="1"/>
  <c r="P1001" i="1"/>
  <c r="U1001" i="1"/>
  <c r="T1001" i="1"/>
  <c r="C1135" i="1" l="1"/>
  <c r="I1135" i="1"/>
  <c r="G1135" i="1"/>
  <c r="F1135" i="1"/>
  <c r="L1135" i="1"/>
  <c r="B1135" i="1"/>
  <c r="K1135" i="1"/>
  <c r="E1135" i="1"/>
  <c r="J1135" i="1"/>
  <c r="A1136" i="1" s="1"/>
  <c r="D1135" i="1"/>
  <c r="O1002" i="1"/>
  <c r="J1136" i="1" l="1"/>
  <c r="A1137" i="1" s="1"/>
  <c r="C1136" i="1"/>
  <c r="L1136" i="1"/>
  <c r="G1136" i="1"/>
  <c r="E1136" i="1"/>
  <c r="I1136" i="1"/>
  <c r="F1136" i="1"/>
  <c r="B1136" i="1"/>
  <c r="K1136" i="1"/>
  <c r="D1136" i="1"/>
  <c r="R1002" i="1"/>
  <c r="S1002" i="1"/>
  <c r="Q1002" i="1"/>
  <c r="P1002" i="1"/>
  <c r="T1002" i="1"/>
  <c r="U1002" i="1"/>
  <c r="L1137" i="1" l="1"/>
  <c r="J1137" i="1"/>
  <c r="A1138" i="1" s="1"/>
  <c r="K1137" i="1"/>
  <c r="I1137" i="1"/>
  <c r="G1137" i="1"/>
  <c r="F1137" i="1"/>
  <c r="C1137" i="1"/>
  <c r="D1137" i="1"/>
  <c r="B1137" i="1"/>
  <c r="E1137" i="1"/>
  <c r="O1003" i="1"/>
  <c r="L1138" i="1" l="1"/>
  <c r="K1138" i="1"/>
  <c r="I1138" i="1"/>
  <c r="D1138" i="1"/>
  <c r="J1138" i="1"/>
  <c r="A1139" i="1" s="1"/>
  <c r="G1138" i="1"/>
  <c r="F1138" i="1"/>
  <c r="B1138" i="1"/>
  <c r="C1138" i="1"/>
  <c r="E1138" i="1"/>
  <c r="R1003" i="1"/>
  <c r="S1003" i="1"/>
  <c r="P1003" i="1"/>
  <c r="Q1003" i="1"/>
  <c r="T1003" i="1"/>
  <c r="U1003" i="1"/>
  <c r="G1139" i="1" l="1"/>
  <c r="I1139" i="1"/>
  <c r="L1139" i="1"/>
  <c r="E1139" i="1"/>
  <c r="D1139" i="1"/>
  <c r="B1139" i="1"/>
  <c r="K1139" i="1"/>
  <c r="J1139" i="1"/>
  <c r="A1140" i="1" s="1"/>
  <c r="C1139" i="1"/>
  <c r="F1139" i="1"/>
  <c r="O1004" i="1"/>
  <c r="G1140" i="1" l="1"/>
  <c r="D1140" i="1"/>
  <c r="E1140" i="1"/>
  <c r="C1140" i="1"/>
  <c r="J1140" i="1"/>
  <c r="A1141" i="1" s="1"/>
  <c r="F1140" i="1"/>
  <c r="L1140" i="1"/>
  <c r="K1140" i="1"/>
  <c r="I1140" i="1"/>
  <c r="B1140" i="1"/>
  <c r="R1004" i="1"/>
  <c r="S1004" i="1"/>
  <c r="Q1004" i="1"/>
  <c r="P1004" i="1"/>
  <c r="T1004" i="1"/>
  <c r="U1004" i="1"/>
  <c r="C1141" i="1" l="1"/>
  <c r="L1141" i="1"/>
  <c r="D1141" i="1"/>
  <c r="I1141" i="1"/>
  <c r="J1141" i="1"/>
  <c r="A1142" i="1" s="1"/>
  <c r="B1141" i="1"/>
  <c r="E1141" i="1"/>
  <c r="G1141" i="1"/>
  <c r="K1141" i="1"/>
  <c r="F1141" i="1"/>
  <c r="O1005" i="1"/>
  <c r="K1142" i="1" l="1"/>
  <c r="F1142" i="1"/>
  <c r="L1142" i="1"/>
  <c r="C1142" i="1"/>
  <c r="B1142" i="1"/>
  <c r="E1142" i="1"/>
  <c r="J1142" i="1"/>
  <c r="A1143" i="1" s="1"/>
  <c r="I1142" i="1"/>
  <c r="D1142" i="1"/>
  <c r="G1142" i="1"/>
  <c r="R1005" i="1"/>
  <c r="S1005" i="1"/>
  <c r="P1005" i="1"/>
  <c r="Q1005" i="1"/>
  <c r="T1005" i="1"/>
  <c r="U1005" i="1"/>
  <c r="L1143" i="1" l="1"/>
  <c r="J1143" i="1"/>
  <c r="A1144" i="1" s="1"/>
  <c r="C1143" i="1"/>
  <c r="K1143" i="1"/>
  <c r="F1143" i="1"/>
  <c r="B1143" i="1"/>
  <c r="G1143" i="1"/>
  <c r="I1143" i="1"/>
  <c r="E1143" i="1"/>
  <c r="D1143" i="1"/>
  <c r="O1006" i="1"/>
  <c r="K1144" i="1" l="1"/>
  <c r="I1144" i="1"/>
  <c r="E1144" i="1"/>
  <c r="G1144" i="1"/>
  <c r="C1144" i="1"/>
  <c r="B1144" i="1"/>
  <c r="J1144" i="1"/>
  <c r="A1145" i="1" s="1"/>
  <c r="L1144" i="1"/>
  <c r="F1144" i="1"/>
  <c r="D1144" i="1"/>
  <c r="R1006" i="1"/>
  <c r="S1006" i="1"/>
  <c r="P1006" i="1"/>
  <c r="Q1006" i="1"/>
  <c r="U1006" i="1"/>
  <c r="T1006" i="1"/>
  <c r="J1145" i="1" l="1"/>
  <c r="A1146" i="1" s="1"/>
  <c r="E1145" i="1"/>
  <c r="C1145" i="1"/>
  <c r="D1145" i="1"/>
  <c r="K1145" i="1"/>
  <c r="F1145" i="1"/>
  <c r="I1145" i="1"/>
  <c r="B1145" i="1"/>
  <c r="G1145" i="1"/>
  <c r="L1145" i="1"/>
  <c r="O1007" i="1"/>
  <c r="C1146" i="1" l="1"/>
  <c r="K1146" i="1"/>
  <c r="L1146" i="1"/>
  <c r="D1146" i="1"/>
  <c r="G1146" i="1"/>
  <c r="F1146" i="1"/>
  <c r="I1146" i="1"/>
  <c r="B1146" i="1"/>
  <c r="E1146" i="1"/>
  <c r="J1146" i="1"/>
  <c r="A1147" i="1" s="1"/>
  <c r="R1007" i="1"/>
  <c r="S1007" i="1"/>
  <c r="Q1007" i="1"/>
  <c r="P1007" i="1"/>
  <c r="U1007" i="1"/>
  <c r="T1007" i="1"/>
  <c r="B1147" i="1" l="1"/>
  <c r="L1147" i="1"/>
  <c r="E1147" i="1"/>
  <c r="G1147" i="1"/>
  <c r="K1147" i="1"/>
  <c r="C1147" i="1"/>
  <c r="J1147" i="1"/>
  <c r="A1148" i="1" s="1"/>
  <c r="I1147" i="1"/>
  <c r="D1147" i="1"/>
  <c r="F1147" i="1"/>
  <c r="O1008" i="1"/>
  <c r="F1148" i="1" l="1"/>
  <c r="E1148" i="1"/>
  <c r="J1148" i="1"/>
  <c r="A1149" i="1" s="1"/>
  <c r="C1148" i="1"/>
  <c r="K1148" i="1"/>
  <c r="G1148" i="1"/>
  <c r="D1148" i="1"/>
  <c r="L1148" i="1"/>
  <c r="I1148" i="1"/>
  <c r="B1148" i="1"/>
  <c r="R1008" i="1"/>
  <c r="S1008" i="1"/>
  <c r="Q1008" i="1"/>
  <c r="P1008" i="1"/>
  <c r="T1008" i="1"/>
  <c r="U1008" i="1"/>
  <c r="B1149" i="1" l="1"/>
  <c r="G1149" i="1"/>
  <c r="E1149" i="1"/>
  <c r="F1149" i="1"/>
  <c r="L1149" i="1"/>
  <c r="C1149" i="1"/>
  <c r="K1149" i="1"/>
  <c r="D1149" i="1"/>
  <c r="I1149" i="1"/>
  <c r="J1149" i="1"/>
  <c r="A1150" i="1" s="1"/>
  <c r="O1009" i="1"/>
  <c r="E1150" i="1" l="1"/>
  <c r="C1150" i="1"/>
  <c r="G1150" i="1"/>
  <c r="L1150" i="1"/>
  <c r="F1150" i="1"/>
  <c r="K1150" i="1"/>
  <c r="J1150" i="1"/>
  <c r="A1151" i="1" s="1"/>
  <c r="B1150" i="1"/>
  <c r="D1150" i="1"/>
  <c r="I1150" i="1"/>
  <c r="R1009" i="1"/>
  <c r="S1009" i="1"/>
  <c r="Q1009" i="1"/>
  <c r="P1009" i="1"/>
  <c r="T1009" i="1"/>
  <c r="U1009" i="1"/>
  <c r="B1151" i="1" l="1"/>
  <c r="D1151" i="1"/>
  <c r="E1151" i="1"/>
  <c r="C1151" i="1"/>
  <c r="L1151" i="1"/>
  <c r="G1151" i="1"/>
  <c r="F1151" i="1"/>
  <c r="J1151" i="1"/>
  <c r="A1152" i="1" s="1"/>
  <c r="K1151" i="1"/>
  <c r="I1151" i="1"/>
  <c r="O1010" i="1"/>
  <c r="E1152" i="1" l="1"/>
  <c r="F1152" i="1"/>
  <c r="C1152" i="1"/>
  <c r="I1152" i="1"/>
  <c r="D1152" i="1"/>
  <c r="G1152" i="1"/>
  <c r="K1152" i="1"/>
  <c r="L1152" i="1"/>
  <c r="J1152" i="1"/>
  <c r="A1153" i="1" s="1"/>
  <c r="B1152" i="1"/>
  <c r="R1010" i="1"/>
  <c r="S1010" i="1"/>
  <c r="Q1010" i="1"/>
  <c r="P1010" i="1"/>
  <c r="T1010" i="1"/>
  <c r="U1010" i="1"/>
  <c r="G1153" i="1" l="1"/>
  <c r="C1153" i="1"/>
  <c r="I1153" i="1"/>
  <c r="J1153" i="1"/>
  <c r="A1154" i="1" s="1"/>
  <c r="B1153" i="1"/>
  <c r="K1153" i="1"/>
  <c r="E1153" i="1"/>
  <c r="F1153" i="1"/>
  <c r="L1153" i="1"/>
  <c r="D1153" i="1"/>
  <c r="O1011" i="1"/>
  <c r="J1154" i="1" l="1"/>
  <c r="A1155" i="1" s="1"/>
  <c r="I1154" i="1"/>
  <c r="D1154" i="1"/>
  <c r="B1154" i="1"/>
  <c r="G1154" i="1"/>
  <c r="K1154" i="1"/>
  <c r="L1154" i="1"/>
  <c r="C1154" i="1"/>
  <c r="F1154" i="1"/>
  <c r="E1154" i="1"/>
  <c r="R1011" i="1"/>
  <c r="S1011" i="1"/>
  <c r="Q1011" i="1"/>
  <c r="P1011" i="1"/>
  <c r="T1011" i="1"/>
  <c r="U1011" i="1"/>
  <c r="B1155" i="1" l="1"/>
  <c r="I1155" i="1"/>
  <c r="D1155" i="1"/>
  <c r="L1155" i="1"/>
  <c r="C1155" i="1"/>
  <c r="G1155" i="1"/>
  <c r="E1155" i="1"/>
  <c r="K1155" i="1"/>
  <c r="J1155" i="1"/>
  <c r="A1156" i="1" s="1"/>
  <c r="F1155" i="1"/>
  <c r="O1012" i="1"/>
  <c r="L1156" i="1" l="1"/>
  <c r="E1156" i="1"/>
  <c r="K1156" i="1"/>
  <c r="J1156" i="1"/>
  <c r="A1157" i="1" s="1"/>
  <c r="C1156" i="1"/>
  <c r="F1156" i="1"/>
  <c r="I1156" i="1"/>
  <c r="D1156" i="1"/>
  <c r="G1156" i="1"/>
  <c r="B1156" i="1"/>
  <c r="R1012" i="1"/>
  <c r="S1012" i="1"/>
  <c r="Q1012" i="1"/>
  <c r="P1012" i="1"/>
  <c r="U1012" i="1"/>
  <c r="T1012" i="1"/>
  <c r="C1157" i="1" l="1"/>
  <c r="J1157" i="1"/>
  <c r="A1158" i="1" s="1"/>
  <c r="L1157" i="1"/>
  <c r="K1157" i="1"/>
  <c r="F1157" i="1"/>
  <c r="I1157" i="1"/>
  <c r="D1157" i="1"/>
  <c r="B1157" i="1"/>
  <c r="G1157" i="1"/>
  <c r="E1157" i="1"/>
  <c r="O1013" i="1"/>
  <c r="J1158" i="1" l="1"/>
  <c r="A1159" i="1" s="1"/>
  <c r="D1158" i="1"/>
  <c r="F1158" i="1"/>
  <c r="B1158" i="1"/>
  <c r="C1158" i="1"/>
  <c r="G1158" i="1"/>
  <c r="K1158" i="1"/>
  <c r="L1158" i="1"/>
  <c r="I1158" i="1"/>
  <c r="E1158" i="1"/>
  <c r="R1013" i="1"/>
  <c r="S1013" i="1"/>
  <c r="Q1013" i="1"/>
  <c r="P1013" i="1"/>
  <c r="U1013" i="1"/>
  <c r="T1013" i="1"/>
  <c r="I1159" i="1" l="1"/>
  <c r="B1159" i="1"/>
  <c r="L1159" i="1"/>
  <c r="G1159" i="1"/>
  <c r="D1159" i="1"/>
  <c r="J1159" i="1"/>
  <c r="A1160" i="1" s="1"/>
  <c r="F1159" i="1"/>
  <c r="C1159" i="1"/>
  <c r="E1159" i="1"/>
  <c r="K1159" i="1"/>
  <c r="O1014" i="1"/>
  <c r="D1160" i="1" l="1"/>
  <c r="C1160" i="1"/>
  <c r="I1160" i="1"/>
  <c r="B1160" i="1"/>
  <c r="G1160" i="1"/>
  <c r="E1160" i="1"/>
  <c r="J1160" i="1"/>
  <c r="A1161" i="1" s="1"/>
  <c r="K1160" i="1"/>
  <c r="L1160" i="1"/>
  <c r="F1160" i="1"/>
  <c r="R1014" i="1"/>
  <c r="S1014" i="1"/>
  <c r="Q1014" i="1"/>
  <c r="P1014" i="1"/>
  <c r="U1014" i="1"/>
  <c r="T1014" i="1"/>
  <c r="B1161" i="1" l="1"/>
  <c r="F1161" i="1"/>
  <c r="C1161" i="1"/>
  <c r="K1161" i="1"/>
  <c r="D1161" i="1"/>
  <c r="I1161" i="1"/>
  <c r="L1161" i="1"/>
  <c r="J1161" i="1"/>
  <c r="A1162" i="1" s="1"/>
  <c r="G1161" i="1"/>
  <c r="E1161" i="1"/>
  <c r="O1015" i="1"/>
  <c r="B1162" i="1" l="1"/>
  <c r="G1162" i="1"/>
  <c r="J1162" i="1"/>
  <c r="A1163" i="1" s="1"/>
  <c r="I1162" i="1"/>
  <c r="F1162" i="1"/>
  <c r="C1162" i="1"/>
  <c r="K1162" i="1"/>
  <c r="L1162" i="1"/>
  <c r="E1162" i="1"/>
  <c r="D1162" i="1"/>
  <c r="R1015" i="1"/>
  <c r="S1015" i="1"/>
  <c r="Q1015" i="1"/>
  <c r="P1015" i="1"/>
  <c r="U1015" i="1"/>
  <c r="T1015" i="1"/>
  <c r="I1163" i="1" l="1"/>
  <c r="B1163" i="1"/>
  <c r="J1163" i="1"/>
  <c r="A1164" i="1" s="1"/>
  <c r="C1163" i="1"/>
  <c r="F1163" i="1"/>
  <c r="L1163" i="1"/>
  <c r="K1163" i="1"/>
  <c r="D1163" i="1"/>
  <c r="G1163" i="1"/>
  <c r="E1163" i="1"/>
  <c r="O1016" i="1"/>
  <c r="E1164" i="1" l="1"/>
  <c r="J1164" i="1"/>
  <c r="A1165" i="1" s="1"/>
  <c r="D1164" i="1"/>
  <c r="G1164" i="1"/>
  <c r="F1164" i="1"/>
  <c r="B1164" i="1"/>
  <c r="I1164" i="1"/>
  <c r="L1164" i="1"/>
  <c r="K1164" i="1"/>
  <c r="C1164" i="1"/>
  <c r="R1016" i="1"/>
  <c r="S1016" i="1"/>
  <c r="Q1016" i="1"/>
  <c r="P1016" i="1"/>
  <c r="U1016" i="1"/>
  <c r="T1016" i="1"/>
  <c r="K1165" i="1" l="1"/>
  <c r="E1165" i="1"/>
  <c r="L1165" i="1"/>
  <c r="B1165" i="1"/>
  <c r="I1165" i="1"/>
  <c r="D1165" i="1"/>
  <c r="C1165" i="1"/>
  <c r="G1165" i="1"/>
  <c r="F1165" i="1"/>
  <c r="J1165" i="1"/>
  <c r="A1166" i="1" s="1"/>
  <c r="O1017" i="1"/>
  <c r="L1166" i="1" l="1"/>
  <c r="C1166" i="1"/>
  <c r="G1166" i="1"/>
  <c r="J1166" i="1"/>
  <c r="A1167" i="1" s="1"/>
  <c r="K1166" i="1"/>
  <c r="F1166" i="1"/>
  <c r="I1166" i="1"/>
  <c r="B1166" i="1"/>
  <c r="D1166" i="1"/>
  <c r="E1166" i="1"/>
  <c r="R1017" i="1"/>
  <c r="S1017" i="1"/>
  <c r="Q1017" i="1"/>
  <c r="P1017" i="1"/>
  <c r="T1017" i="1"/>
  <c r="U1017" i="1"/>
  <c r="B1167" i="1" l="1"/>
  <c r="K1167" i="1"/>
  <c r="D1167" i="1"/>
  <c r="L1167" i="1"/>
  <c r="I1167" i="1"/>
  <c r="F1167" i="1"/>
  <c r="C1167" i="1"/>
  <c r="G1167" i="1"/>
  <c r="J1167" i="1"/>
  <c r="A1168" i="1" s="1"/>
  <c r="E1167" i="1"/>
  <c r="O1018" i="1"/>
  <c r="J1168" i="1" l="1"/>
  <c r="A1169" i="1" s="1"/>
  <c r="G1168" i="1"/>
  <c r="D1168" i="1"/>
  <c r="C1168" i="1"/>
  <c r="F1168" i="1"/>
  <c r="K1168" i="1"/>
  <c r="B1168" i="1"/>
  <c r="E1168" i="1"/>
  <c r="I1168" i="1"/>
  <c r="L1168" i="1"/>
  <c r="R1018" i="1"/>
  <c r="S1018" i="1"/>
  <c r="Q1018" i="1"/>
  <c r="P1018" i="1"/>
  <c r="U1018" i="1"/>
  <c r="T1018" i="1"/>
  <c r="C1169" i="1" l="1"/>
  <c r="E1169" i="1"/>
  <c r="G1169" i="1"/>
  <c r="D1169" i="1"/>
  <c r="L1169" i="1"/>
  <c r="J1169" i="1"/>
  <c r="A1170" i="1" s="1"/>
  <c r="F1169" i="1"/>
  <c r="B1169" i="1"/>
  <c r="I1169" i="1"/>
  <c r="K1169" i="1"/>
  <c r="O1019" i="1"/>
  <c r="J1170" i="1" l="1"/>
  <c r="A1171" i="1" s="1"/>
  <c r="K1170" i="1"/>
  <c r="G1170" i="1"/>
  <c r="E1170" i="1"/>
  <c r="B1170" i="1"/>
  <c r="I1170" i="1"/>
  <c r="D1170" i="1"/>
  <c r="L1170" i="1"/>
  <c r="C1170" i="1"/>
  <c r="F1170" i="1"/>
  <c r="R1019" i="1"/>
  <c r="S1019" i="1"/>
  <c r="Q1019" i="1"/>
  <c r="P1019" i="1"/>
  <c r="U1019" i="1"/>
  <c r="T1019" i="1"/>
  <c r="E1171" i="1" l="1"/>
  <c r="C1171" i="1"/>
  <c r="K1171" i="1"/>
  <c r="J1171" i="1"/>
  <c r="A1172" i="1" s="1"/>
  <c r="L1171" i="1"/>
  <c r="F1171" i="1"/>
  <c r="G1171" i="1"/>
  <c r="B1171" i="1"/>
  <c r="D1171" i="1"/>
  <c r="I1171" i="1"/>
  <c r="O1020" i="1"/>
  <c r="E1172" i="1" l="1"/>
  <c r="L1172" i="1"/>
  <c r="D1172" i="1"/>
  <c r="K1172" i="1"/>
  <c r="C1172" i="1"/>
  <c r="F1172" i="1"/>
  <c r="J1172" i="1"/>
  <c r="A1173" i="1" s="1"/>
  <c r="I1172" i="1"/>
  <c r="B1172" i="1"/>
  <c r="G1172" i="1"/>
  <c r="R1020" i="1"/>
  <c r="S1020" i="1"/>
  <c r="Q1020" i="1"/>
  <c r="P1020" i="1"/>
  <c r="U1020" i="1"/>
  <c r="T1020" i="1"/>
  <c r="C1173" i="1" l="1"/>
  <c r="L1173" i="1"/>
  <c r="I1173" i="1"/>
  <c r="D1173" i="1"/>
  <c r="K1173" i="1"/>
  <c r="J1173" i="1"/>
  <c r="A1174" i="1" s="1"/>
  <c r="F1173" i="1"/>
  <c r="B1173" i="1"/>
  <c r="G1173" i="1"/>
  <c r="E1173" i="1"/>
  <c r="O1021" i="1"/>
  <c r="E1174" i="1" l="1"/>
  <c r="C1174" i="1"/>
  <c r="J1174" i="1"/>
  <c r="A1175" i="1" s="1"/>
  <c r="G1174" i="1"/>
  <c r="B1174" i="1"/>
  <c r="L1174" i="1"/>
  <c r="I1174" i="1"/>
  <c r="K1174" i="1"/>
  <c r="F1174" i="1"/>
  <c r="D1174" i="1"/>
  <c r="R1021" i="1"/>
  <c r="S1021" i="1"/>
  <c r="Q1021" i="1"/>
  <c r="P1021" i="1"/>
  <c r="T1021" i="1"/>
  <c r="U1021" i="1"/>
  <c r="B1175" i="1" l="1"/>
  <c r="D1175" i="1"/>
  <c r="E1175" i="1"/>
  <c r="L1175" i="1"/>
  <c r="G1175" i="1"/>
  <c r="C1175" i="1"/>
  <c r="K1175" i="1"/>
  <c r="I1175" i="1"/>
  <c r="F1175" i="1"/>
  <c r="J1175" i="1"/>
  <c r="A1176" i="1" s="1"/>
  <c r="O1022" i="1"/>
  <c r="C1176" i="1" l="1"/>
  <c r="D1176" i="1"/>
  <c r="K1176" i="1"/>
  <c r="E1176" i="1"/>
  <c r="G1176" i="1"/>
  <c r="L1176" i="1"/>
  <c r="F1176" i="1"/>
  <c r="B1176" i="1"/>
  <c r="I1176" i="1"/>
  <c r="J1176" i="1"/>
  <c r="A1177" i="1" s="1"/>
  <c r="R1022" i="1"/>
  <c r="S1022" i="1"/>
  <c r="Q1022" i="1"/>
  <c r="P1022" i="1"/>
  <c r="U1022" i="1"/>
  <c r="T1022" i="1"/>
  <c r="B1177" i="1" l="1"/>
  <c r="C1177" i="1"/>
  <c r="L1177" i="1"/>
  <c r="I1177" i="1"/>
  <c r="F1177" i="1"/>
  <c r="K1177" i="1"/>
  <c r="J1177" i="1"/>
  <c r="A1178" i="1" s="1"/>
  <c r="E1177" i="1"/>
  <c r="G1177" i="1"/>
  <c r="D1177" i="1"/>
  <c r="O1023" i="1"/>
  <c r="J1178" i="1" l="1"/>
  <c r="A1179" i="1" s="1"/>
  <c r="C1178" i="1"/>
  <c r="E1178" i="1"/>
  <c r="L1178" i="1"/>
  <c r="D1178" i="1"/>
  <c r="F1178" i="1"/>
  <c r="G1178" i="1"/>
  <c r="B1178" i="1"/>
  <c r="K1178" i="1"/>
  <c r="I1178" i="1"/>
  <c r="R1023" i="1"/>
  <c r="S1023" i="1"/>
  <c r="Q1023" i="1"/>
  <c r="P1023" i="1"/>
  <c r="T1023" i="1"/>
  <c r="U1023" i="1"/>
  <c r="K1179" i="1" l="1"/>
  <c r="G1179" i="1"/>
  <c r="B1179" i="1"/>
  <c r="J1179" i="1"/>
  <c r="A1180" i="1" s="1"/>
  <c r="L1179" i="1"/>
  <c r="C1179" i="1"/>
  <c r="F1179" i="1"/>
  <c r="I1179" i="1"/>
  <c r="D1179" i="1"/>
  <c r="E1179" i="1"/>
  <c r="O1024" i="1"/>
  <c r="L1180" i="1" l="1"/>
  <c r="B1180" i="1"/>
  <c r="E1180" i="1"/>
  <c r="G1180" i="1"/>
  <c r="I1180" i="1"/>
  <c r="J1180" i="1"/>
  <c r="A1181" i="1" s="1"/>
  <c r="K1180" i="1"/>
  <c r="F1180" i="1"/>
  <c r="C1180" i="1"/>
  <c r="D1180" i="1"/>
  <c r="R1024" i="1"/>
  <c r="S1024" i="1"/>
  <c r="Q1024" i="1"/>
  <c r="P1024" i="1"/>
  <c r="U1024" i="1"/>
  <c r="T1024" i="1"/>
  <c r="B1181" i="1" l="1"/>
  <c r="E1181" i="1"/>
  <c r="D1181" i="1"/>
  <c r="C1181" i="1"/>
  <c r="F1181" i="1"/>
  <c r="K1181" i="1"/>
  <c r="I1181" i="1"/>
  <c r="G1181" i="1"/>
  <c r="L1181" i="1"/>
  <c r="J1181" i="1"/>
  <c r="A1182" i="1" s="1"/>
  <c r="O1025" i="1"/>
  <c r="K1182" i="1" l="1"/>
  <c r="E1182" i="1"/>
  <c r="L1182" i="1"/>
  <c r="G1182" i="1"/>
  <c r="B1182" i="1"/>
  <c r="J1182" i="1"/>
  <c r="A1183" i="1" s="1"/>
  <c r="D1182" i="1"/>
  <c r="I1182" i="1"/>
  <c r="C1182" i="1"/>
  <c r="F1182" i="1"/>
  <c r="R1025" i="1"/>
  <c r="S1025" i="1"/>
  <c r="Q1025" i="1"/>
  <c r="P1025" i="1"/>
  <c r="T1025" i="1"/>
  <c r="U1025" i="1"/>
  <c r="C1183" i="1" l="1"/>
  <c r="F1183" i="1"/>
  <c r="B1183" i="1"/>
  <c r="J1183" i="1"/>
  <c r="A1184" i="1" s="1"/>
  <c r="L1183" i="1"/>
  <c r="D1183" i="1"/>
  <c r="G1183" i="1"/>
  <c r="I1183" i="1"/>
  <c r="K1183" i="1"/>
  <c r="E1183" i="1"/>
  <c r="O1026" i="1"/>
  <c r="I1184" i="1" l="1"/>
  <c r="D1184" i="1"/>
  <c r="J1184" i="1"/>
  <c r="A1185" i="1" s="1"/>
  <c r="C1184" i="1"/>
  <c r="E1184" i="1"/>
  <c r="L1184" i="1"/>
  <c r="K1184" i="1"/>
  <c r="F1184" i="1"/>
  <c r="B1184" i="1"/>
  <c r="G1184" i="1"/>
  <c r="R1026" i="1"/>
  <c r="S1026" i="1"/>
  <c r="P1026" i="1"/>
  <c r="Q1026" i="1"/>
  <c r="T1026" i="1"/>
  <c r="U1026" i="1"/>
  <c r="F1185" i="1" l="1"/>
  <c r="L1185" i="1"/>
  <c r="J1185" i="1"/>
  <c r="A1186" i="1" s="1"/>
  <c r="B1185" i="1"/>
  <c r="C1185" i="1"/>
  <c r="I1185" i="1"/>
  <c r="K1185" i="1"/>
  <c r="G1185" i="1"/>
  <c r="E1185" i="1"/>
  <c r="D1185" i="1"/>
  <c r="O1027" i="1"/>
  <c r="I1186" i="1" l="1"/>
  <c r="C1186" i="1"/>
  <c r="D1186" i="1"/>
  <c r="E1186" i="1"/>
  <c r="J1186" i="1"/>
  <c r="A1187" i="1" s="1"/>
  <c r="F1186" i="1"/>
  <c r="K1186" i="1"/>
  <c r="B1186" i="1"/>
  <c r="L1186" i="1"/>
  <c r="G1186" i="1"/>
  <c r="R1027" i="1"/>
  <c r="S1027" i="1"/>
  <c r="Q1027" i="1"/>
  <c r="P1027" i="1"/>
  <c r="U1027" i="1"/>
  <c r="T1027" i="1"/>
  <c r="B1187" i="1" l="1"/>
  <c r="J1187" i="1"/>
  <c r="A1188" i="1" s="1"/>
  <c r="L1187" i="1"/>
  <c r="F1187" i="1"/>
  <c r="G1187" i="1"/>
  <c r="C1187" i="1"/>
  <c r="I1187" i="1"/>
  <c r="D1187" i="1"/>
  <c r="E1187" i="1"/>
  <c r="K1187" i="1"/>
  <c r="O1028" i="1"/>
  <c r="C1188" i="1" l="1"/>
  <c r="L1188" i="1"/>
  <c r="I1188" i="1"/>
  <c r="D1188" i="1"/>
  <c r="E1188" i="1"/>
  <c r="J1188" i="1"/>
  <c r="A1189" i="1" s="1"/>
  <c r="B1188" i="1"/>
  <c r="G1188" i="1"/>
  <c r="F1188" i="1"/>
  <c r="K1188" i="1"/>
  <c r="R1028" i="1"/>
  <c r="S1028" i="1"/>
  <c r="P1028" i="1"/>
  <c r="Q1028" i="1"/>
  <c r="U1028" i="1"/>
  <c r="T1028" i="1"/>
  <c r="D1189" i="1" l="1"/>
  <c r="E1189" i="1"/>
  <c r="K1189" i="1"/>
  <c r="G1189" i="1"/>
  <c r="C1189" i="1"/>
  <c r="J1189" i="1"/>
  <c r="A1190" i="1" s="1"/>
  <c r="L1189" i="1"/>
  <c r="B1189" i="1"/>
  <c r="I1189" i="1"/>
  <c r="F1189" i="1"/>
  <c r="O1029" i="1"/>
  <c r="G1190" i="1" l="1"/>
  <c r="F1190" i="1"/>
  <c r="D1190" i="1"/>
  <c r="L1190" i="1"/>
  <c r="I1190" i="1"/>
  <c r="C1190" i="1"/>
  <c r="B1190" i="1"/>
  <c r="K1190" i="1"/>
  <c r="E1190" i="1"/>
  <c r="J1190" i="1"/>
  <c r="A1191" i="1" s="1"/>
  <c r="R1029" i="1"/>
  <c r="S1029" i="1"/>
  <c r="Q1029" i="1"/>
  <c r="P1029" i="1"/>
  <c r="U1029" i="1"/>
  <c r="T1029" i="1"/>
  <c r="B1191" i="1" l="1"/>
  <c r="E1191" i="1"/>
  <c r="I1191" i="1"/>
  <c r="L1191" i="1"/>
  <c r="D1191" i="1"/>
  <c r="C1191" i="1"/>
  <c r="G1191" i="1"/>
  <c r="F1191" i="1"/>
  <c r="K1191" i="1"/>
  <c r="J1191" i="1"/>
  <c r="A1192" i="1" s="1"/>
  <c r="O1030" i="1"/>
  <c r="I1192" i="1" l="1"/>
  <c r="C1192" i="1"/>
  <c r="E1192" i="1"/>
  <c r="D1192" i="1"/>
  <c r="G1192" i="1"/>
  <c r="B1192" i="1"/>
  <c r="K1192" i="1"/>
  <c r="F1192" i="1"/>
  <c r="L1192" i="1"/>
  <c r="J1192" i="1"/>
  <c r="A1193" i="1" s="1"/>
  <c r="R1030" i="1"/>
  <c r="S1030" i="1"/>
  <c r="Q1030" i="1"/>
  <c r="P1030" i="1"/>
  <c r="U1030" i="1"/>
  <c r="T1030" i="1"/>
  <c r="C1193" i="1" l="1"/>
  <c r="K1193" i="1"/>
  <c r="J1193" i="1"/>
  <c r="A1194" i="1" s="1"/>
  <c r="B1193" i="1"/>
  <c r="E1193" i="1"/>
  <c r="F1193" i="1"/>
  <c r="I1193" i="1"/>
  <c r="L1193" i="1"/>
  <c r="G1193" i="1"/>
  <c r="D1193" i="1"/>
  <c r="O1031" i="1"/>
  <c r="E1194" i="1" l="1"/>
  <c r="G1194" i="1"/>
  <c r="F1194" i="1"/>
  <c r="C1194" i="1"/>
  <c r="K1194" i="1"/>
  <c r="I1194" i="1"/>
  <c r="D1194" i="1"/>
  <c r="L1194" i="1"/>
  <c r="B1194" i="1"/>
  <c r="J1194" i="1"/>
  <c r="A1195" i="1" s="1"/>
  <c r="R1031" i="1"/>
  <c r="S1031" i="1"/>
  <c r="Q1031" i="1"/>
  <c r="P1031" i="1"/>
  <c r="T1031" i="1"/>
  <c r="U1031" i="1"/>
  <c r="I1195" i="1" l="1"/>
  <c r="C1195" i="1"/>
  <c r="L1195" i="1"/>
  <c r="K1195" i="1"/>
  <c r="B1195" i="1"/>
  <c r="E1195" i="1"/>
  <c r="J1195" i="1"/>
  <c r="A1196" i="1" s="1"/>
  <c r="D1195" i="1"/>
  <c r="G1195" i="1"/>
  <c r="F1195" i="1"/>
  <c r="O1032" i="1"/>
  <c r="D1196" i="1" l="1"/>
  <c r="K1196" i="1"/>
  <c r="B1196" i="1"/>
  <c r="E1196" i="1"/>
  <c r="I1196" i="1"/>
  <c r="L1196" i="1"/>
  <c r="J1196" i="1"/>
  <c r="A1197" i="1" s="1"/>
  <c r="F1196" i="1"/>
  <c r="G1196" i="1"/>
  <c r="C1196" i="1"/>
  <c r="R1032" i="1"/>
  <c r="S1032" i="1"/>
  <c r="Q1032" i="1"/>
  <c r="P1032" i="1"/>
  <c r="U1032" i="1"/>
  <c r="T1032" i="1"/>
  <c r="B1197" i="1" l="1"/>
  <c r="I1197" i="1"/>
  <c r="L1197" i="1"/>
  <c r="G1197" i="1"/>
  <c r="C1197" i="1"/>
  <c r="F1197" i="1"/>
  <c r="E1197" i="1"/>
  <c r="J1197" i="1"/>
  <c r="A1198" i="1" s="1"/>
  <c r="K1197" i="1"/>
  <c r="D1197" i="1"/>
  <c r="O1033" i="1"/>
  <c r="D1198" i="1" l="1"/>
  <c r="F1198" i="1"/>
  <c r="L1198" i="1"/>
  <c r="G1198" i="1"/>
  <c r="I1198" i="1"/>
  <c r="J1198" i="1"/>
  <c r="A1199" i="1" s="1"/>
  <c r="K1198" i="1"/>
  <c r="E1198" i="1"/>
  <c r="C1198" i="1"/>
  <c r="B1198" i="1"/>
  <c r="R1033" i="1"/>
  <c r="S1033" i="1"/>
  <c r="Q1033" i="1"/>
  <c r="P1033" i="1"/>
  <c r="T1033" i="1"/>
  <c r="U1033" i="1"/>
  <c r="C1199" i="1" l="1"/>
  <c r="E1199" i="1"/>
  <c r="G1199" i="1"/>
  <c r="D1199" i="1"/>
  <c r="L1199" i="1"/>
  <c r="B1199" i="1"/>
  <c r="I1199" i="1"/>
  <c r="F1199" i="1"/>
  <c r="J1199" i="1"/>
  <c r="A1200" i="1" s="1"/>
  <c r="K1199" i="1"/>
  <c r="O1034" i="1"/>
  <c r="K1200" i="1" l="1"/>
  <c r="L1200" i="1"/>
  <c r="G1200" i="1"/>
  <c r="C1200" i="1"/>
  <c r="E1200" i="1"/>
  <c r="F1200" i="1"/>
  <c r="I1200" i="1"/>
  <c r="D1200" i="1"/>
  <c r="B1200" i="1"/>
  <c r="J1200" i="1"/>
  <c r="A1201" i="1" s="1"/>
  <c r="R1034" i="1"/>
  <c r="S1034" i="1"/>
  <c r="P1034" i="1"/>
  <c r="Q1034" i="1"/>
  <c r="U1034" i="1"/>
  <c r="T1034" i="1"/>
  <c r="L1201" i="1" l="1"/>
  <c r="K1201" i="1"/>
  <c r="B1201" i="1"/>
  <c r="F1201" i="1"/>
  <c r="E1201" i="1"/>
  <c r="C1201" i="1"/>
  <c r="J1201" i="1"/>
  <c r="A1202" i="1" s="1"/>
  <c r="I1201" i="1"/>
  <c r="D1201" i="1"/>
  <c r="G1201" i="1"/>
  <c r="O1035" i="1"/>
  <c r="F1202" i="1" l="1"/>
  <c r="G1202" i="1"/>
  <c r="E1202" i="1"/>
  <c r="K1202" i="1"/>
  <c r="L1202" i="1"/>
  <c r="J1202" i="1"/>
  <c r="A1203" i="1" s="1"/>
  <c r="B1202" i="1"/>
  <c r="C1202" i="1"/>
  <c r="D1202" i="1"/>
  <c r="I1202" i="1"/>
  <c r="R1035" i="1"/>
  <c r="S1035" i="1"/>
  <c r="P1035" i="1"/>
  <c r="Q1035" i="1"/>
  <c r="T1035" i="1"/>
  <c r="U1035" i="1"/>
  <c r="I1203" i="1" l="1"/>
  <c r="C1203" i="1"/>
  <c r="K1203" i="1"/>
  <c r="L1203" i="1"/>
  <c r="B1203" i="1"/>
  <c r="D1203" i="1"/>
  <c r="G1203" i="1"/>
  <c r="J1203" i="1"/>
  <c r="A1204" i="1" s="1"/>
  <c r="F1203" i="1"/>
  <c r="E1203" i="1"/>
  <c r="O1036" i="1"/>
  <c r="B1204" i="1" l="1"/>
  <c r="L1204" i="1"/>
  <c r="J1204" i="1"/>
  <c r="A1205" i="1" s="1"/>
  <c r="G1204" i="1"/>
  <c r="F1204" i="1"/>
  <c r="K1204" i="1"/>
  <c r="E1204" i="1"/>
  <c r="D1204" i="1"/>
  <c r="I1204" i="1"/>
  <c r="C1204" i="1"/>
  <c r="R1036" i="1"/>
  <c r="S1036" i="1"/>
  <c r="Q1036" i="1"/>
  <c r="P1036" i="1"/>
  <c r="T1036" i="1"/>
  <c r="U1036" i="1"/>
  <c r="B1205" i="1" l="1"/>
  <c r="L1205" i="1"/>
  <c r="D1205" i="1"/>
  <c r="C1205" i="1"/>
  <c r="F1205" i="1"/>
  <c r="J1205" i="1"/>
  <c r="A1206" i="1" s="1"/>
  <c r="E1205" i="1"/>
  <c r="K1205" i="1"/>
  <c r="G1205" i="1"/>
  <c r="I1205" i="1"/>
  <c r="O1037" i="1"/>
  <c r="F1206" i="1" l="1"/>
  <c r="D1206" i="1"/>
  <c r="B1206" i="1"/>
  <c r="G1206" i="1"/>
  <c r="K1206" i="1"/>
  <c r="J1206" i="1"/>
  <c r="A1207" i="1" s="1"/>
  <c r="E1206" i="1"/>
  <c r="I1206" i="1"/>
  <c r="L1206" i="1"/>
  <c r="C1206" i="1"/>
  <c r="R1037" i="1"/>
  <c r="S1037" i="1"/>
  <c r="Q1037" i="1"/>
  <c r="P1037" i="1"/>
  <c r="T1037" i="1"/>
  <c r="U1037" i="1"/>
  <c r="B1207" i="1" l="1"/>
  <c r="J1207" i="1"/>
  <c r="A1208" i="1" s="1"/>
  <c r="K1207" i="1"/>
  <c r="G1207" i="1"/>
  <c r="F1207" i="1"/>
  <c r="I1207" i="1"/>
  <c r="E1207" i="1"/>
  <c r="C1207" i="1"/>
  <c r="D1207" i="1"/>
  <c r="L1207" i="1"/>
  <c r="O1038" i="1"/>
  <c r="D1208" i="1" l="1"/>
  <c r="G1208" i="1"/>
  <c r="J1208" i="1"/>
  <c r="A1209" i="1" s="1"/>
  <c r="F1208" i="1"/>
  <c r="B1208" i="1"/>
  <c r="C1208" i="1"/>
  <c r="I1208" i="1"/>
  <c r="L1208" i="1"/>
  <c r="K1208" i="1"/>
  <c r="E1208" i="1"/>
  <c r="R1038" i="1"/>
  <c r="S1038" i="1"/>
  <c r="P1038" i="1"/>
  <c r="Q1038" i="1"/>
  <c r="U1038" i="1"/>
  <c r="T1038" i="1"/>
  <c r="B1209" i="1" l="1"/>
  <c r="J1209" i="1"/>
  <c r="A1210" i="1" s="1"/>
  <c r="K1209" i="1"/>
  <c r="E1209" i="1"/>
  <c r="D1209" i="1"/>
  <c r="C1209" i="1"/>
  <c r="F1209" i="1"/>
  <c r="L1209" i="1"/>
  <c r="G1209" i="1"/>
  <c r="I1209" i="1"/>
  <c r="O1039" i="1"/>
  <c r="F1210" i="1" l="1"/>
  <c r="I1210" i="1"/>
  <c r="K1210" i="1"/>
  <c r="J1210" i="1"/>
  <c r="A1211" i="1" s="1"/>
  <c r="L1210" i="1"/>
  <c r="G1210" i="1"/>
  <c r="B1210" i="1"/>
  <c r="C1210" i="1"/>
  <c r="D1210" i="1"/>
  <c r="E1210" i="1"/>
  <c r="R1039" i="1"/>
  <c r="S1039" i="1"/>
  <c r="Q1039" i="1"/>
  <c r="P1039" i="1"/>
  <c r="U1039" i="1"/>
  <c r="T1039" i="1"/>
  <c r="K1211" i="1" l="1"/>
  <c r="L1211" i="1"/>
  <c r="C1211" i="1"/>
  <c r="I1211" i="1"/>
  <c r="D1211" i="1"/>
  <c r="B1211" i="1"/>
  <c r="F1211" i="1"/>
  <c r="J1211" i="1"/>
  <c r="A1212" i="1" s="1"/>
  <c r="E1211" i="1"/>
  <c r="G1211" i="1"/>
  <c r="O1040" i="1"/>
  <c r="I1212" i="1" l="1"/>
  <c r="L1212" i="1"/>
  <c r="G1212" i="1"/>
  <c r="C1212" i="1"/>
  <c r="F1212" i="1"/>
  <c r="D1212" i="1"/>
  <c r="E1212" i="1"/>
  <c r="B1212" i="1"/>
  <c r="K1212" i="1"/>
  <c r="J1212" i="1"/>
  <c r="A1213" i="1" s="1"/>
  <c r="R1040" i="1"/>
  <c r="S1040" i="1"/>
  <c r="Q1040" i="1"/>
  <c r="P1040" i="1"/>
  <c r="U1040" i="1"/>
  <c r="T1040" i="1"/>
  <c r="B1213" i="1" l="1"/>
  <c r="J1213" i="1"/>
  <c r="A1214" i="1" s="1"/>
  <c r="C1213" i="1"/>
  <c r="I1213" i="1"/>
  <c r="L1213" i="1"/>
  <c r="D1213" i="1"/>
  <c r="G1213" i="1"/>
  <c r="K1213" i="1"/>
  <c r="F1213" i="1"/>
  <c r="E1213" i="1"/>
  <c r="O1041" i="1"/>
  <c r="F1214" i="1" l="1"/>
  <c r="C1214" i="1"/>
  <c r="E1214" i="1"/>
  <c r="I1214" i="1"/>
  <c r="D1214" i="1"/>
  <c r="K1214" i="1"/>
  <c r="B1214" i="1"/>
  <c r="J1214" i="1"/>
  <c r="A1215" i="1" s="1"/>
  <c r="G1214" i="1"/>
  <c r="L1214" i="1"/>
  <c r="R1041" i="1"/>
  <c r="S1041" i="1"/>
  <c r="Q1041" i="1"/>
  <c r="P1041" i="1"/>
  <c r="T1041" i="1"/>
  <c r="U1041" i="1"/>
  <c r="C1215" i="1" l="1"/>
  <c r="J1215" i="1"/>
  <c r="A1216" i="1" s="1"/>
  <c r="G1215" i="1"/>
  <c r="L1215" i="1"/>
  <c r="F1215" i="1"/>
  <c r="B1215" i="1"/>
  <c r="I1215" i="1"/>
  <c r="E1215" i="1"/>
  <c r="D1215" i="1"/>
  <c r="K1215" i="1"/>
  <c r="O1042" i="1"/>
  <c r="I1216" i="1" l="1"/>
  <c r="L1216" i="1"/>
  <c r="C1216" i="1"/>
  <c r="E1216" i="1"/>
  <c r="F1216" i="1"/>
  <c r="D1216" i="1"/>
  <c r="B1216" i="1"/>
  <c r="K1216" i="1"/>
  <c r="J1216" i="1"/>
  <c r="A1217" i="1" s="1"/>
  <c r="G1216" i="1"/>
  <c r="R1042" i="1"/>
  <c r="S1042" i="1"/>
  <c r="Q1042" i="1"/>
  <c r="P1042" i="1"/>
  <c r="T1042" i="1"/>
  <c r="U1042" i="1"/>
  <c r="C1217" i="1" l="1"/>
  <c r="L1217" i="1"/>
  <c r="I1217" i="1"/>
  <c r="K1217" i="1"/>
  <c r="B1217" i="1"/>
  <c r="G1217" i="1"/>
  <c r="J1217" i="1"/>
  <c r="A1218" i="1" s="1"/>
  <c r="E1217" i="1"/>
  <c r="F1217" i="1"/>
  <c r="D1217" i="1"/>
  <c r="O1043" i="1"/>
  <c r="B1218" i="1" l="1"/>
  <c r="F1218" i="1"/>
  <c r="D1218" i="1"/>
  <c r="G1218" i="1"/>
  <c r="C1218" i="1"/>
  <c r="J1218" i="1"/>
  <c r="A1219" i="1" s="1"/>
  <c r="L1218" i="1"/>
  <c r="K1218" i="1"/>
  <c r="E1218" i="1"/>
  <c r="I1218" i="1"/>
  <c r="R1043" i="1"/>
  <c r="S1043" i="1"/>
  <c r="Q1043" i="1"/>
  <c r="P1043" i="1"/>
  <c r="U1043" i="1"/>
  <c r="T1043" i="1"/>
  <c r="B1219" i="1" l="1"/>
  <c r="G1219" i="1"/>
  <c r="C1219" i="1"/>
  <c r="F1219" i="1"/>
  <c r="D1219" i="1"/>
  <c r="I1219" i="1"/>
  <c r="J1219" i="1"/>
  <c r="A1220" i="1" s="1"/>
  <c r="L1219" i="1"/>
  <c r="K1219" i="1"/>
  <c r="E1219" i="1"/>
  <c r="O1044" i="1"/>
  <c r="D1220" i="1" l="1"/>
  <c r="C1220" i="1"/>
  <c r="F1220" i="1"/>
  <c r="L1220" i="1"/>
  <c r="J1220" i="1"/>
  <c r="A1221" i="1" s="1"/>
  <c r="K1220" i="1"/>
  <c r="E1220" i="1"/>
  <c r="B1220" i="1"/>
  <c r="I1220" i="1"/>
  <c r="G1220" i="1"/>
  <c r="R1044" i="1"/>
  <c r="S1044" i="1"/>
  <c r="P1044" i="1"/>
  <c r="Q1044" i="1"/>
  <c r="U1044" i="1"/>
  <c r="T1044" i="1"/>
  <c r="C1221" i="1" l="1"/>
  <c r="K1221" i="1"/>
  <c r="F1221" i="1"/>
  <c r="B1221" i="1"/>
  <c r="I1221" i="1"/>
  <c r="L1221" i="1"/>
  <c r="E1221" i="1"/>
  <c r="D1221" i="1"/>
  <c r="J1221" i="1"/>
  <c r="A1222" i="1" s="1"/>
  <c r="G1221" i="1"/>
  <c r="O1045" i="1"/>
  <c r="B1222" i="1" l="1"/>
  <c r="D1222" i="1"/>
  <c r="F1222" i="1"/>
  <c r="G1222" i="1"/>
  <c r="I1222" i="1"/>
  <c r="K1222" i="1"/>
  <c r="J1222" i="1"/>
  <c r="A1223" i="1" s="1"/>
  <c r="L1222" i="1"/>
  <c r="C1222" i="1"/>
  <c r="E1222" i="1"/>
  <c r="R1045" i="1"/>
  <c r="S1045" i="1"/>
  <c r="Q1045" i="1"/>
  <c r="P1045" i="1"/>
  <c r="U1045" i="1"/>
  <c r="T1045" i="1"/>
  <c r="C1223" i="1" l="1"/>
  <c r="L1223" i="1"/>
  <c r="G1223" i="1"/>
  <c r="B1223" i="1"/>
  <c r="F1223" i="1"/>
  <c r="I1223" i="1"/>
  <c r="K1223" i="1"/>
  <c r="J1223" i="1"/>
  <c r="A1224" i="1" s="1"/>
  <c r="E1223" i="1"/>
  <c r="D1223" i="1"/>
  <c r="O1046" i="1"/>
  <c r="E1224" i="1" l="1"/>
  <c r="B1224" i="1"/>
  <c r="J1224" i="1"/>
  <c r="A1225" i="1" s="1"/>
  <c r="I1224" i="1"/>
  <c r="D1224" i="1"/>
  <c r="L1224" i="1"/>
  <c r="K1224" i="1"/>
  <c r="C1224" i="1"/>
  <c r="G1224" i="1"/>
  <c r="F1224" i="1"/>
  <c r="R1046" i="1"/>
  <c r="S1046" i="1"/>
  <c r="Q1046" i="1"/>
  <c r="P1046" i="1"/>
  <c r="T1046" i="1"/>
  <c r="U1046" i="1"/>
  <c r="K1225" i="1" l="1"/>
  <c r="D1225" i="1"/>
  <c r="C1225" i="1"/>
  <c r="I1225" i="1"/>
  <c r="L1225" i="1"/>
  <c r="J1225" i="1"/>
  <c r="A1226" i="1" s="1"/>
  <c r="B1225" i="1"/>
  <c r="F1225" i="1"/>
  <c r="G1225" i="1"/>
  <c r="E1225" i="1"/>
  <c r="O1047" i="1"/>
  <c r="B1226" i="1" l="1"/>
  <c r="I1226" i="1"/>
  <c r="J1226" i="1"/>
  <c r="A1227" i="1" s="1"/>
  <c r="D1226" i="1"/>
  <c r="G1226" i="1"/>
  <c r="E1226" i="1"/>
  <c r="C1226" i="1"/>
  <c r="L1226" i="1"/>
  <c r="K1226" i="1"/>
  <c r="F1226" i="1"/>
  <c r="R1047" i="1"/>
  <c r="S1047" i="1"/>
  <c r="Q1047" i="1"/>
  <c r="P1047" i="1"/>
  <c r="T1047" i="1"/>
  <c r="U1047" i="1"/>
  <c r="B1227" i="1" l="1"/>
  <c r="G1227" i="1"/>
  <c r="L1227" i="1"/>
  <c r="C1227" i="1"/>
  <c r="K1227" i="1"/>
  <c r="F1227" i="1"/>
  <c r="J1227" i="1"/>
  <c r="A1228" i="1" s="1"/>
  <c r="E1227" i="1"/>
  <c r="D1227" i="1"/>
  <c r="I1227" i="1"/>
  <c r="O1048" i="1"/>
  <c r="L1228" i="1" l="1"/>
  <c r="E1228" i="1"/>
  <c r="I1228" i="1"/>
  <c r="J1228" i="1"/>
  <c r="A1229" i="1" s="1"/>
  <c r="B1228" i="1"/>
  <c r="G1228" i="1"/>
  <c r="F1228" i="1"/>
  <c r="D1228" i="1"/>
  <c r="C1228" i="1"/>
  <c r="K1228" i="1"/>
  <c r="R1048" i="1"/>
  <c r="S1048" i="1"/>
  <c r="Q1048" i="1"/>
  <c r="P1048" i="1"/>
  <c r="U1048" i="1"/>
  <c r="T1048" i="1"/>
  <c r="D1229" i="1" l="1"/>
  <c r="B1229" i="1"/>
  <c r="L1229" i="1"/>
  <c r="J1229" i="1"/>
  <c r="A1230" i="1" s="1"/>
  <c r="G1229" i="1"/>
  <c r="C1229" i="1"/>
  <c r="I1229" i="1"/>
  <c r="E1229" i="1"/>
  <c r="F1229" i="1"/>
  <c r="K1229" i="1"/>
  <c r="O1049" i="1"/>
  <c r="I1230" i="1" l="1"/>
  <c r="E1230" i="1"/>
  <c r="F1230" i="1"/>
  <c r="B1230" i="1"/>
  <c r="J1230" i="1"/>
  <c r="A1231" i="1" s="1"/>
  <c r="K1230" i="1"/>
  <c r="D1230" i="1"/>
  <c r="G1230" i="1"/>
  <c r="L1230" i="1"/>
  <c r="C1230" i="1"/>
  <c r="R1049" i="1"/>
  <c r="S1049" i="1"/>
  <c r="Q1049" i="1"/>
  <c r="P1049" i="1"/>
  <c r="U1049" i="1"/>
  <c r="T1049" i="1"/>
  <c r="C1231" i="1" l="1"/>
  <c r="G1231" i="1"/>
  <c r="D1231" i="1"/>
  <c r="L1231" i="1"/>
  <c r="B1231" i="1"/>
  <c r="K1231" i="1"/>
  <c r="F1231" i="1"/>
  <c r="J1231" i="1"/>
  <c r="A1232" i="1" s="1"/>
  <c r="I1231" i="1"/>
  <c r="E1231" i="1"/>
  <c r="O1050" i="1"/>
  <c r="C1232" i="1" l="1"/>
  <c r="K1232" i="1"/>
  <c r="L1232" i="1"/>
  <c r="I1232" i="1"/>
  <c r="G1232" i="1"/>
  <c r="D1232" i="1"/>
  <c r="F1232" i="1"/>
  <c r="J1232" i="1"/>
  <c r="A1233" i="1" s="1"/>
  <c r="B1232" i="1"/>
  <c r="E1232" i="1"/>
  <c r="R1050" i="1"/>
  <c r="S1050" i="1"/>
  <c r="Q1050" i="1"/>
  <c r="P1050" i="1"/>
  <c r="U1050" i="1"/>
  <c r="T1050" i="1"/>
  <c r="I1233" i="1" l="1"/>
  <c r="F1233" i="1"/>
  <c r="B1233" i="1"/>
  <c r="C1233" i="1"/>
  <c r="K1233" i="1"/>
  <c r="G1233" i="1"/>
  <c r="D1233" i="1"/>
  <c r="J1233" i="1"/>
  <c r="A1234" i="1" s="1"/>
  <c r="E1233" i="1"/>
  <c r="L1233" i="1"/>
  <c r="O1051" i="1"/>
  <c r="F1234" i="1" l="1"/>
  <c r="J1234" i="1"/>
  <c r="A1235" i="1" s="1"/>
  <c r="K1234" i="1"/>
  <c r="C1234" i="1"/>
  <c r="I1234" i="1"/>
  <c r="G1234" i="1"/>
  <c r="E1234" i="1"/>
  <c r="B1234" i="1"/>
  <c r="D1234" i="1"/>
  <c r="L1234" i="1"/>
  <c r="R1051" i="1"/>
  <c r="S1051" i="1"/>
  <c r="Q1051" i="1"/>
  <c r="P1051" i="1"/>
  <c r="U1051" i="1"/>
  <c r="T1051" i="1"/>
  <c r="B1235" i="1" l="1"/>
  <c r="E1235" i="1"/>
  <c r="C1235" i="1"/>
  <c r="K1235" i="1"/>
  <c r="I1235" i="1"/>
  <c r="L1235" i="1"/>
  <c r="J1235" i="1"/>
  <c r="A1236" i="1" s="1"/>
  <c r="G1235" i="1"/>
  <c r="F1235" i="1"/>
  <c r="D1235" i="1"/>
  <c r="O1052" i="1"/>
  <c r="J1236" i="1" l="1"/>
  <c r="A1237" i="1" s="1"/>
  <c r="C1236" i="1"/>
  <c r="K1236" i="1"/>
  <c r="D1236" i="1"/>
  <c r="I1236" i="1"/>
  <c r="L1236" i="1"/>
  <c r="F1236" i="1"/>
  <c r="G1236" i="1"/>
  <c r="B1236" i="1"/>
  <c r="E1236" i="1"/>
  <c r="R1052" i="1"/>
  <c r="S1052" i="1"/>
  <c r="Q1052" i="1"/>
  <c r="P1052" i="1"/>
  <c r="T1052" i="1"/>
  <c r="U1052" i="1"/>
  <c r="B1237" i="1" l="1"/>
  <c r="K1237" i="1"/>
  <c r="F1237" i="1"/>
  <c r="C1237" i="1"/>
  <c r="I1237" i="1"/>
  <c r="J1237" i="1"/>
  <c r="A1238" i="1" s="1"/>
  <c r="G1237" i="1"/>
  <c r="L1237" i="1"/>
  <c r="E1237" i="1"/>
  <c r="D1237" i="1"/>
  <c r="O1053" i="1"/>
  <c r="K1238" i="1" l="1"/>
  <c r="I1238" i="1"/>
  <c r="G1238" i="1"/>
  <c r="J1238" i="1"/>
  <c r="A1239" i="1" s="1"/>
  <c r="D1238" i="1"/>
  <c r="E1238" i="1"/>
  <c r="C1238" i="1"/>
  <c r="L1238" i="1"/>
  <c r="B1238" i="1"/>
  <c r="F1238" i="1"/>
  <c r="R1053" i="1"/>
  <c r="S1053" i="1"/>
  <c r="P1053" i="1"/>
  <c r="Q1053" i="1"/>
  <c r="U1053" i="1"/>
  <c r="T1053" i="1"/>
  <c r="K1239" i="1" l="1"/>
  <c r="D1239" i="1"/>
  <c r="J1239" i="1"/>
  <c r="A1240" i="1" s="1"/>
  <c r="E1239" i="1"/>
  <c r="I1239" i="1"/>
  <c r="F1239" i="1"/>
  <c r="C1239" i="1"/>
  <c r="B1239" i="1"/>
  <c r="L1239" i="1"/>
  <c r="G1239" i="1"/>
  <c r="O1054" i="1"/>
  <c r="B1240" i="1" l="1"/>
  <c r="C1240" i="1"/>
  <c r="L1240" i="1"/>
  <c r="I1240" i="1"/>
  <c r="F1240" i="1"/>
  <c r="K1240" i="1"/>
  <c r="J1240" i="1"/>
  <c r="A1241" i="1" s="1"/>
  <c r="E1240" i="1"/>
  <c r="D1240" i="1"/>
  <c r="G1240" i="1"/>
  <c r="R1054" i="1"/>
  <c r="S1054" i="1"/>
  <c r="Q1054" i="1"/>
  <c r="P1054" i="1"/>
  <c r="U1054" i="1"/>
  <c r="T1054" i="1"/>
  <c r="K1241" i="1" l="1"/>
  <c r="J1241" i="1"/>
  <c r="A1242" i="1" s="1"/>
  <c r="C1241" i="1"/>
  <c r="E1241" i="1"/>
  <c r="G1241" i="1"/>
  <c r="F1241" i="1"/>
  <c r="I1241" i="1"/>
  <c r="B1241" i="1"/>
  <c r="L1241" i="1"/>
  <c r="D1241" i="1"/>
  <c r="O1055" i="1"/>
  <c r="G1242" i="1" l="1"/>
  <c r="C1242" i="1"/>
  <c r="I1242" i="1"/>
  <c r="B1242" i="1"/>
  <c r="D1242" i="1"/>
  <c r="E1242" i="1"/>
  <c r="K1242" i="1"/>
  <c r="J1242" i="1"/>
  <c r="A1243" i="1" s="1"/>
  <c r="L1242" i="1"/>
  <c r="F1242" i="1"/>
  <c r="R1055" i="1"/>
  <c r="S1055" i="1"/>
  <c r="Q1055" i="1"/>
  <c r="P1055" i="1"/>
  <c r="U1055" i="1"/>
  <c r="T1055" i="1"/>
  <c r="C1243" i="1" l="1"/>
  <c r="G1243" i="1"/>
  <c r="K1243" i="1"/>
  <c r="B1243" i="1"/>
  <c r="F1243" i="1"/>
  <c r="E1243" i="1"/>
  <c r="J1243" i="1"/>
  <c r="A1244" i="1" s="1"/>
  <c r="I1243" i="1"/>
  <c r="L1243" i="1"/>
  <c r="D1243" i="1"/>
  <c r="O1056" i="1"/>
  <c r="F1244" i="1" l="1"/>
  <c r="I1244" i="1"/>
  <c r="J1244" i="1"/>
  <c r="A1245" i="1" s="1"/>
  <c r="L1244" i="1"/>
  <c r="K1244" i="1"/>
  <c r="E1244" i="1"/>
  <c r="C1244" i="1"/>
  <c r="B1244" i="1"/>
  <c r="D1244" i="1"/>
  <c r="G1244" i="1"/>
  <c r="R1056" i="1"/>
  <c r="S1056" i="1"/>
  <c r="P1056" i="1"/>
  <c r="Q1056" i="1"/>
  <c r="U1056" i="1"/>
  <c r="T1056" i="1"/>
  <c r="B1245" i="1" l="1"/>
  <c r="F1245" i="1"/>
  <c r="E1245" i="1"/>
  <c r="J1245" i="1"/>
  <c r="A1246" i="1" s="1"/>
  <c r="K1245" i="1"/>
  <c r="C1245" i="1"/>
  <c r="I1245" i="1"/>
  <c r="D1245" i="1"/>
  <c r="G1245" i="1"/>
  <c r="L1245" i="1"/>
  <c r="O1057" i="1"/>
  <c r="K1246" i="1" l="1"/>
  <c r="E1246" i="1"/>
  <c r="J1246" i="1"/>
  <c r="A1247" i="1" s="1"/>
  <c r="L1246" i="1"/>
  <c r="F1246" i="1"/>
  <c r="B1246" i="1"/>
  <c r="G1246" i="1"/>
  <c r="I1246" i="1"/>
  <c r="D1246" i="1"/>
  <c r="C1246" i="1"/>
  <c r="R1057" i="1"/>
  <c r="S1057" i="1"/>
  <c r="P1057" i="1"/>
  <c r="Q1057" i="1"/>
  <c r="U1057" i="1"/>
  <c r="T1057" i="1"/>
  <c r="C1247" i="1" l="1"/>
  <c r="B1247" i="1"/>
  <c r="J1247" i="1"/>
  <c r="A1248" i="1" s="1"/>
  <c r="D1247" i="1"/>
  <c r="I1247" i="1"/>
  <c r="G1247" i="1"/>
  <c r="E1247" i="1"/>
  <c r="K1247" i="1"/>
  <c r="F1247" i="1"/>
  <c r="L1247" i="1"/>
  <c r="O1058" i="1"/>
  <c r="F1248" i="1" l="1"/>
  <c r="D1248" i="1"/>
  <c r="G1248" i="1"/>
  <c r="J1248" i="1"/>
  <c r="A1249" i="1" s="1"/>
  <c r="E1248" i="1"/>
  <c r="L1248" i="1"/>
  <c r="C1248" i="1"/>
  <c r="K1248" i="1"/>
  <c r="B1248" i="1"/>
  <c r="I1248" i="1"/>
  <c r="R1058" i="1"/>
  <c r="S1058" i="1"/>
  <c r="Q1058" i="1"/>
  <c r="P1058" i="1"/>
  <c r="T1058" i="1"/>
  <c r="U1058" i="1"/>
  <c r="J1249" i="1" l="1"/>
  <c r="A1250" i="1" s="1"/>
  <c r="K1249" i="1"/>
  <c r="C1249" i="1"/>
  <c r="D1249" i="1"/>
  <c r="B1249" i="1"/>
  <c r="L1249" i="1"/>
  <c r="F1249" i="1"/>
  <c r="G1249" i="1"/>
  <c r="I1249" i="1"/>
  <c r="E1249" i="1"/>
  <c r="O1059" i="1"/>
  <c r="B1250" i="1" l="1"/>
  <c r="L1250" i="1"/>
  <c r="F1250" i="1"/>
  <c r="D1250" i="1"/>
  <c r="G1250" i="1"/>
  <c r="J1250" i="1"/>
  <c r="A1251" i="1" s="1"/>
  <c r="E1250" i="1"/>
  <c r="C1250" i="1"/>
  <c r="I1250" i="1"/>
  <c r="K1250" i="1"/>
  <c r="R1059" i="1"/>
  <c r="S1059" i="1"/>
  <c r="Q1059" i="1"/>
  <c r="P1059" i="1"/>
  <c r="U1059" i="1"/>
  <c r="T1059" i="1"/>
  <c r="C1251" i="1" l="1"/>
  <c r="D1251" i="1"/>
  <c r="I1251" i="1"/>
  <c r="B1251" i="1"/>
  <c r="F1251" i="1"/>
  <c r="L1251" i="1"/>
  <c r="G1251" i="1"/>
  <c r="J1251" i="1"/>
  <c r="A1252" i="1" s="1"/>
  <c r="K1251" i="1"/>
  <c r="E1251" i="1"/>
  <c r="O1060" i="1"/>
  <c r="E1252" i="1" l="1"/>
  <c r="F1252" i="1"/>
  <c r="J1252" i="1"/>
  <c r="A1253" i="1" s="1"/>
  <c r="B1252" i="1"/>
  <c r="L1252" i="1"/>
  <c r="G1252" i="1"/>
  <c r="I1252" i="1"/>
  <c r="D1252" i="1"/>
  <c r="K1252" i="1"/>
  <c r="C1252" i="1"/>
  <c r="R1060" i="1"/>
  <c r="S1060" i="1"/>
  <c r="P1060" i="1"/>
  <c r="Q1060" i="1"/>
  <c r="T1060" i="1"/>
  <c r="U1060" i="1"/>
  <c r="B1253" i="1" l="1"/>
  <c r="L1253" i="1"/>
  <c r="C1253" i="1"/>
  <c r="I1253" i="1"/>
  <c r="K1253" i="1"/>
  <c r="E1253" i="1"/>
  <c r="F1253" i="1"/>
  <c r="J1253" i="1"/>
  <c r="A1254" i="1" s="1"/>
  <c r="D1253" i="1"/>
  <c r="G1253" i="1"/>
  <c r="O1061" i="1"/>
  <c r="I1254" i="1" l="1"/>
  <c r="D1254" i="1"/>
  <c r="L1254" i="1"/>
  <c r="F1254" i="1"/>
  <c r="K1254" i="1"/>
  <c r="B1254" i="1"/>
  <c r="G1254" i="1"/>
  <c r="E1254" i="1"/>
  <c r="J1254" i="1"/>
  <c r="A1255" i="1" s="1"/>
  <c r="C1254" i="1"/>
  <c r="R1061" i="1"/>
  <c r="S1061" i="1"/>
  <c r="Q1061" i="1"/>
  <c r="P1061" i="1"/>
  <c r="U1061" i="1"/>
  <c r="T1061" i="1"/>
  <c r="C1255" i="1" l="1"/>
  <c r="D1255" i="1"/>
  <c r="G1255" i="1"/>
  <c r="B1255" i="1"/>
  <c r="L1255" i="1"/>
  <c r="F1255" i="1"/>
  <c r="I1255" i="1"/>
  <c r="E1255" i="1"/>
  <c r="J1255" i="1"/>
  <c r="A1256" i="1" s="1"/>
  <c r="K1255" i="1"/>
  <c r="O1062" i="1"/>
  <c r="B1256" i="1" l="1"/>
  <c r="D1256" i="1"/>
  <c r="F1256" i="1"/>
  <c r="I1256" i="1"/>
  <c r="E1256" i="1"/>
  <c r="C1256" i="1"/>
  <c r="L1256" i="1"/>
  <c r="K1256" i="1"/>
  <c r="G1256" i="1"/>
  <c r="J1256" i="1"/>
  <c r="A1257" i="1" s="1"/>
  <c r="R1062" i="1"/>
  <c r="S1062" i="1"/>
  <c r="Q1062" i="1"/>
  <c r="P1062" i="1"/>
  <c r="T1062" i="1"/>
  <c r="U1062" i="1"/>
  <c r="J1257" i="1" l="1"/>
  <c r="A1258" i="1" s="1"/>
  <c r="F1257" i="1"/>
  <c r="C1257" i="1"/>
  <c r="G1257" i="1"/>
  <c r="B1257" i="1"/>
  <c r="E1257" i="1"/>
  <c r="K1257" i="1"/>
  <c r="I1257" i="1"/>
  <c r="L1257" i="1"/>
  <c r="D1257" i="1"/>
  <c r="O1063" i="1"/>
  <c r="K1258" i="1" l="1"/>
  <c r="E1258" i="1"/>
  <c r="I1258" i="1"/>
  <c r="J1258" i="1"/>
  <c r="A1259" i="1" s="1"/>
  <c r="C1258" i="1"/>
  <c r="L1258" i="1"/>
  <c r="F1258" i="1"/>
  <c r="D1258" i="1"/>
  <c r="B1258" i="1"/>
  <c r="G1258" i="1"/>
  <c r="R1063" i="1"/>
  <c r="S1063" i="1"/>
  <c r="Q1063" i="1"/>
  <c r="P1063" i="1"/>
  <c r="U1063" i="1"/>
  <c r="T1063" i="1"/>
  <c r="D1259" i="1" l="1"/>
  <c r="E1259" i="1"/>
  <c r="K1259" i="1"/>
  <c r="B1259" i="1"/>
  <c r="J1259" i="1"/>
  <c r="A1260" i="1" s="1"/>
  <c r="L1259" i="1"/>
  <c r="C1259" i="1"/>
  <c r="F1259" i="1"/>
  <c r="G1259" i="1"/>
  <c r="I1259" i="1"/>
  <c r="O1064" i="1"/>
  <c r="G1260" i="1" l="1"/>
  <c r="J1260" i="1"/>
  <c r="A1261" i="1" s="1"/>
  <c r="C1260" i="1"/>
  <c r="D1260" i="1"/>
  <c r="L1260" i="1"/>
  <c r="B1260" i="1"/>
  <c r="K1260" i="1"/>
  <c r="F1260" i="1"/>
  <c r="E1260" i="1"/>
  <c r="I1260" i="1"/>
  <c r="R1064" i="1"/>
  <c r="S1064" i="1"/>
  <c r="Q1064" i="1"/>
  <c r="P1064" i="1"/>
  <c r="U1064" i="1"/>
  <c r="T1064" i="1"/>
  <c r="J1261" i="1" l="1"/>
  <c r="A1262" i="1" s="1"/>
  <c r="C1261" i="1"/>
  <c r="D1261" i="1"/>
  <c r="K1261" i="1"/>
  <c r="L1261" i="1"/>
  <c r="F1261" i="1"/>
  <c r="B1261" i="1"/>
  <c r="I1261" i="1"/>
  <c r="G1261" i="1"/>
  <c r="E1261" i="1"/>
  <c r="O1065" i="1"/>
  <c r="C1262" i="1" l="1"/>
  <c r="E1262" i="1"/>
  <c r="G1262" i="1"/>
  <c r="D1262" i="1"/>
  <c r="K1262" i="1"/>
  <c r="L1262" i="1"/>
  <c r="F1262" i="1"/>
  <c r="B1262" i="1"/>
  <c r="I1262" i="1"/>
  <c r="J1262" i="1"/>
  <c r="A1263" i="1" s="1"/>
  <c r="R1065" i="1"/>
  <c r="S1065" i="1"/>
  <c r="Q1065" i="1"/>
  <c r="P1065" i="1"/>
  <c r="U1065" i="1"/>
  <c r="T1065" i="1"/>
  <c r="B1263" i="1" l="1"/>
  <c r="E1263" i="1"/>
  <c r="K1263" i="1"/>
  <c r="J1263" i="1"/>
  <c r="A1264" i="1" s="1"/>
  <c r="D1263" i="1"/>
  <c r="F1263" i="1"/>
  <c r="G1263" i="1"/>
  <c r="C1263" i="1"/>
  <c r="I1263" i="1"/>
  <c r="L1263" i="1"/>
  <c r="O1066" i="1"/>
  <c r="F1264" i="1" l="1"/>
  <c r="K1264" i="1"/>
  <c r="G1264" i="1"/>
  <c r="L1264" i="1"/>
  <c r="I1264" i="1"/>
  <c r="C1264" i="1"/>
  <c r="B1264" i="1"/>
  <c r="J1264" i="1"/>
  <c r="A1265" i="1" s="1"/>
  <c r="D1264" i="1"/>
  <c r="E1264" i="1"/>
  <c r="R1066" i="1"/>
  <c r="S1066" i="1"/>
  <c r="P1066" i="1"/>
  <c r="Q1066" i="1"/>
  <c r="U1066" i="1"/>
  <c r="T1066" i="1"/>
  <c r="L1265" i="1" l="1"/>
  <c r="E1265" i="1"/>
  <c r="C1265" i="1"/>
  <c r="K1265" i="1"/>
  <c r="G1265" i="1"/>
  <c r="J1265" i="1"/>
  <c r="A1266" i="1" s="1"/>
  <c r="F1265" i="1"/>
  <c r="B1265" i="1"/>
  <c r="D1265" i="1"/>
  <c r="I1265" i="1"/>
  <c r="O1067" i="1"/>
  <c r="I1266" i="1" l="1"/>
  <c r="B1266" i="1"/>
  <c r="L1266" i="1"/>
  <c r="C1266" i="1"/>
  <c r="K1266" i="1"/>
  <c r="J1266" i="1"/>
  <c r="A1267" i="1" s="1"/>
  <c r="E1266" i="1"/>
  <c r="G1266" i="1"/>
  <c r="F1266" i="1"/>
  <c r="D1266" i="1"/>
  <c r="R1067" i="1"/>
  <c r="S1067" i="1"/>
  <c r="P1067" i="1"/>
  <c r="Q1067" i="1"/>
  <c r="T1067" i="1"/>
  <c r="U1067" i="1"/>
  <c r="G1267" i="1" l="1"/>
  <c r="E1267" i="1"/>
  <c r="B1267" i="1"/>
  <c r="F1267" i="1"/>
  <c r="J1267" i="1"/>
  <c r="A1268" i="1" s="1"/>
  <c r="C1267" i="1"/>
  <c r="K1267" i="1"/>
  <c r="I1267" i="1"/>
  <c r="L1267" i="1"/>
  <c r="D1267" i="1"/>
  <c r="O1068" i="1"/>
  <c r="F1268" i="1" l="1"/>
  <c r="K1268" i="1"/>
  <c r="D1268" i="1"/>
  <c r="J1268" i="1"/>
  <c r="A1269" i="1" s="1"/>
  <c r="B1268" i="1"/>
  <c r="C1268" i="1"/>
  <c r="G1268" i="1"/>
  <c r="E1268" i="1"/>
  <c r="I1268" i="1"/>
  <c r="L1268" i="1"/>
  <c r="R1068" i="1"/>
  <c r="S1068" i="1"/>
  <c r="Q1068" i="1"/>
  <c r="P1068" i="1"/>
  <c r="T1068" i="1"/>
  <c r="U1068" i="1"/>
  <c r="B1269" i="1" l="1"/>
  <c r="L1269" i="1"/>
  <c r="J1269" i="1"/>
  <c r="A1270" i="1" s="1"/>
  <c r="K1269" i="1"/>
  <c r="E1269" i="1"/>
  <c r="C1269" i="1"/>
  <c r="F1269" i="1"/>
  <c r="I1269" i="1"/>
  <c r="G1269" i="1"/>
  <c r="D1269" i="1"/>
  <c r="O1069" i="1"/>
  <c r="G1270" i="1" l="1"/>
  <c r="L1270" i="1"/>
  <c r="I1270" i="1"/>
  <c r="E1270" i="1"/>
  <c r="C1270" i="1"/>
  <c r="F1270" i="1"/>
  <c r="D1270" i="1"/>
  <c r="K1270" i="1"/>
  <c r="B1270" i="1"/>
  <c r="J1270" i="1"/>
  <c r="A1271" i="1" s="1"/>
  <c r="R1069" i="1"/>
  <c r="S1069" i="1"/>
  <c r="Q1069" i="1"/>
  <c r="P1069" i="1"/>
  <c r="U1069" i="1"/>
  <c r="T1069" i="1"/>
  <c r="C1271" i="1" l="1"/>
  <c r="D1271" i="1"/>
  <c r="B1271" i="1"/>
  <c r="J1271" i="1"/>
  <c r="A1272" i="1" s="1"/>
  <c r="I1271" i="1"/>
  <c r="F1271" i="1"/>
  <c r="G1271" i="1"/>
  <c r="E1271" i="1"/>
  <c r="L1271" i="1"/>
  <c r="K1271" i="1"/>
  <c r="O1070" i="1"/>
  <c r="B1272" i="1" l="1"/>
  <c r="I1272" i="1"/>
  <c r="F1272" i="1"/>
  <c r="E1272" i="1"/>
  <c r="D1272" i="1"/>
  <c r="G1272" i="1"/>
  <c r="K1272" i="1"/>
  <c r="C1272" i="1"/>
  <c r="L1272" i="1"/>
  <c r="J1272" i="1"/>
  <c r="A1273" i="1" s="1"/>
  <c r="R1070" i="1"/>
  <c r="S1070" i="1"/>
  <c r="Q1070" i="1"/>
  <c r="P1070" i="1"/>
  <c r="T1070" i="1"/>
  <c r="U1070" i="1"/>
  <c r="J1273" i="1" l="1"/>
  <c r="A1274" i="1" s="1"/>
  <c r="F1273" i="1"/>
  <c r="D1273" i="1"/>
  <c r="C1273" i="1"/>
  <c r="B1273" i="1"/>
  <c r="K1273" i="1"/>
  <c r="E1273" i="1"/>
  <c r="I1273" i="1"/>
  <c r="G1273" i="1"/>
  <c r="L1273" i="1"/>
  <c r="O1071" i="1"/>
  <c r="J1274" i="1" l="1"/>
  <c r="A1275" i="1" s="1"/>
  <c r="E1274" i="1"/>
  <c r="F1274" i="1"/>
  <c r="K1274" i="1"/>
  <c r="L1274" i="1"/>
  <c r="D1274" i="1"/>
  <c r="B1274" i="1"/>
  <c r="G1274" i="1"/>
  <c r="I1274" i="1"/>
  <c r="C1274" i="1"/>
  <c r="R1071" i="1"/>
  <c r="S1071" i="1"/>
  <c r="Q1071" i="1"/>
  <c r="P1071" i="1"/>
  <c r="U1071" i="1"/>
  <c r="T1071" i="1"/>
  <c r="F1275" i="1" l="1"/>
  <c r="G1275" i="1"/>
  <c r="C1275" i="1"/>
  <c r="L1275" i="1"/>
  <c r="I1275" i="1"/>
  <c r="E1275" i="1"/>
  <c r="J1275" i="1"/>
  <c r="A1276" i="1" s="1"/>
  <c r="K1275" i="1"/>
  <c r="B1275" i="1"/>
  <c r="D1275" i="1"/>
  <c r="O1072" i="1"/>
  <c r="G1276" i="1" l="1"/>
  <c r="D1276" i="1"/>
  <c r="J1276" i="1"/>
  <c r="A1277" i="1" s="1"/>
  <c r="E1276" i="1"/>
  <c r="C1276" i="1"/>
  <c r="B1276" i="1"/>
  <c r="L1276" i="1"/>
  <c r="I1276" i="1"/>
  <c r="K1276" i="1"/>
  <c r="F1276" i="1"/>
  <c r="R1072" i="1"/>
  <c r="S1072" i="1"/>
  <c r="Q1072" i="1"/>
  <c r="P1072" i="1"/>
  <c r="U1072" i="1"/>
  <c r="T1072" i="1"/>
  <c r="B1277" i="1" l="1"/>
  <c r="L1277" i="1"/>
  <c r="C1277" i="1"/>
  <c r="I1277" i="1"/>
  <c r="F1277" i="1"/>
  <c r="J1277" i="1"/>
  <c r="A1278" i="1" s="1"/>
  <c r="D1277" i="1"/>
  <c r="K1277" i="1"/>
  <c r="E1277" i="1"/>
  <c r="G1277" i="1"/>
  <c r="O1073" i="1"/>
  <c r="E1278" i="1" l="1"/>
  <c r="K1278" i="1"/>
  <c r="J1278" i="1"/>
  <c r="A1279" i="1" s="1"/>
  <c r="B1278" i="1"/>
  <c r="G1278" i="1"/>
  <c r="C1278" i="1"/>
  <c r="D1278" i="1"/>
  <c r="L1278" i="1"/>
  <c r="I1278" i="1"/>
  <c r="F1278" i="1"/>
  <c r="R1073" i="1"/>
  <c r="S1073" i="1"/>
  <c r="Q1073" i="1"/>
  <c r="P1073" i="1"/>
  <c r="T1073" i="1"/>
  <c r="U1073" i="1"/>
  <c r="C1279" i="1" l="1"/>
  <c r="G1279" i="1"/>
  <c r="L1279" i="1"/>
  <c r="B1279" i="1"/>
  <c r="K1279" i="1"/>
  <c r="D1279" i="1"/>
  <c r="J1279" i="1"/>
  <c r="A1280" i="1" s="1"/>
  <c r="E1279" i="1"/>
  <c r="I1279" i="1"/>
  <c r="F1279" i="1"/>
  <c r="O1074" i="1"/>
  <c r="I1280" i="1" l="1"/>
  <c r="F1280" i="1"/>
  <c r="E1280" i="1"/>
  <c r="D1280" i="1"/>
  <c r="K1280" i="1"/>
  <c r="L1280" i="1"/>
  <c r="C1280" i="1"/>
  <c r="J1280" i="1"/>
  <c r="A1281" i="1" s="1"/>
  <c r="G1280" i="1"/>
  <c r="B1280" i="1"/>
  <c r="R1074" i="1"/>
  <c r="S1074" i="1"/>
  <c r="Q1074" i="1"/>
  <c r="P1074" i="1"/>
  <c r="U1074" i="1"/>
  <c r="T1074" i="1"/>
  <c r="B1281" i="1" l="1"/>
  <c r="I1281" i="1"/>
  <c r="E1281" i="1"/>
  <c r="L1281" i="1"/>
  <c r="C1281" i="1"/>
  <c r="K1281" i="1"/>
  <c r="J1281" i="1"/>
  <c r="A1282" i="1" s="1"/>
  <c r="F1281" i="1"/>
  <c r="D1281" i="1"/>
  <c r="G1281" i="1"/>
  <c r="O1075" i="1"/>
  <c r="D1282" i="1" l="1"/>
  <c r="K1282" i="1"/>
  <c r="G1282" i="1"/>
  <c r="F1282" i="1"/>
  <c r="L1282" i="1"/>
  <c r="C1282" i="1"/>
  <c r="I1282" i="1"/>
  <c r="B1282" i="1"/>
  <c r="E1282" i="1"/>
  <c r="J1282" i="1"/>
  <c r="A1283" i="1" s="1"/>
  <c r="R1075" i="1"/>
  <c r="S1075" i="1"/>
  <c r="Q1075" i="1"/>
  <c r="P1075" i="1"/>
  <c r="T1075" i="1"/>
  <c r="U1075" i="1"/>
  <c r="C1283" i="1" l="1"/>
  <c r="E1283" i="1"/>
  <c r="L1283" i="1"/>
  <c r="B1283" i="1"/>
  <c r="J1283" i="1"/>
  <c r="A1284" i="1" s="1"/>
  <c r="G1283" i="1"/>
  <c r="K1283" i="1"/>
  <c r="I1283" i="1"/>
  <c r="D1283" i="1"/>
  <c r="F1283" i="1"/>
  <c r="O1076" i="1"/>
  <c r="L1284" i="1" l="1"/>
  <c r="E1284" i="1"/>
  <c r="K1284" i="1"/>
  <c r="C1284" i="1"/>
  <c r="I1284" i="1"/>
  <c r="G1284" i="1"/>
  <c r="B1284" i="1"/>
  <c r="J1284" i="1"/>
  <c r="A1285" i="1" s="1"/>
  <c r="F1284" i="1"/>
  <c r="D1284" i="1"/>
  <c r="R1076" i="1"/>
  <c r="S1076" i="1"/>
  <c r="Q1076" i="1"/>
  <c r="P1076" i="1"/>
  <c r="T1076" i="1"/>
  <c r="U1076" i="1"/>
  <c r="B1285" i="1" l="1"/>
  <c r="J1285" i="1"/>
  <c r="A1286" i="1" s="1"/>
  <c r="K1285" i="1"/>
  <c r="E1285" i="1"/>
  <c r="F1285" i="1"/>
  <c r="L1285" i="1"/>
  <c r="C1285" i="1"/>
  <c r="I1285" i="1"/>
  <c r="D1285" i="1"/>
  <c r="G1285" i="1"/>
  <c r="O1077" i="1"/>
  <c r="I1286" i="1" l="1"/>
  <c r="J1286" i="1"/>
  <c r="A1287" i="1" s="1"/>
  <c r="G1286" i="1"/>
  <c r="B1286" i="1"/>
  <c r="L1286" i="1"/>
  <c r="C1286" i="1"/>
  <c r="K1286" i="1"/>
  <c r="F1286" i="1"/>
  <c r="E1286" i="1"/>
  <c r="D1286" i="1"/>
  <c r="R1077" i="1"/>
  <c r="S1077" i="1"/>
  <c r="Q1077" i="1"/>
  <c r="P1077" i="1"/>
  <c r="T1077" i="1"/>
  <c r="U1077" i="1"/>
  <c r="C1287" i="1" l="1"/>
  <c r="I1287" i="1"/>
  <c r="E1287" i="1"/>
  <c r="K1287" i="1"/>
  <c r="D1287" i="1"/>
  <c r="J1287" i="1"/>
  <c r="A1288" i="1" s="1"/>
  <c r="F1287" i="1"/>
  <c r="B1287" i="1"/>
  <c r="G1287" i="1"/>
  <c r="L1287" i="1"/>
  <c r="O1078" i="1"/>
  <c r="L1288" i="1" l="1"/>
  <c r="B1288" i="1"/>
  <c r="I1288" i="1"/>
  <c r="E1288" i="1"/>
  <c r="K1288" i="1"/>
  <c r="D1288" i="1"/>
  <c r="C1288" i="1"/>
  <c r="F1288" i="1"/>
  <c r="G1288" i="1"/>
  <c r="J1288" i="1"/>
  <c r="A1289" i="1" s="1"/>
  <c r="R1078" i="1"/>
  <c r="S1078" i="1"/>
  <c r="P1078" i="1"/>
  <c r="Q1078" i="1"/>
  <c r="T1078" i="1"/>
  <c r="U1078" i="1"/>
  <c r="B1289" i="1" l="1"/>
  <c r="J1289" i="1"/>
  <c r="A1290" i="1" s="1"/>
  <c r="F1289" i="1"/>
  <c r="L1289" i="1"/>
  <c r="G1289" i="1"/>
  <c r="C1289" i="1"/>
  <c r="E1289" i="1"/>
  <c r="D1289" i="1"/>
  <c r="K1289" i="1"/>
  <c r="I1289" i="1"/>
  <c r="O1079" i="1"/>
  <c r="I1290" i="1" l="1"/>
  <c r="J1290" i="1"/>
  <c r="A1291" i="1" s="1"/>
  <c r="D1290" i="1"/>
  <c r="G1290" i="1"/>
  <c r="C1290" i="1"/>
  <c r="F1290" i="1"/>
  <c r="K1290" i="1"/>
  <c r="E1290" i="1"/>
  <c r="B1290" i="1"/>
  <c r="L1290" i="1"/>
  <c r="R1079" i="1"/>
  <c r="S1079" i="1"/>
  <c r="Q1079" i="1"/>
  <c r="P1079" i="1"/>
  <c r="T1079" i="1"/>
  <c r="U1079" i="1"/>
  <c r="D1291" i="1" l="1"/>
  <c r="C1291" i="1"/>
  <c r="F1291" i="1"/>
  <c r="L1291" i="1"/>
  <c r="B1291" i="1"/>
  <c r="J1291" i="1"/>
  <c r="A1292" i="1" s="1"/>
  <c r="K1291" i="1"/>
  <c r="I1291" i="1"/>
  <c r="E1291" i="1"/>
  <c r="G1291" i="1"/>
  <c r="O1080" i="1"/>
  <c r="K1292" i="1" l="1"/>
  <c r="J1292" i="1"/>
  <c r="A1293" i="1" s="1"/>
  <c r="G1292" i="1"/>
  <c r="C1292" i="1"/>
  <c r="L1292" i="1"/>
  <c r="B1292" i="1"/>
  <c r="F1292" i="1"/>
  <c r="I1292" i="1"/>
  <c r="E1292" i="1"/>
  <c r="D1292" i="1"/>
  <c r="R1080" i="1"/>
  <c r="S1080" i="1"/>
  <c r="Q1080" i="1"/>
  <c r="P1080" i="1"/>
  <c r="U1080" i="1"/>
  <c r="T1080" i="1"/>
  <c r="C1293" i="1" l="1"/>
  <c r="J1293" i="1"/>
  <c r="A1294" i="1" s="1"/>
  <c r="G1293" i="1"/>
  <c r="L1293" i="1"/>
  <c r="B1293" i="1"/>
  <c r="I1293" i="1"/>
  <c r="D1293" i="1"/>
  <c r="F1293" i="1"/>
  <c r="K1293" i="1"/>
  <c r="E1293" i="1"/>
  <c r="O1081" i="1"/>
  <c r="I1294" i="1" l="1"/>
  <c r="B1294" i="1"/>
  <c r="J1294" i="1"/>
  <c r="A1295" i="1" s="1"/>
  <c r="K1294" i="1"/>
  <c r="L1294" i="1"/>
  <c r="C1294" i="1"/>
  <c r="G1294" i="1"/>
  <c r="F1294" i="1"/>
  <c r="E1294" i="1"/>
  <c r="D1294" i="1"/>
  <c r="R1081" i="1"/>
  <c r="S1081" i="1"/>
  <c r="Q1081" i="1"/>
  <c r="P1081" i="1"/>
  <c r="T1081" i="1"/>
  <c r="U1081" i="1"/>
  <c r="I1295" i="1" l="1"/>
  <c r="G1295" i="1"/>
  <c r="L1295" i="1"/>
  <c r="C1295" i="1"/>
  <c r="J1295" i="1"/>
  <c r="A1296" i="1" s="1"/>
  <c r="B1295" i="1"/>
  <c r="E1295" i="1"/>
  <c r="K1295" i="1"/>
  <c r="D1295" i="1"/>
  <c r="F1295" i="1"/>
  <c r="O1082" i="1"/>
  <c r="G1296" i="1" l="1"/>
  <c r="K1296" i="1"/>
  <c r="B1296" i="1"/>
  <c r="C1296" i="1"/>
  <c r="L1296" i="1"/>
  <c r="I1296" i="1"/>
  <c r="E1296" i="1"/>
  <c r="J1296" i="1"/>
  <c r="A1297" i="1" s="1"/>
  <c r="F1296" i="1"/>
  <c r="D1296" i="1"/>
  <c r="R1082" i="1"/>
  <c r="S1082" i="1"/>
  <c r="Q1082" i="1"/>
  <c r="P1082" i="1"/>
  <c r="T1082" i="1"/>
  <c r="U1082" i="1"/>
  <c r="F1297" i="1" l="1"/>
  <c r="B1297" i="1"/>
  <c r="I1297" i="1"/>
  <c r="L1297" i="1"/>
  <c r="C1297" i="1"/>
  <c r="J1297" i="1"/>
  <c r="A1298" i="1" s="1"/>
  <c r="K1297" i="1"/>
  <c r="E1297" i="1"/>
  <c r="G1297" i="1"/>
  <c r="D1297" i="1"/>
  <c r="O1083" i="1"/>
  <c r="B1298" i="1" l="1"/>
  <c r="J1298" i="1"/>
  <c r="A1299" i="1" s="1"/>
  <c r="I1298" i="1"/>
  <c r="C1298" i="1"/>
  <c r="G1298" i="1"/>
  <c r="D1298" i="1"/>
  <c r="K1298" i="1"/>
  <c r="L1298" i="1"/>
  <c r="E1298" i="1"/>
  <c r="F1298" i="1"/>
  <c r="R1083" i="1"/>
  <c r="S1083" i="1"/>
  <c r="Q1083" i="1"/>
  <c r="P1083" i="1"/>
  <c r="U1083" i="1"/>
  <c r="T1083" i="1"/>
  <c r="F1299" i="1" l="1"/>
  <c r="C1299" i="1"/>
  <c r="I1299" i="1"/>
  <c r="B1299" i="1"/>
  <c r="D1299" i="1"/>
  <c r="G1299" i="1"/>
  <c r="E1299" i="1"/>
  <c r="K1299" i="1"/>
  <c r="L1299" i="1"/>
  <c r="J1299" i="1"/>
  <c r="A1300" i="1" s="1"/>
  <c r="O1084" i="1"/>
  <c r="L1300" i="1" l="1"/>
  <c r="I1300" i="1"/>
  <c r="F1300" i="1"/>
  <c r="J1300" i="1"/>
  <c r="A1301" i="1" s="1"/>
  <c r="B1300" i="1"/>
  <c r="K1300" i="1"/>
  <c r="D1300" i="1"/>
  <c r="E1300" i="1"/>
  <c r="C1300" i="1"/>
  <c r="G1300" i="1"/>
  <c r="R1084" i="1"/>
  <c r="S1084" i="1"/>
  <c r="P1084" i="1"/>
  <c r="Q1084" i="1"/>
  <c r="T1084" i="1"/>
  <c r="U1084" i="1"/>
  <c r="I1301" i="1" l="1"/>
  <c r="B1301" i="1"/>
  <c r="G1301" i="1"/>
  <c r="L1301" i="1"/>
  <c r="E1301" i="1"/>
  <c r="F1301" i="1"/>
  <c r="J1301" i="1"/>
  <c r="A1302" i="1" s="1"/>
  <c r="C1301" i="1"/>
  <c r="D1301" i="1"/>
  <c r="K1301" i="1"/>
  <c r="O1085" i="1"/>
  <c r="D1302" i="1" l="1"/>
  <c r="J1302" i="1"/>
  <c r="A1303" i="1" s="1"/>
  <c r="F1302" i="1"/>
  <c r="B1302" i="1"/>
  <c r="G1302" i="1"/>
  <c r="I1302" i="1"/>
  <c r="C1302" i="1"/>
  <c r="L1302" i="1"/>
  <c r="K1302" i="1"/>
  <c r="E1302" i="1"/>
  <c r="R1085" i="1"/>
  <c r="S1085" i="1"/>
  <c r="Q1085" i="1"/>
  <c r="P1085" i="1"/>
  <c r="U1085" i="1"/>
  <c r="T1085" i="1"/>
  <c r="C1303" i="1" l="1"/>
  <c r="E1303" i="1"/>
  <c r="G1303" i="1"/>
  <c r="B1303" i="1"/>
  <c r="I1303" i="1"/>
  <c r="K1303" i="1"/>
  <c r="J1303" i="1"/>
  <c r="A1304" i="1" s="1"/>
  <c r="L1303" i="1"/>
  <c r="D1303" i="1"/>
  <c r="F1303" i="1"/>
  <c r="O1086" i="1"/>
  <c r="F1304" i="1" l="1"/>
  <c r="I1304" i="1"/>
  <c r="G1304" i="1"/>
  <c r="K1304" i="1"/>
  <c r="B1304" i="1"/>
  <c r="D1304" i="1"/>
  <c r="L1304" i="1"/>
  <c r="J1304" i="1"/>
  <c r="A1305" i="1" s="1"/>
  <c r="C1304" i="1"/>
  <c r="E1304" i="1"/>
  <c r="R1086" i="1"/>
  <c r="S1086" i="1"/>
  <c r="Q1086" i="1"/>
  <c r="P1086" i="1"/>
  <c r="T1086" i="1"/>
  <c r="U1086" i="1"/>
  <c r="B1305" i="1" l="1"/>
  <c r="E1305" i="1"/>
  <c r="I1305" i="1"/>
  <c r="D1305" i="1"/>
  <c r="L1305" i="1"/>
  <c r="F1305" i="1"/>
  <c r="C1305" i="1"/>
  <c r="J1305" i="1"/>
  <c r="A1306" i="1" s="1"/>
  <c r="K1305" i="1"/>
  <c r="G1305" i="1"/>
  <c r="O1087" i="1"/>
  <c r="E1306" i="1" l="1"/>
  <c r="F1306" i="1"/>
  <c r="C1306" i="1"/>
  <c r="K1306" i="1"/>
  <c r="I1306" i="1"/>
  <c r="L1306" i="1"/>
  <c r="D1306" i="1"/>
  <c r="G1306" i="1"/>
  <c r="J1306" i="1"/>
  <c r="A1307" i="1" s="1"/>
  <c r="B1306" i="1"/>
  <c r="R1087" i="1"/>
  <c r="S1087" i="1"/>
  <c r="Q1087" i="1"/>
  <c r="P1087" i="1"/>
  <c r="U1087" i="1"/>
  <c r="T1087" i="1"/>
  <c r="F1307" i="1" l="1"/>
  <c r="D1307" i="1"/>
  <c r="C1307" i="1"/>
  <c r="B1307" i="1"/>
  <c r="I1307" i="1"/>
  <c r="G1307" i="1"/>
  <c r="L1307" i="1"/>
  <c r="K1307" i="1"/>
  <c r="E1307" i="1"/>
  <c r="J1307" i="1"/>
  <c r="A1308" i="1" s="1"/>
  <c r="O1088" i="1"/>
  <c r="J1308" i="1" l="1"/>
  <c r="A1309" i="1" s="1"/>
  <c r="F1308" i="1"/>
  <c r="I1308" i="1"/>
  <c r="K1308" i="1"/>
  <c r="C1308" i="1"/>
  <c r="G1308" i="1"/>
  <c r="B1308" i="1"/>
  <c r="D1308" i="1"/>
  <c r="E1308" i="1"/>
  <c r="L1308" i="1"/>
  <c r="R1088" i="1"/>
  <c r="S1088" i="1"/>
  <c r="Q1088" i="1"/>
  <c r="P1088" i="1"/>
  <c r="U1088" i="1"/>
  <c r="T1088" i="1"/>
  <c r="K1309" i="1" l="1"/>
  <c r="L1309" i="1"/>
  <c r="C1309" i="1"/>
  <c r="I1309" i="1"/>
  <c r="J1309" i="1"/>
  <c r="A1310" i="1" s="1"/>
  <c r="E1309" i="1"/>
  <c r="D1309" i="1"/>
  <c r="G1309" i="1"/>
  <c r="B1309" i="1"/>
  <c r="F1309" i="1"/>
  <c r="O1089" i="1"/>
  <c r="F1310" i="1" l="1"/>
  <c r="E1310" i="1"/>
  <c r="K1310" i="1"/>
  <c r="L1310" i="1"/>
  <c r="B1310" i="1"/>
  <c r="J1310" i="1"/>
  <c r="A1311" i="1" s="1"/>
  <c r="D1310" i="1"/>
  <c r="G1310" i="1"/>
  <c r="I1310" i="1"/>
  <c r="C1310" i="1"/>
  <c r="R1089" i="1"/>
  <c r="S1089" i="1"/>
  <c r="Q1089" i="1"/>
  <c r="P1089" i="1"/>
  <c r="T1089" i="1"/>
  <c r="U1089" i="1"/>
  <c r="B1311" i="1" l="1"/>
  <c r="D1311" i="1"/>
  <c r="F1311" i="1"/>
  <c r="L1311" i="1"/>
  <c r="J1311" i="1"/>
  <c r="A1312" i="1" s="1"/>
  <c r="C1311" i="1"/>
  <c r="I1311" i="1"/>
  <c r="E1311" i="1"/>
  <c r="K1311" i="1"/>
  <c r="G1311" i="1"/>
  <c r="O1090" i="1"/>
  <c r="J1312" i="1" l="1"/>
  <c r="A1313" i="1" s="1"/>
  <c r="B1312" i="1"/>
  <c r="L1312" i="1"/>
  <c r="I1312" i="1"/>
  <c r="G1312" i="1"/>
  <c r="E1312" i="1"/>
  <c r="C1312" i="1"/>
  <c r="F1312" i="1"/>
  <c r="K1312" i="1"/>
  <c r="D1312" i="1"/>
  <c r="R1090" i="1"/>
  <c r="S1090" i="1"/>
  <c r="Q1090" i="1"/>
  <c r="P1090" i="1"/>
  <c r="U1090" i="1"/>
  <c r="T1090" i="1"/>
  <c r="C1313" i="1" l="1"/>
  <c r="I1313" i="1"/>
  <c r="E1313" i="1"/>
  <c r="J1313" i="1"/>
  <c r="A1314" i="1" s="1"/>
  <c r="B1313" i="1"/>
  <c r="K1313" i="1"/>
  <c r="F1313" i="1"/>
  <c r="D1313" i="1"/>
  <c r="L1313" i="1"/>
  <c r="G1313" i="1"/>
  <c r="O1091" i="1"/>
  <c r="D1314" i="1" l="1"/>
  <c r="L1314" i="1"/>
  <c r="J1314" i="1"/>
  <c r="A1315" i="1" s="1"/>
  <c r="F1314" i="1"/>
  <c r="G1314" i="1"/>
  <c r="K1314" i="1"/>
  <c r="I1314" i="1"/>
  <c r="B1314" i="1"/>
  <c r="C1314" i="1"/>
  <c r="E1314" i="1"/>
  <c r="R1091" i="1"/>
  <c r="S1091" i="1"/>
  <c r="Q1091" i="1"/>
  <c r="P1091" i="1"/>
  <c r="U1091" i="1"/>
  <c r="T1091" i="1"/>
  <c r="C1315" i="1" l="1"/>
  <c r="B1315" i="1"/>
  <c r="L1315" i="1"/>
  <c r="I1315" i="1"/>
  <c r="D1315" i="1"/>
  <c r="F1315" i="1"/>
  <c r="J1315" i="1"/>
  <c r="A1316" i="1" s="1"/>
  <c r="G1315" i="1"/>
  <c r="E1315" i="1"/>
  <c r="K1315" i="1"/>
  <c r="O1092" i="1"/>
  <c r="C1316" i="1" l="1"/>
  <c r="E1316" i="1"/>
  <c r="J1316" i="1"/>
  <c r="A1317" i="1" s="1"/>
  <c r="K1316" i="1"/>
  <c r="F1316" i="1"/>
  <c r="L1316" i="1"/>
  <c r="G1316" i="1"/>
  <c r="B1316" i="1"/>
  <c r="I1316" i="1"/>
  <c r="D1316" i="1"/>
  <c r="R1092" i="1"/>
  <c r="S1092" i="1"/>
  <c r="Q1092" i="1"/>
  <c r="P1092" i="1"/>
  <c r="T1092" i="1"/>
  <c r="U1092" i="1"/>
  <c r="B1317" i="1" l="1"/>
  <c r="E1317" i="1"/>
  <c r="J1317" i="1"/>
  <c r="A1318" i="1" s="1"/>
  <c r="C1317" i="1"/>
  <c r="L1317" i="1"/>
  <c r="G1317" i="1"/>
  <c r="I1317" i="1"/>
  <c r="F1317" i="1"/>
  <c r="D1317" i="1"/>
  <c r="K1317" i="1"/>
  <c r="O1093" i="1"/>
  <c r="F1318" i="1" l="1"/>
  <c r="I1318" i="1"/>
  <c r="G1318" i="1"/>
  <c r="C1318" i="1"/>
  <c r="K1318" i="1"/>
  <c r="J1318" i="1"/>
  <c r="A1319" i="1" s="1"/>
  <c r="E1318" i="1"/>
  <c r="D1318" i="1"/>
  <c r="L1318" i="1"/>
  <c r="B1318" i="1"/>
  <c r="R1093" i="1"/>
  <c r="S1093" i="1"/>
  <c r="Q1093" i="1"/>
  <c r="P1093" i="1"/>
  <c r="U1093" i="1"/>
  <c r="T1093" i="1"/>
  <c r="K1319" i="1" l="1"/>
  <c r="I1319" i="1"/>
  <c r="G1319" i="1"/>
  <c r="B1319" i="1"/>
  <c r="C1319" i="1"/>
  <c r="J1319" i="1"/>
  <c r="A1320" i="1" s="1"/>
  <c r="L1319" i="1"/>
  <c r="D1319" i="1"/>
  <c r="E1319" i="1"/>
  <c r="F1319" i="1"/>
  <c r="O1094" i="1"/>
  <c r="I1320" i="1" l="1"/>
  <c r="D1320" i="1"/>
  <c r="G1320" i="1"/>
  <c r="E1320" i="1"/>
  <c r="J1320" i="1"/>
  <c r="A1321" i="1" s="1"/>
  <c r="F1320" i="1"/>
  <c r="L1320" i="1"/>
  <c r="K1320" i="1"/>
  <c r="B1320" i="1"/>
  <c r="C1320" i="1"/>
  <c r="R1094" i="1"/>
  <c r="S1094" i="1"/>
  <c r="Q1094" i="1"/>
  <c r="P1094" i="1"/>
  <c r="T1094" i="1"/>
  <c r="U1094" i="1"/>
  <c r="C1321" i="1" l="1"/>
  <c r="L1321" i="1"/>
  <c r="F1321" i="1"/>
  <c r="B1321" i="1"/>
  <c r="J1321" i="1"/>
  <c r="A1322" i="1" s="1"/>
  <c r="G1321" i="1"/>
  <c r="I1321" i="1"/>
  <c r="E1321" i="1"/>
  <c r="D1321" i="1"/>
  <c r="K1321" i="1"/>
  <c r="O1095" i="1"/>
  <c r="L1322" i="1" l="1"/>
  <c r="G1322" i="1"/>
  <c r="C1322" i="1"/>
  <c r="B1322" i="1"/>
  <c r="F1322" i="1"/>
  <c r="D1322" i="1"/>
  <c r="K1322" i="1"/>
  <c r="I1322" i="1"/>
  <c r="E1322" i="1"/>
  <c r="J1322" i="1"/>
  <c r="A1323" i="1" s="1"/>
  <c r="R1095" i="1"/>
  <c r="S1095" i="1"/>
  <c r="Q1095" i="1"/>
  <c r="P1095" i="1"/>
  <c r="U1095" i="1"/>
  <c r="T1095" i="1"/>
  <c r="B1323" i="1" l="1"/>
  <c r="C1323" i="1"/>
  <c r="I1323" i="1"/>
  <c r="D1323" i="1"/>
  <c r="K1323" i="1"/>
  <c r="J1323" i="1"/>
  <c r="A1324" i="1" s="1"/>
  <c r="E1323" i="1"/>
  <c r="L1323" i="1"/>
  <c r="F1323" i="1"/>
  <c r="G1323" i="1"/>
  <c r="O1096" i="1"/>
  <c r="B1324" i="1" l="1"/>
  <c r="K1324" i="1"/>
  <c r="L1324" i="1"/>
  <c r="I1324" i="1"/>
  <c r="F1324" i="1"/>
  <c r="D1324" i="1"/>
  <c r="J1324" i="1"/>
  <c r="A1325" i="1" s="1"/>
  <c r="G1324" i="1"/>
  <c r="C1324" i="1"/>
  <c r="E1324" i="1"/>
  <c r="R1096" i="1"/>
  <c r="S1096" i="1"/>
  <c r="Q1096" i="1"/>
  <c r="P1096" i="1"/>
  <c r="U1096" i="1"/>
  <c r="T1096" i="1"/>
  <c r="C1325" i="1" l="1"/>
  <c r="I1325" i="1"/>
  <c r="D1325" i="1"/>
  <c r="G1325" i="1"/>
  <c r="K1325" i="1"/>
  <c r="E1325" i="1"/>
  <c r="F1325" i="1"/>
  <c r="J1325" i="1"/>
  <c r="A1326" i="1" s="1"/>
  <c r="B1325" i="1"/>
  <c r="L1325" i="1"/>
  <c r="O1097" i="1"/>
  <c r="K1326" i="1" l="1"/>
  <c r="D1326" i="1"/>
  <c r="G1326" i="1"/>
  <c r="C1326" i="1"/>
  <c r="F1326" i="1"/>
  <c r="I1326" i="1"/>
  <c r="L1326" i="1"/>
  <c r="E1326" i="1"/>
  <c r="J1326" i="1"/>
  <c r="A1327" i="1" s="1"/>
  <c r="B1326" i="1"/>
  <c r="R1097" i="1"/>
  <c r="S1097" i="1"/>
  <c r="P1097" i="1"/>
  <c r="Q1097" i="1"/>
  <c r="T1097" i="1"/>
  <c r="U1097" i="1"/>
  <c r="K1327" i="1" l="1"/>
  <c r="B1327" i="1"/>
  <c r="D1327" i="1"/>
  <c r="J1327" i="1"/>
  <c r="A1328" i="1" s="1"/>
  <c r="E1327" i="1"/>
  <c r="F1327" i="1"/>
  <c r="C1327" i="1"/>
  <c r="I1327" i="1"/>
  <c r="G1327" i="1"/>
  <c r="L1327" i="1"/>
  <c r="O1098" i="1"/>
  <c r="L1328" i="1" l="1"/>
  <c r="D1328" i="1"/>
  <c r="F1328" i="1"/>
  <c r="C1328" i="1"/>
  <c r="K1328" i="1"/>
  <c r="G1328" i="1"/>
  <c r="I1328" i="1"/>
  <c r="J1328" i="1"/>
  <c r="A1329" i="1" s="1"/>
  <c r="B1328" i="1"/>
  <c r="E1328" i="1"/>
  <c r="R1098" i="1"/>
  <c r="S1098" i="1"/>
  <c r="P1098" i="1"/>
  <c r="Q1098" i="1"/>
  <c r="U1098" i="1"/>
  <c r="T1098" i="1"/>
  <c r="B1329" i="1" l="1"/>
  <c r="I1329" i="1"/>
  <c r="C1329" i="1"/>
  <c r="D1329" i="1"/>
  <c r="F1329" i="1"/>
  <c r="K1329" i="1"/>
  <c r="E1329" i="1"/>
  <c r="L1329" i="1"/>
  <c r="J1329" i="1"/>
  <c r="A1330" i="1" s="1"/>
  <c r="G1329" i="1"/>
  <c r="O1099" i="1"/>
  <c r="K1330" i="1" l="1"/>
  <c r="I1330" i="1"/>
  <c r="F1330" i="1"/>
  <c r="C1330" i="1"/>
  <c r="J1330" i="1"/>
  <c r="A1331" i="1" s="1"/>
  <c r="G1330" i="1"/>
  <c r="E1330" i="1"/>
  <c r="L1330" i="1"/>
  <c r="B1330" i="1"/>
  <c r="D1330" i="1"/>
  <c r="R1099" i="1"/>
  <c r="S1099" i="1"/>
  <c r="Q1099" i="1"/>
  <c r="P1099" i="1"/>
  <c r="U1099" i="1"/>
  <c r="T1099" i="1"/>
  <c r="C1331" i="1" l="1"/>
  <c r="K1331" i="1"/>
  <c r="D1331" i="1"/>
  <c r="J1331" i="1"/>
  <c r="A1332" i="1" s="1"/>
  <c r="B1331" i="1"/>
  <c r="E1331" i="1"/>
  <c r="F1331" i="1"/>
  <c r="L1331" i="1"/>
  <c r="G1331" i="1"/>
  <c r="I1331" i="1"/>
  <c r="O1100" i="1"/>
  <c r="K1332" i="1" l="1"/>
  <c r="J1332" i="1"/>
  <c r="A1333" i="1" s="1"/>
  <c r="L1332" i="1"/>
  <c r="F1332" i="1"/>
  <c r="G1332" i="1"/>
  <c r="E1332" i="1"/>
  <c r="I1332" i="1"/>
  <c r="C1332" i="1"/>
  <c r="D1332" i="1"/>
  <c r="B1332" i="1"/>
  <c r="R1100" i="1"/>
  <c r="S1100" i="1"/>
  <c r="Q1100" i="1"/>
  <c r="P1100" i="1"/>
  <c r="U1100" i="1"/>
  <c r="T1100" i="1"/>
  <c r="L1333" i="1" l="1"/>
  <c r="C1333" i="1"/>
  <c r="F1333" i="1"/>
  <c r="K1333" i="1"/>
  <c r="J1333" i="1"/>
  <c r="A1334" i="1" s="1"/>
  <c r="B1333" i="1"/>
  <c r="E1333" i="1"/>
  <c r="G1333" i="1"/>
  <c r="I1333" i="1"/>
  <c r="D1333" i="1"/>
  <c r="O1101" i="1"/>
  <c r="I1334" i="1" l="1"/>
  <c r="K1334" i="1"/>
  <c r="G1334" i="1"/>
  <c r="E1334" i="1"/>
  <c r="J1334" i="1"/>
  <c r="A1335" i="1" s="1"/>
  <c r="B1334" i="1"/>
  <c r="F1334" i="1"/>
  <c r="L1334" i="1"/>
  <c r="C1334" i="1"/>
  <c r="D1334" i="1"/>
  <c r="R1101" i="1"/>
  <c r="S1101" i="1"/>
  <c r="Q1101" i="1"/>
  <c r="P1101" i="1"/>
  <c r="U1101" i="1"/>
  <c r="T1101" i="1"/>
  <c r="G1335" i="1" l="1"/>
  <c r="K1335" i="1"/>
  <c r="F1335" i="1"/>
  <c r="C1335" i="1"/>
  <c r="I1335" i="1"/>
  <c r="L1335" i="1"/>
  <c r="B1335" i="1"/>
  <c r="D1335" i="1"/>
  <c r="J1335" i="1"/>
  <c r="A1336" i="1" s="1"/>
  <c r="E1335" i="1"/>
  <c r="O1102" i="1"/>
  <c r="F1336" i="1" l="1"/>
  <c r="B1336" i="1"/>
  <c r="G1336" i="1"/>
  <c r="C1336" i="1"/>
  <c r="K1336" i="1"/>
  <c r="J1336" i="1"/>
  <c r="A1337" i="1" s="1"/>
  <c r="D1336" i="1"/>
  <c r="L1336" i="1"/>
  <c r="I1336" i="1"/>
  <c r="E1336" i="1"/>
  <c r="R1102" i="1"/>
  <c r="S1102" i="1"/>
  <c r="Q1102" i="1"/>
  <c r="P1102" i="1"/>
  <c r="U1102" i="1"/>
  <c r="T1102" i="1"/>
  <c r="C1337" i="1" l="1"/>
  <c r="I1337" i="1"/>
  <c r="F1337" i="1"/>
  <c r="L1337" i="1"/>
  <c r="D1337" i="1"/>
  <c r="B1337" i="1"/>
  <c r="J1337" i="1"/>
  <c r="A1338" i="1" s="1"/>
  <c r="G1337" i="1"/>
  <c r="K1337" i="1"/>
  <c r="E1337" i="1"/>
  <c r="O1103" i="1"/>
  <c r="F1338" i="1" l="1"/>
  <c r="C1338" i="1"/>
  <c r="I1338" i="1"/>
  <c r="G1338" i="1"/>
  <c r="D1338" i="1"/>
  <c r="K1338" i="1"/>
  <c r="B1338" i="1"/>
  <c r="L1338" i="1"/>
  <c r="J1338" i="1"/>
  <c r="A1339" i="1" s="1"/>
  <c r="E1338" i="1"/>
  <c r="R1103" i="1"/>
  <c r="S1103" i="1"/>
  <c r="Q1103" i="1"/>
  <c r="P1103" i="1"/>
  <c r="T1103" i="1"/>
  <c r="U1103" i="1"/>
  <c r="K1339" i="1" l="1"/>
  <c r="I1339" i="1"/>
  <c r="F1339" i="1"/>
  <c r="E1339" i="1"/>
  <c r="B1339" i="1"/>
  <c r="J1339" i="1"/>
  <c r="A1340" i="1" s="1"/>
  <c r="D1339" i="1"/>
  <c r="L1339" i="1"/>
  <c r="G1339" i="1"/>
  <c r="C1339" i="1"/>
  <c r="O1104" i="1"/>
  <c r="E1340" i="1" l="1"/>
  <c r="L1340" i="1"/>
  <c r="I1340" i="1"/>
  <c r="D1340" i="1"/>
  <c r="K1340" i="1"/>
  <c r="J1340" i="1"/>
  <c r="A1341" i="1" s="1"/>
  <c r="B1340" i="1"/>
  <c r="G1340" i="1"/>
  <c r="C1340" i="1"/>
  <c r="F1340" i="1"/>
  <c r="R1104" i="1"/>
  <c r="S1104" i="1"/>
  <c r="Q1104" i="1"/>
  <c r="P1104" i="1"/>
  <c r="T1104" i="1"/>
  <c r="U1104" i="1"/>
  <c r="J1341" i="1" l="1"/>
  <c r="A1342" i="1" s="1"/>
  <c r="K1341" i="1"/>
  <c r="G1341" i="1"/>
  <c r="C1341" i="1"/>
  <c r="E1341" i="1"/>
  <c r="F1341" i="1"/>
  <c r="B1341" i="1"/>
  <c r="L1341" i="1"/>
  <c r="D1341" i="1"/>
  <c r="I1341" i="1"/>
  <c r="O1105" i="1"/>
  <c r="K1342" i="1" l="1"/>
  <c r="L1342" i="1"/>
  <c r="F1342" i="1"/>
  <c r="C1342" i="1"/>
  <c r="E1342" i="1"/>
  <c r="G1342" i="1"/>
  <c r="D1342" i="1"/>
  <c r="I1342" i="1"/>
  <c r="J1342" i="1"/>
  <c r="A1343" i="1" s="1"/>
  <c r="B1342" i="1"/>
  <c r="R1105" i="1"/>
  <c r="S1105" i="1"/>
  <c r="Q1105" i="1"/>
  <c r="P1105" i="1"/>
  <c r="U1105" i="1"/>
  <c r="T1105" i="1"/>
  <c r="J1343" i="1" l="1"/>
  <c r="A1344" i="1" s="1"/>
  <c r="F1343" i="1"/>
  <c r="I1343" i="1"/>
  <c r="D1343" i="1"/>
  <c r="B1343" i="1"/>
  <c r="K1343" i="1"/>
  <c r="G1343" i="1"/>
  <c r="C1343" i="1"/>
  <c r="L1343" i="1"/>
  <c r="E1343" i="1"/>
  <c r="O1106" i="1"/>
  <c r="F1344" i="1" l="1"/>
  <c r="C1344" i="1"/>
  <c r="I1344" i="1"/>
  <c r="G1344" i="1"/>
  <c r="K1344" i="1"/>
  <c r="J1344" i="1"/>
  <c r="A1345" i="1" s="1"/>
  <c r="L1344" i="1"/>
  <c r="E1344" i="1"/>
  <c r="B1344" i="1"/>
  <c r="D1344" i="1"/>
  <c r="R1106" i="1"/>
  <c r="S1106" i="1"/>
  <c r="Q1106" i="1"/>
  <c r="P1106" i="1"/>
  <c r="T1106" i="1"/>
  <c r="U1106" i="1"/>
  <c r="C1345" i="1" l="1"/>
  <c r="G1345" i="1"/>
  <c r="E1345" i="1"/>
  <c r="J1345" i="1"/>
  <c r="A1346" i="1" s="1"/>
  <c r="B1345" i="1"/>
  <c r="F1345" i="1"/>
  <c r="L1345" i="1"/>
  <c r="I1345" i="1"/>
  <c r="K1345" i="1"/>
  <c r="D1345" i="1"/>
  <c r="O1107" i="1"/>
  <c r="E1346" i="1" l="1"/>
  <c r="G1346" i="1"/>
  <c r="C1346" i="1"/>
  <c r="I1346" i="1"/>
  <c r="F1346" i="1"/>
  <c r="L1346" i="1"/>
  <c r="B1346" i="1"/>
  <c r="D1346" i="1"/>
  <c r="K1346" i="1"/>
  <c r="J1346" i="1"/>
  <c r="A1347" i="1" s="1"/>
  <c r="R1107" i="1"/>
  <c r="S1107" i="1"/>
  <c r="Q1107" i="1"/>
  <c r="P1107" i="1"/>
  <c r="T1107" i="1"/>
  <c r="U1107" i="1"/>
  <c r="L1347" i="1" l="1"/>
  <c r="K1347" i="1"/>
  <c r="I1347" i="1"/>
  <c r="G1347" i="1"/>
  <c r="B1347" i="1"/>
  <c r="J1347" i="1"/>
  <c r="A1348" i="1" s="1"/>
  <c r="E1347" i="1"/>
  <c r="F1347" i="1"/>
  <c r="C1347" i="1"/>
  <c r="D1347" i="1"/>
  <c r="O1108" i="1"/>
  <c r="C1348" i="1" l="1"/>
  <c r="L1348" i="1"/>
  <c r="I1348" i="1"/>
  <c r="K1348" i="1"/>
  <c r="G1348" i="1"/>
  <c r="F1348" i="1"/>
  <c r="D1348" i="1"/>
  <c r="E1348" i="1"/>
  <c r="B1348" i="1"/>
  <c r="J1348" i="1"/>
  <c r="A1349" i="1" s="1"/>
  <c r="R1108" i="1"/>
  <c r="S1108" i="1"/>
  <c r="Q1108" i="1"/>
  <c r="P1108" i="1"/>
  <c r="U1108" i="1"/>
  <c r="T1108" i="1"/>
  <c r="L1349" i="1" l="1"/>
  <c r="E1349" i="1"/>
  <c r="C1349" i="1"/>
  <c r="J1349" i="1"/>
  <c r="A1350" i="1" s="1"/>
  <c r="D1349" i="1"/>
  <c r="I1349" i="1"/>
  <c r="G1349" i="1"/>
  <c r="F1349" i="1"/>
  <c r="K1349" i="1"/>
  <c r="B1349" i="1"/>
  <c r="O1109" i="1"/>
  <c r="G1350" i="1" l="1"/>
  <c r="B1350" i="1"/>
  <c r="C1350" i="1"/>
  <c r="J1350" i="1"/>
  <c r="A1351" i="1" s="1"/>
  <c r="L1350" i="1"/>
  <c r="K1350" i="1"/>
  <c r="E1350" i="1"/>
  <c r="F1350" i="1"/>
  <c r="D1350" i="1"/>
  <c r="I1350" i="1"/>
  <c r="R1109" i="1"/>
  <c r="S1109" i="1"/>
  <c r="Q1109" i="1"/>
  <c r="P1109" i="1"/>
  <c r="U1109" i="1"/>
  <c r="T1109" i="1"/>
  <c r="B1351" i="1" l="1"/>
  <c r="I1351" i="1"/>
  <c r="D1351" i="1"/>
  <c r="C1351" i="1"/>
  <c r="G1351" i="1"/>
  <c r="L1351" i="1"/>
  <c r="E1351" i="1"/>
  <c r="K1351" i="1"/>
  <c r="J1351" i="1"/>
  <c r="A1352" i="1" s="1"/>
  <c r="F1351" i="1"/>
  <c r="O1110" i="1"/>
  <c r="E1352" i="1" l="1"/>
  <c r="G1352" i="1"/>
  <c r="C1352" i="1"/>
  <c r="D1352" i="1"/>
  <c r="L1352" i="1"/>
  <c r="F1352" i="1"/>
  <c r="K1352" i="1"/>
  <c r="I1352" i="1"/>
  <c r="J1352" i="1"/>
  <c r="A1353" i="1" s="1"/>
  <c r="B1352" i="1"/>
  <c r="R1110" i="1"/>
  <c r="S1110" i="1"/>
  <c r="Q1110" i="1"/>
  <c r="P1110" i="1"/>
  <c r="U1110" i="1"/>
  <c r="T1110" i="1"/>
  <c r="G1353" i="1" l="1"/>
  <c r="L1353" i="1"/>
  <c r="C1353" i="1"/>
  <c r="J1353" i="1"/>
  <c r="A1354" i="1" s="1"/>
  <c r="B1353" i="1"/>
  <c r="K1353" i="1"/>
  <c r="E1353" i="1"/>
  <c r="I1353" i="1"/>
  <c r="F1353" i="1"/>
  <c r="D1353" i="1"/>
  <c r="O1111" i="1"/>
  <c r="L1354" i="1" l="1"/>
  <c r="B1354" i="1"/>
  <c r="F1354" i="1"/>
  <c r="C1354" i="1"/>
  <c r="J1354" i="1"/>
  <c r="A1355" i="1" s="1"/>
  <c r="K1354" i="1"/>
  <c r="E1354" i="1"/>
  <c r="G1354" i="1"/>
  <c r="I1354" i="1"/>
  <c r="D1354" i="1"/>
  <c r="R1111" i="1"/>
  <c r="S1111" i="1"/>
  <c r="Q1111" i="1"/>
  <c r="P1111" i="1"/>
  <c r="U1111" i="1"/>
  <c r="T1111" i="1"/>
  <c r="C1355" i="1" l="1"/>
  <c r="J1355" i="1"/>
  <c r="A1356" i="1" s="1"/>
  <c r="F1355" i="1"/>
  <c r="B1355" i="1"/>
  <c r="D1355" i="1"/>
  <c r="K1355" i="1"/>
  <c r="G1355" i="1"/>
  <c r="I1355" i="1"/>
  <c r="L1355" i="1"/>
  <c r="E1355" i="1"/>
  <c r="O1112" i="1"/>
  <c r="E1356" i="1" l="1"/>
  <c r="B1356" i="1"/>
  <c r="J1356" i="1"/>
  <c r="A1357" i="1" s="1"/>
  <c r="F1356" i="1"/>
  <c r="L1356" i="1"/>
  <c r="I1356" i="1"/>
  <c r="D1356" i="1"/>
  <c r="C1356" i="1"/>
  <c r="K1356" i="1"/>
  <c r="G1356" i="1"/>
  <c r="R1112" i="1"/>
  <c r="S1112" i="1"/>
  <c r="Q1112" i="1"/>
  <c r="P1112" i="1"/>
  <c r="U1112" i="1"/>
  <c r="T1112" i="1"/>
  <c r="B1357" i="1" l="1"/>
  <c r="F1357" i="1"/>
  <c r="C1357" i="1"/>
  <c r="G1357" i="1"/>
  <c r="L1357" i="1"/>
  <c r="K1357" i="1"/>
  <c r="J1357" i="1"/>
  <c r="A1358" i="1" s="1"/>
  <c r="I1357" i="1"/>
  <c r="E1357" i="1"/>
  <c r="D1357" i="1"/>
  <c r="O1113" i="1"/>
  <c r="I1358" i="1" l="1"/>
  <c r="J1358" i="1"/>
  <c r="A1359" i="1" s="1"/>
  <c r="C1358" i="1"/>
  <c r="D1358" i="1"/>
  <c r="K1358" i="1"/>
  <c r="F1358" i="1"/>
  <c r="B1358" i="1"/>
  <c r="E1358" i="1"/>
  <c r="L1358" i="1"/>
  <c r="G1358" i="1"/>
  <c r="R1113" i="1"/>
  <c r="S1113" i="1"/>
  <c r="Q1113" i="1"/>
  <c r="P1113" i="1"/>
  <c r="U1113" i="1"/>
  <c r="T1113" i="1"/>
  <c r="C1359" i="1" l="1"/>
  <c r="F1359" i="1"/>
  <c r="J1359" i="1"/>
  <c r="A1360" i="1" s="1"/>
  <c r="I1359" i="1"/>
  <c r="B1359" i="1"/>
  <c r="G1359" i="1"/>
  <c r="K1359" i="1"/>
  <c r="D1359" i="1"/>
  <c r="L1359" i="1"/>
  <c r="E1359" i="1"/>
  <c r="O1114" i="1"/>
  <c r="L1360" i="1" l="1"/>
  <c r="J1360" i="1"/>
  <c r="A1361" i="1" s="1"/>
  <c r="E1360" i="1"/>
  <c r="D1360" i="1"/>
  <c r="B1360" i="1"/>
  <c r="I1360" i="1"/>
  <c r="G1360" i="1"/>
  <c r="C1360" i="1"/>
  <c r="F1360" i="1"/>
  <c r="K1360" i="1"/>
  <c r="R1114" i="1"/>
  <c r="S1114" i="1"/>
  <c r="Q1114" i="1"/>
  <c r="P1114" i="1"/>
  <c r="U1114" i="1"/>
  <c r="T1114" i="1"/>
  <c r="B1361" i="1" l="1"/>
  <c r="K1361" i="1"/>
  <c r="J1361" i="1"/>
  <c r="A1362" i="1" s="1"/>
  <c r="I1361" i="1"/>
  <c r="D1361" i="1"/>
  <c r="C1361" i="1"/>
  <c r="G1361" i="1"/>
  <c r="F1361" i="1"/>
  <c r="E1361" i="1"/>
  <c r="L1361" i="1"/>
  <c r="O1115" i="1"/>
  <c r="B1362" i="1" l="1"/>
  <c r="E1362" i="1"/>
  <c r="C1362" i="1"/>
  <c r="K1362" i="1"/>
  <c r="J1362" i="1"/>
  <c r="A1363" i="1" s="1"/>
  <c r="I1362" i="1"/>
  <c r="G1362" i="1"/>
  <c r="D1362" i="1"/>
  <c r="L1362" i="1"/>
  <c r="F1362" i="1"/>
  <c r="R1115" i="1"/>
  <c r="S1115" i="1"/>
  <c r="Q1115" i="1"/>
  <c r="P1115" i="1"/>
  <c r="T1115" i="1"/>
  <c r="U1115" i="1"/>
  <c r="B1363" i="1" l="1"/>
  <c r="L1363" i="1"/>
  <c r="C1363" i="1"/>
  <c r="G1363" i="1"/>
  <c r="I1363" i="1"/>
  <c r="D1363" i="1"/>
  <c r="J1363" i="1"/>
  <c r="A1364" i="1" s="1"/>
  <c r="E1363" i="1"/>
  <c r="F1363" i="1"/>
  <c r="K1363" i="1"/>
  <c r="O1116" i="1"/>
  <c r="I1364" i="1" l="1"/>
  <c r="B1364" i="1"/>
  <c r="L1364" i="1"/>
  <c r="G1364" i="1"/>
  <c r="C1364" i="1"/>
  <c r="K1364" i="1"/>
  <c r="F1364" i="1"/>
  <c r="D1364" i="1"/>
  <c r="E1364" i="1"/>
  <c r="J1364" i="1"/>
  <c r="A1365" i="1" s="1"/>
  <c r="R1116" i="1"/>
  <c r="S1116" i="1"/>
  <c r="Q1116" i="1"/>
  <c r="P1116" i="1"/>
  <c r="U1116" i="1"/>
  <c r="T1116" i="1"/>
  <c r="C1365" i="1" l="1"/>
  <c r="L1365" i="1"/>
  <c r="K1365" i="1"/>
  <c r="G1365" i="1"/>
  <c r="B1365" i="1"/>
  <c r="F1365" i="1"/>
  <c r="D1365" i="1"/>
  <c r="I1365" i="1"/>
  <c r="J1365" i="1"/>
  <c r="A1366" i="1" s="1"/>
  <c r="E1365" i="1"/>
  <c r="O1117" i="1"/>
  <c r="G1366" i="1" l="1"/>
  <c r="K1366" i="1"/>
  <c r="L1366" i="1"/>
  <c r="I1366" i="1"/>
  <c r="C1366" i="1"/>
  <c r="B1366" i="1"/>
  <c r="D1366" i="1"/>
  <c r="E1366" i="1"/>
  <c r="J1366" i="1"/>
  <c r="A1367" i="1" s="1"/>
  <c r="F1366" i="1"/>
  <c r="R1117" i="1"/>
  <c r="S1117" i="1"/>
  <c r="P1117" i="1"/>
  <c r="Q1117" i="1"/>
  <c r="U1117" i="1"/>
  <c r="T1117" i="1"/>
  <c r="C1367" i="1" l="1"/>
  <c r="E1367" i="1"/>
  <c r="L1367" i="1"/>
  <c r="K1367" i="1"/>
  <c r="I1367" i="1"/>
  <c r="F1367" i="1"/>
  <c r="B1367" i="1"/>
  <c r="D1367" i="1"/>
  <c r="G1367" i="1"/>
  <c r="J1367" i="1"/>
  <c r="A1368" i="1" s="1"/>
  <c r="O1118" i="1"/>
  <c r="C1368" i="1" l="1"/>
  <c r="K1368" i="1"/>
  <c r="E1368" i="1"/>
  <c r="L1368" i="1"/>
  <c r="J1368" i="1"/>
  <c r="A1369" i="1" s="1"/>
  <c r="G1368" i="1"/>
  <c r="D1368" i="1"/>
  <c r="F1368" i="1"/>
  <c r="B1368" i="1"/>
  <c r="I1368" i="1"/>
  <c r="R1118" i="1"/>
  <c r="S1118" i="1"/>
  <c r="Q1118" i="1"/>
  <c r="P1118" i="1"/>
  <c r="T1118" i="1"/>
  <c r="U1118" i="1"/>
  <c r="B1369" i="1" l="1"/>
  <c r="K1369" i="1"/>
  <c r="J1369" i="1"/>
  <c r="A1370" i="1" s="1"/>
  <c r="G1369" i="1"/>
  <c r="I1369" i="1"/>
  <c r="C1369" i="1"/>
  <c r="D1369" i="1"/>
  <c r="F1369" i="1"/>
  <c r="L1369" i="1"/>
  <c r="E1369" i="1"/>
  <c r="O1119" i="1"/>
  <c r="G1370" i="1" l="1"/>
  <c r="B1370" i="1"/>
  <c r="J1370" i="1"/>
  <c r="A1371" i="1" s="1"/>
  <c r="L1370" i="1"/>
  <c r="I1370" i="1"/>
  <c r="C1370" i="1"/>
  <c r="K1370" i="1"/>
  <c r="F1370" i="1"/>
  <c r="E1370" i="1"/>
  <c r="D1370" i="1"/>
  <c r="R1119" i="1"/>
  <c r="S1119" i="1"/>
  <c r="Q1119" i="1"/>
  <c r="P1119" i="1"/>
  <c r="T1119" i="1"/>
  <c r="U1119" i="1"/>
  <c r="C1371" i="1" l="1"/>
  <c r="K1371" i="1"/>
  <c r="J1371" i="1"/>
  <c r="A1372" i="1" s="1"/>
  <c r="F1371" i="1"/>
  <c r="B1371" i="1"/>
  <c r="I1371" i="1"/>
  <c r="D1371" i="1"/>
  <c r="G1371" i="1"/>
  <c r="E1371" i="1"/>
  <c r="L1371" i="1"/>
  <c r="O1120" i="1"/>
  <c r="G1372" i="1" l="1"/>
  <c r="I1372" i="1"/>
  <c r="C1372" i="1"/>
  <c r="K1372" i="1"/>
  <c r="L1372" i="1"/>
  <c r="J1372" i="1"/>
  <c r="A1373" i="1" s="1"/>
  <c r="F1372" i="1"/>
  <c r="D1372" i="1"/>
  <c r="E1372" i="1"/>
  <c r="B1372" i="1"/>
  <c r="R1120" i="1"/>
  <c r="S1120" i="1"/>
  <c r="Q1120" i="1"/>
  <c r="P1120" i="1"/>
  <c r="U1120" i="1"/>
  <c r="T1120" i="1"/>
  <c r="J1373" i="1" l="1"/>
  <c r="A1374" i="1" s="1"/>
  <c r="E1373" i="1"/>
  <c r="D1373" i="1"/>
  <c r="B1373" i="1"/>
  <c r="I1373" i="1"/>
  <c r="C1373" i="1"/>
  <c r="F1373" i="1"/>
  <c r="L1373" i="1"/>
  <c r="G1373" i="1"/>
  <c r="K1373" i="1"/>
  <c r="O1121" i="1"/>
  <c r="I1374" i="1" l="1"/>
  <c r="L1374" i="1"/>
  <c r="G1374" i="1"/>
  <c r="C1374" i="1"/>
  <c r="B1374" i="1"/>
  <c r="J1374" i="1"/>
  <c r="A1375" i="1" s="1"/>
  <c r="D1374" i="1"/>
  <c r="K1374" i="1"/>
  <c r="F1374" i="1"/>
  <c r="E1374" i="1"/>
  <c r="R1121" i="1"/>
  <c r="S1121" i="1"/>
  <c r="Q1121" i="1"/>
  <c r="P1121" i="1"/>
  <c r="U1121" i="1"/>
  <c r="T1121" i="1"/>
  <c r="E1375" i="1" l="1"/>
  <c r="C1375" i="1"/>
  <c r="K1375" i="1"/>
  <c r="G1375" i="1"/>
  <c r="L1375" i="1"/>
  <c r="I1375" i="1"/>
  <c r="F1375" i="1"/>
  <c r="B1375" i="1"/>
  <c r="J1375" i="1"/>
  <c r="A1376" i="1" s="1"/>
  <c r="D1375" i="1"/>
  <c r="O1122" i="1"/>
  <c r="I1376" i="1" l="1"/>
  <c r="B1376" i="1"/>
  <c r="J1376" i="1"/>
  <c r="A1377" i="1" s="1"/>
  <c r="D1376" i="1"/>
  <c r="F1376" i="1"/>
  <c r="G1376" i="1"/>
  <c r="E1376" i="1"/>
  <c r="L1376" i="1"/>
  <c r="C1376" i="1"/>
  <c r="K1376" i="1"/>
  <c r="R1122" i="1"/>
  <c r="S1122" i="1"/>
  <c r="Q1122" i="1"/>
  <c r="P1122" i="1"/>
  <c r="T1122" i="1"/>
  <c r="U1122" i="1"/>
  <c r="B1377" i="1" l="1"/>
  <c r="C1377" i="1"/>
  <c r="J1377" i="1"/>
  <c r="A1378" i="1" s="1"/>
  <c r="L1377" i="1"/>
  <c r="I1377" i="1"/>
  <c r="D1377" i="1"/>
  <c r="E1377" i="1"/>
  <c r="K1377" i="1"/>
  <c r="G1377" i="1"/>
  <c r="F1377" i="1"/>
  <c r="O1123" i="1"/>
  <c r="J1378" i="1" l="1"/>
  <c r="A1379" i="1" s="1"/>
  <c r="I1378" i="1"/>
  <c r="K1378" i="1"/>
  <c r="F1378" i="1"/>
  <c r="D1378" i="1"/>
  <c r="B1378" i="1"/>
  <c r="E1378" i="1"/>
  <c r="G1378" i="1"/>
  <c r="L1378" i="1"/>
  <c r="C1378" i="1"/>
  <c r="R1123" i="1"/>
  <c r="S1123" i="1"/>
  <c r="P1123" i="1"/>
  <c r="Q1123" i="1"/>
  <c r="T1123" i="1"/>
  <c r="U1123" i="1"/>
  <c r="C1379" i="1" l="1"/>
  <c r="K1379" i="1"/>
  <c r="E1379" i="1"/>
  <c r="G1379" i="1"/>
  <c r="L1379" i="1"/>
  <c r="B1379" i="1"/>
  <c r="F1379" i="1"/>
  <c r="I1379" i="1"/>
  <c r="J1379" i="1"/>
  <c r="A1380" i="1" s="1"/>
  <c r="D1379" i="1"/>
  <c r="O1124" i="1"/>
  <c r="C1380" i="1" l="1"/>
  <c r="L1380" i="1"/>
  <c r="J1380" i="1"/>
  <c r="A1381" i="1" s="1"/>
  <c r="I1380" i="1"/>
  <c r="G1380" i="1"/>
  <c r="B1380" i="1"/>
  <c r="K1380" i="1"/>
  <c r="E1380" i="1"/>
  <c r="D1380" i="1"/>
  <c r="F1380" i="1"/>
  <c r="R1124" i="1"/>
  <c r="S1124" i="1"/>
  <c r="P1124" i="1"/>
  <c r="Q1124" i="1"/>
  <c r="T1124" i="1"/>
  <c r="U1124" i="1"/>
  <c r="B1381" i="1" l="1"/>
  <c r="D1381" i="1"/>
  <c r="F1381" i="1"/>
  <c r="C1381" i="1"/>
  <c r="J1381" i="1"/>
  <c r="A1382" i="1" s="1"/>
  <c r="L1381" i="1"/>
  <c r="G1381" i="1"/>
  <c r="E1381" i="1"/>
  <c r="K1381" i="1"/>
  <c r="I1381" i="1"/>
  <c r="O1125" i="1"/>
  <c r="C1382" i="1" l="1"/>
  <c r="B1382" i="1"/>
  <c r="F1382" i="1"/>
  <c r="I1382" i="1"/>
  <c r="L1382" i="1"/>
  <c r="G1382" i="1"/>
  <c r="K1382" i="1"/>
  <c r="E1382" i="1"/>
  <c r="D1382" i="1"/>
  <c r="J1382" i="1"/>
  <c r="A1383" i="1" s="1"/>
  <c r="R1125" i="1"/>
  <c r="S1125" i="1"/>
  <c r="Q1125" i="1"/>
  <c r="P1125" i="1"/>
  <c r="U1125" i="1"/>
  <c r="T1125" i="1"/>
  <c r="C1383" i="1" l="1"/>
  <c r="J1383" i="1"/>
  <c r="A1384" i="1" s="1"/>
  <c r="B1383" i="1"/>
  <c r="L1383" i="1"/>
  <c r="F1383" i="1"/>
  <c r="G1383" i="1"/>
  <c r="D1383" i="1"/>
  <c r="I1383" i="1"/>
  <c r="E1383" i="1"/>
  <c r="K1383" i="1"/>
  <c r="O1126" i="1"/>
  <c r="I1384" i="1" l="1"/>
  <c r="G1384" i="1"/>
  <c r="J1384" i="1"/>
  <c r="A1385" i="1" s="1"/>
  <c r="D1384" i="1"/>
  <c r="F1384" i="1"/>
  <c r="E1384" i="1"/>
  <c r="B1384" i="1"/>
  <c r="C1384" i="1"/>
  <c r="L1384" i="1"/>
  <c r="K1384" i="1"/>
  <c r="R1126" i="1"/>
  <c r="S1126" i="1"/>
  <c r="Q1126" i="1"/>
  <c r="P1126" i="1"/>
  <c r="U1126" i="1"/>
  <c r="T1126" i="1"/>
  <c r="C1385" i="1" l="1"/>
  <c r="E1385" i="1"/>
  <c r="G1385" i="1"/>
  <c r="I1385" i="1"/>
  <c r="J1385" i="1"/>
  <c r="A1386" i="1" s="1"/>
  <c r="B1385" i="1"/>
  <c r="L1385" i="1"/>
  <c r="K1385" i="1"/>
  <c r="D1385" i="1"/>
  <c r="F1385" i="1"/>
  <c r="O1127" i="1"/>
  <c r="E1386" i="1" l="1"/>
  <c r="J1386" i="1"/>
  <c r="A1387" i="1" s="1"/>
  <c r="F1386" i="1"/>
  <c r="K1386" i="1"/>
  <c r="C1386" i="1"/>
  <c r="D1386" i="1"/>
  <c r="G1386" i="1"/>
  <c r="L1386" i="1"/>
  <c r="I1386" i="1"/>
  <c r="B1386" i="1"/>
  <c r="R1127" i="1"/>
  <c r="S1127" i="1"/>
  <c r="P1127" i="1"/>
  <c r="Q1127" i="1"/>
  <c r="T1127" i="1"/>
  <c r="U1127" i="1"/>
  <c r="I1387" i="1" l="1"/>
  <c r="G1387" i="1"/>
  <c r="D1387" i="1"/>
  <c r="B1387" i="1"/>
  <c r="F1387" i="1"/>
  <c r="C1387" i="1"/>
  <c r="L1387" i="1"/>
  <c r="E1387" i="1"/>
  <c r="K1387" i="1"/>
  <c r="J1387" i="1"/>
  <c r="A1388" i="1" s="1"/>
  <c r="O1128" i="1"/>
  <c r="B1388" i="1" l="1"/>
  <c r="E1388" i="1"/>
  <c r="F1388" i="1"/>
  <c r="K1388" i="1"/>
  <c r="G1388" i="1"/>
  <c r="J1388" i="1"/>
  <c r="A1389" i="1" s="1"/>
  <c r="L1388" i="1"/>
  <c r="I1388" i="1"/>
  <c r="D1388" i="1"/>
  <c r="C1388" i="1"/>
  <c r="R1128" i="1"/>
  <c r="S1128" i="1"/>
  <c r="Q1128" i="1"/>
  <c r="P1128" i="1"/>
  <c r="U1128" i="1"/>
  <c r="T1128" i="1"/>
  <c r="I1389" i="1" l="1"/>
  <c r="K1389" i="1"/>
  <c r="C1389" i="1"/>
  <c r="F1389" i="1"/>
  <c r="J1389" i="1"/>
  <c r="A1390" i="1" s="1"/>
  <c r="L1389" i="1"/>
  <c r="E1389" i="1"/>
  <c r="B1389" i="1"/>
  <c r="G1389" i="1"/>
  <c r="D1389" i="1"/>
  <c r="O1129" i="1"/>
  <c r="G1390" i="1" l="1"/>
  <c r="D1390" i="1"/>
  <c r="J1390" i="1"/>
  <c r="A1391" i="1" s="1"/>
  <c r="K1390" i="1"/>
  <c r="F1390" i="1"/>
  <c r="E1390" i="1"/>
  <c r="B1390" i="1"/>
  <c r="L1390" i="1"/>
  <c r="C1390" i="1"/>
  <c r="I1390" i="1"/>
  <c r="R1129" i="1"/>
  <c r="S1129" i="1"/>
  <c r="Q1129" i="1"/>
  <c r="P1129" i="1"/>
  <c r="U1129" i="1"/>
  <c r="T1129" i="1"/>
  <c r="C1391" i="1" l="1"/>
  <c r="G1391" i="1"/>
  <c r="B1391" i="1"/>
  <c r="F1391" i="1"/>
  <c r="I1391" i="1"/>
  <c r="E1391" i="1"/>
  <c r="D1391" i="1"/>
  <c r="L1391" i="1"/>
  <c r="K1391" i="1"/>
  <c r="J1391" i="1"/>
  <c r="A1392" i="1" s="1"/>
  <c r="O1130" i="1"/>
  <c r="G1392" i="1" l="1"/>
  <c r="C1392" i="1"/>
  <c r="B1392" i="1"/>
  <c r="I1392" i="1"/>
  <c r="F1392" i="1"/>
  <c r="D1392" i="1"/>
  <c r="E1392" i="1"/>
  <c r="K1392" i="1"/>
  <c r="L1392" i="1"/>
  <c r="J1392" i="1"/>
  <c r="A1393" i="1" s="1"/>
  <c r="R1130" i="1"/>
  <c r="S1130" i="1"/>
  <c r="Q1130" i="1"/>
  <c r="P1130" i="1"/>
  <c r="T1130" i="1"/>
  <c r="U1130" i="1"/>
  <c r="I1393" i="1" l="1"/>
  <c r="D1393" i="1"/>
  <c r="E1393" i="1"/>
  <c r="G1393" i="1"/>
  <c r="C1393" i="1"/>
  <c r="F1393" i="1"/>
  <c r="J1393" i="1"/>
  <c r="A1394" i="1" s="1"/>
  <c r="K1393" i="1"/>
  <c r="L1393" i="1"/>
  <c r="B1393" i="1"/>
  <c r="O1131" i="1"/>
  <c r="K1394" i="1" l="1"/>
  <c r="J1394" i="1"/>
  <c r="A1395" i="1" s="1"/>
  <c r="D1394" i="1"/>
  <c r="F1394" i="1"/>
  <c r="G1394" i="1"/>
  <c r="E1394" i="1"/>
  <c r="B1394" i="1"/>
  <c r="C1394" i="1"/>
  <c r="I1394" i="1"/>
  <c r="L1394" i="1"/>
  <c r="R1131" i="1"/>
  <c r="S1131" i="1"/>
  <c r="Q1131" i="1"/>
  <c r="P1131" i="1"/>
  <c r="T1131" i="1"/>
  <c r="U1131" i="1"/>
  <c r="K1395" i="1" l="1"/>
  <c r="E1395" i="1"/>
  <c r="J1395" i="1"/>
  <c r="A1396" i="1" s="1"/>
  <c r="C1395" i="1"/>
  <c r="L1395" i="1"/>
  <c r="G1395" i="1"/>
  <c r="D1395" i="1"/>
  <c r="B1395" i="1"/>
  <c r="I1395" i="1"/>
  <c r="F1395" i="1"/>
  <c r="O1132" i="1"/>
  <c r="E1396" i="1" l="1"/>
  <c r="F1396" i="1"/>
  <c r="B1396" i="1"/>
  <c r="D1396" i="1"/>
  <c r="C1396" i="1"/>
  <c r="G1396" i="1"/>
  <c r="K1396" i="1"/>
  <c r="L1396" i="1"/>
  <c r="J1396" i="1"/>
  <c r="A1397" i="1" s="1"/>
  <c r="I1396" i="1"/>
  <c r="R1132" i="1"/>
  <c r="S1132" i="1"/>
  <c r="P1132" i="1"/>
  <c r="Q1132" i="1"/>
  <c r="U1132" i="1"/>
  <c r="T1132" i="1"/>
  <c r="C1397" i="1" l="1"/>
  <c r="E1397" i="1"/>
  <c r="I1397" i="1"/>
  <c r="B1397" i="1"/>
  <c r="K1397" i="1"/>
  <c r="G1397" i="1"/>
  <c r="D1397" i="1"/>
  <c r="L1397" i="1"/>
  <c r="J1397" i="1"/>
  <c r="A1398" i="1" s="1"/>
  <c r="F1397" i="1"/>
  <c r="O1133" i="1"/>
  <c r="I1398" i="1" l="1"/>
  <c r="E1398" i="1"/>
  <c r="D1398" i="1"/>
  <c r="G1398" i="1"/>
  <c r="L1398" i="1"/>
  <c r="B1398" i="1"/>
  <c r="C1398" i="1"/>
  <c r="F1398" i="1"/>
  <c r="K1398" i="1"/>
  <c r="J1398" i="1"/>
  <c r="A1399" i="1" s="1"/>
  <c r="R1133" i="1"/>
  <c r="S1133" i="1"/>
  <c r="Q1133" i="1"/>
  <c r="P1133" i="1"/>
  <c r="T1133" i="1"/>
  <c r="U1133" i="1"/>
  <c r="C1399" i="1" l="1"/>
  <c r="B1399" i="1"/>
  <c r="L1399" i="1"/>
  <c r="I1399" i="1"/>
  <c r="D1399" i="1"/>
  <c r="K1399" i="1"/>
  <c r="E1399" i="1"/>
  <c r="F1399" i="1"/>
  <c r="J1399" i="1"/>
  <c r="A1400" i="1" s="1"/>
  <c r="G1399" i="1"/>
  <c r="O1134" i="1"/>
  <c r="K1400" i="1" l="1"/>
  <c r="B1400" i="1"/>
  <c r="L1400" i="1"/>
  <c r="E1400" i="1"/>
  <c r="F1400" i="1"/>
  <c r="I1400" i="1"/>
  <c r="C1400" i="1"/>
  <c r="D1400" i="1"/>
  <c r="G1400" i="1"/>
  <c r="J1400" i="1"/>
  <c r="A1401" i="1" s="1"/>
  <c r="R1134" i="1"/>
  <c r="S1134" i="1"/>
  <c r="Q1134" i="1"/>
  <c r="P1134" i="1"/>
  <c r="U1134" i="1"/>
  <c r="T1134" i="1"/>
  <c r="I1401" i="1" l="1"/>
  <c r="J1401" i="1"/>
  <c r="A1402" i="1" s="1"/>
  <c r="K1401" i="1"/>
  <c r="F1401" i="1"/>
  <c r="C1401" i="1"/>
  <c r="G1401" i="1"/>
  <c r="E1401" i="1"/>
  <c r="D1401" i="1"/>
  <c r="B1401" i="1"/>
  <c r="L1401" i="1"/>
  <c r="O1135" i="1"/>
  <c r="J1402" i="1" l="1"/>
  <c r="A1403" i="1" s="1"/>
  <c r="F1402" i="1"/>
  <c r="E1402" i="1"/>
  <c r="G1402" i="1"/>
  <c r="C1402" i="1"/>
  <c r="K1402" i="1"/>
  <c r="B1402" i="1"/>
  <c r="L1402" i="1"/>
  <c r="D1402" i="1"/>
  <c r="I1402" i="1"/>
  <c r="R1135" i="1"/>
  <c r="S1135" i="1"/>
  <c r="Q1135" i="1"/>
  <c r="P1135" i="1"/>
  <c r="U1135" i="1"/>
  <c r="T1135" i="1"/>
  <c r="B1403" i="1" l="1"/>
  <c r="G1403" i="1"/>
  <c r="I1403" i="1"/>
  <c r="E1403" i="1"/>
  <c r="C1403" i="1"/>
  <c r="J1403" i="1"/>
  <c r="A1404" i="1" s="1"/>
  <c r="D1403" i="1"/>
  <c r="K1403" i="1"/>
  <c r="L1403" i="1"/>
  <c r="F1403" i="1"/>
  <c r="O1136" i="1"/>
  <c r="K1404" i="1" l="1"/>
  <c r="B1404" i="1"/>
  <c r="G1404" i="1"/>
  <c r="F1404" i="1"/>
  <c r="L1404" i="1"/>
  <c r="I1404" i="1"/>
  <c r="C1404" i="1"/>
  <c r="D1404" i="1"/>
  <c r="J1404" i="1"/>
  <c r="A1405" i="1" s="1"/>
  <c r="E1404" i="1"/>
  <c r="R1136" i="1"/>
  <c r="S1136" i="1"/>
  <c r="Q1136" i="1"/>
  <c r="P1136" i="1"/>
  <c r="U1136" i="1"/>
  <c r="T1136" i="1"/>
  <c r="C1405" i="1" l="1"/>
  <c r="K1405" i="1"/>
  <c r="D1405" i="1"/>
  <c r="I1405" i="1"/>
  <c r="G1405" i="1"/>
  <c r="E1405" i="1"/>
  <c r="F1405" i="1"/>
  <c r="B1405" i="1"/>
  <c r="J1405" i="1"/>
  <c r="A1406" i="1" s="1"/>
  <c r="L1405" i="1"/>
  <c r="O1137" i="1"/>
  <c r="C1406" i="1" l="1"/>
  <c r="G1406" i="1"/>
  <c r="J1406" i="1"/>
  <c r="A1407" i="1" s="1"/>
  <c r="K1406" i="1"/>
  <c r="I1406" i="1"/>
  <c r="B1406" i="1"/>
  <c r="L1406" i="1"/>
  <c r="E1406" i="1"/>
  <c r="F1406" i="1"/>
  <c r="D1406" i="1"/>
  <c r="R1137" i="1"/>
  <c r="S1137" i="1"/>
  <c r="Q1137" i="1"/>
  <c r="P1137" i="1"/>
  <c r="U1137" i="1"/>
  <c r="T1137" i="1"/>
  <c r="C1407" i="1" l="1"/>
  <c r="G1407" i="1"/>
  <c r="F1407" i="1"/>
  <c r="K1407" i="1"/>
  <c r="L1407" i="1"/>
  <c r="I1407" i="1"/>
  <c r="B1407" i="1"/>
  <c r="J1407" i="1"/>
  <c r="A1408" i="1" s="1"/>
  <c r="D1407" i="1"/>
  <c r="E1407" i="1"/>
  <c r="O1138" i="1"/>
  <c r="G1408" i="1" l="1"/>
  <c r="K1408" i="1"/>
  <c r="F1408" i="1"/>
  <c r="C1408" i="1"/>
  <c r="L1408" i="1"/>
  <c r="I1408" i="1"/>
  <c r="B1408" i="1"/>
  <c r="E1408" i="1"/>
  <c r="J1408" i="1"/>
  <c r="A1409" i="1" s="1"/>
  <c r="D1408" i="1"/>
  <c r="R1138" i="1"/>
  <c r="S1138" i="1"/>
  <c r="Q1138" i="1"/>
  <c r="P1138" i="1"/>
  <c r="T1138" i="1"/>
  <c r="U1138" i="1"/>
  <c r="K1409" i="1" l="1"/>
  <c r="E1409" i="1"/>
  <c r="C1409" i="1"/>
  <c r="J1409" i="1"/>
  <c r="A1410" i="1" s="1"/>
  <c r="G1409" i="1"/>
  <c r="B1409" i="1"/>
  <c r="D1409" i="1"/>
  <c r="I1409" i="1"/>
  <c r="F1409" i="1"/>
  <c r="L1409" i="1"/>
  <c r="O1139" i="1"/>
  <c r="K1410" i="1" l="1"/>
  <c r="I1410" i="1"/>
  <c r="F1410" i="1"/>
  <c r="D1410" i="1"/>
  <c r="E1410" i="1"/>
  <c r="G1410" i="1"/>
  <c r="L1410" i="1"/>
  <c r="C1410" i="1"/>
  <c r="B1410" i="1"/>
  <c r="J1410" i="1"/>
  <c r="A1411" i="1" s="1"/>
  <c r="R1139" i="1"/>
  <c r="S1139" i="1"/>
  <c r="Q1139" i="1"/>
  <c r="P1139" i="1"/>
  <c r="T1139" i="1"/>
  <c r="U1139" i="1"/>
  <c r="K1411" i="1" l="1"/>
  <c r="I1411" i="1"/>
  <c r="B1411" i="1"/>
  <c r="J1411" i="1"/>
  <c r="A1412" i="1" s="1"/>
  <c r="D1411" i="1"/>
  <c r="C1411" i="1"/>
  <c r="G1411" i="1"/>
  <c r="L1411" i="1"/>
  <c r="E1411" i="1"/>
  <c r="F1411" i="1"/>
  <c r="O1140" i="1"/>
  <c r="J1412" i="1" l="1"/>
  <c r="A1413" i="1" s="1"/>
  <c r="C1412" i="1"/>
  <c r="F1412" i="1"/>
  <c r="L1412" i="1"/>
  <c r="K1412" i="1"/>
  <c r="B1412" i="1"/>
  <c r="G1412" i="1"/>
  <c r="I1412" i="1"/>
  <c r="D1412" i="1"/>
  <c r="E1412" i="1"/>
  <c r="R1140" i="1"/>
  <c r="S1140" i="1"/>
  <c r="Q1140" i="1"/>
  <c r="P1140" i="1"/>
  <c r="U1140" i="1"/>
  <c r="T1140" i="1"/>
  <c r="K1413" i="1" l="1"/>
  <c r="C1413" i="1"/>
  <c r="B1413" i="1"/>
  <c r="L1413" i="1"/>
  <c r="D1413" i="1"/>
  <c r="F1413" i="1"/>
  <c r="G1413" i="1"/>
  <c r="J1413" i="1"/>
  <c r="A1414" i="1" s="1"/>
  <c r="I1413" i="1"/>
  <c r="E1413" i="1"/>
  <c r="O1141" i="1"/>
  <c r="J1414" i="1" l="1"/>
  <c r="A1415" i="1" s="1"/>
  <c r="F1414" i="1"/>
  <c r="C1414" i="1"/>
  <c r="D1414" i="1"/>
  <c r="B1414" i="1"/>
  <c r="E1414" i="1"/>
  <c r="I1414" i="1"/>
  <c r="K1414" i="1"/>
  <c r="L1414" i="1"/>
  <c r="G1414" i="1"/>
  <c r="R1141" i="1"/>
  <c r="S1141" i="1"/>
  <c r="Q1141" i="1"/>
  <c r="P1141" i="1"/>
  <c r="U1141" i="1"/>
  <c r="T1141" i="1"/>
  <c r="C1415" i="1" l="1"/>
  <c r="K1415" i="1"/>
  <c r="L1415" i="1"/>
  <c r="J1415" i="1"/>
  <c r="A1416" i="1" s="1"/>
  <c r="D1415" i="1"/>
  <c r="I1415" i="1"/>
  <c r="E1415" i="1"/>
  <c r="G1415" i="1"/>
  <c r="F1415" i="1"/>
  <c r="B1415" i="1"/>
  <c r="O1142" i="1"/>
  <c r="B1416" i="1" l="1"/>
  <c r="J1416" i="1"/>
  <c r="A1417" i="1" s="1"/>
  <c r="L1416" i="1"/>
  <c r="I1416" i="1"/>
  <c r="E1416" i="1"/>
  <c r="D1416" i="1"/>
  <c r="C1416" i="1"/>
  <c r="G1416" i="1"/>
  <c r="F1416" i="1"/>
  <c r="K1416" i="1"/>
  <c r="R1142" i="1"/>
  <c r="S1142" i="1"/>
  <c r="Q1142" i="1"/>
  <c r="P1142" i="1"/>
  <c r="U1142" i="1"/>
  <c r="T1142" i="1"/>
  <c r="C1417" i="1" l="1"/>
  <c r="I1417" i="1"/>
  <c r="D1417" i="1"/>
  <c r="B1417" i="1"/>
  <c r="G1417" i="1"/>
  <c r="K1417" i="1"/>
  <c r="E1417" i="1"/>
  <c r="J1417" i="1"/>
  <c r="A1418" i="1" s="1"/>
  <c r="L1417" i="1"/>
  <c r="F1417" i="1"/>
  <c r="O1143" i="1"/>
  <c r="I1418" i="1" l="1"/>
  <c r="G1418" i="1"/>
  <c r="L1418" i="1"/>
  <c r="B1418" i="1"/>
  <c r="J1418" i="1"/>
  <c r="A1419" i="1" s="1"/>
  <c r="C1418" i="1"/>
  <c r="E1418" i="1"/>
  <c r="F1418" i="1"/>
  <c r="K1418" i="1"/>
  <c r="D1418" i="1"/>
  <c r="R1143" i="1"/>
  <c r="S1143" i="1"/>
  <c r="Q1143" i="1"/>
  <c r="P1143" i="1"/>
  <c r="T1143" i="1"/>
  <c r="U1143" i="1"/>
  <c r="D1419" i="1" l="1"/>
  <c r="J1419" i="1"/>
  <c r="A1420" i="1" s="1"/>
  <c r="I1419" i="1"/>
  <c r="C1419" i="1"/>
  <c r="G1419" i="1"/>
  <c r="K1419" i="1"/>
  <c r="L1419" i="1"/>
  <c r="B1419" i="1"/>
  <c r="F1419" i="1"/>
  <c r="E1419" i="1"/>
  <c r="O1144" i="1"/>
  <c r="E1420" i="1" l="1"/>
  <c r="D1420" i="1"/>
  <c r="C1420" i="1"/>
  <c r="B1420" i="1"/>
  <c r="K1420" i="1"/>
  <c r="L1420" i="1"/>
  <c r="I1420" i="1"/>
  <c r="F1420" i="1"/>
  <c r="G1420" i="1"/>
  <c r="J1420" i="1"/>
  <c r="A1421" i="1" s="1"/>
  <c r="R1144" i="1"/>
  <c r="S1144" i="1"/>
  <c r="P1144" i="1"/>
  <c r="Q1144" i="1"/>
  <c r="U1144" i="1"/>
  <c r="T1144" i="1"/>
  <c r="B1421" i="1" l="1"/>
  <c r="C1421" i="1"/>
  <c r="I1421" i="1"/>
  <c r="D1421" i="1"/>
  <c r="J1421" i="1"/>
  <c r="A1422" i="1" s="1"/>
  <c r="G1421" i="1"/>
  <c r="L1421" i="1"/>
  <c r="K1421" i="1"/>
  <c r="E1421" i="1"/>
  <c r="F1421" i="1"/>
  <c r="O1145" i="1"/>
  <c r="D1422" i="1" l="1"/>
  <c r="L1422" i="1"/>
  <c r="C1422" i="1"/>
  <c r="I1422" i="1"/>
  <c r="F1422" i="1"/>
  <c r="B1422" i="1"/>
  <c r="K1422" i="1"/>
  <c r="J1422" i="1"/>
  <c r="A1423" i="1" s="1"/>
  <c r="E1422" i="1"/>
  <c r="G1422" i="1"/>
  <c r="R1145" i="1"/>
  <c r="S1145" i="1"/>
  <c r="Q1145" i="1"/>
  <c r="P1145" i="1"/>
  <c r="T1145" i="1"/>
  <c r="U1145" i="1"/>
  <c r="B1423" i="1" l="1"/>
  <c r="I1423" i="1"/>
  <c r="J1423" i="1"/>
  <c r="A1424" i="1" s="1"/>
  <c r="G1423" i="1"/>
  <c r="K1423" i="1"/>
  <c r="E1423" i="1"/>
  <c r="C1423" i="1"/>
  <c r="D1423" i="1"/>
  <c r="F1423" i="1"/>
  <c r="L1423" i="1"/>
  <c r="O1146" i="1"/>
  <c r="I1424" i="1" l="1"/>
  <c r="G1424" i="1"/>
  <c r="J1424" i="1"/>
  <c r="A1425" i="1" s="1"/>
  <c r="K1424" i="1"/>
  <c r="F1424" i="1"/>
  <c r="L1424" i="1"/>
  <c r="D1424" i="1"/>
  <c r="E1424" i="1"/>
  <c r="B1424" i="1"/>
  <c r="C1424" i="1"/>
  <c r="R1146" i="1"/>
  <c r="S1146" i="1"/>
  <c r="Q1146" i="1"/>
  <c r="P1146" i="1"/>
  <c r="U1146" i="1"/>
  <c r="T1146" i="1"/>
  <c r="B1425" i="1" l="1"/>
  <c r="L1425" i="1"/>
  <c r="K1425" i="1"/>
  <c r="D1425" i="1"/>
  <c r="E1425" i="1"/>
  <c r="J1425" i="1"/>
  <c r="A1426" i="1" s="1"/>
  <c r="F1425" i="1"/>
  <c r="C1425" i="1"/>
  <c r="I1425" i="1"/>
  <c r="G1425" i="1"/>
  <c r="O1147" i="1"/>
  <c r="G1426" i="1" l="1"/>
  <c r="D1426" i="1"/>
  <c r="K1426" i="1"/>
  <c r="J1426" i="1"/>
  <c r="A1427" i="1" s="1"/>
  <c r="I1426" i="1"/>
  <c r="C1426" i="1"/>
  <c r="L1426" i="1"/>
  <c r="E1426" i="1"/>
  <c r="B1426" i="1"/>
  <c r="F1426" i="1"/>
  <c r="R1147" i="1"/>
  <c r="S1147" i="1"/>
  <c r="Q1147" i="1"/>
  <c r="P1147" i="1"/>
  <c r="T1147" i="1"/>
  <c r="U1147" i="1"/>
  <c r="C1427" i="1" l="1"/>
  <c r="I1427" i="1"/>
  <c r="E1427" i="1"/>
  <c r="D1427" i="1"/>
  <c r="K1427" i="1"/>
  <c r="J1427" i="1"/>
  <c r="A1428" i="1" s="1"/>
  <c r="G1427" i="1"/>
  <c r="B1427" i="1"/>
  <c r="L1427" i="1"/>
  <c r="F1427" i="1"/>
  <c r="O1148" i="1"/>
  <c r="F1428" i="1" l="1"/>
  <c r="K1428" i="1"/>
  <c r="G1428" i="1"/>
  <c r="D1428" i="1"/>
  <c r="L1428" i="1"/>
  <c r="E1428" i="1"/>
  <c r="J1428" i="1"/>
  <c r="A1429" i="1" s="1"/>
  <c r="C1428" i="1"/>
  <c r="I1428" i="1"/>
  <c r="B1428" i="1"/>
  <c r="R1148" i="1"/>
  <c r="S1148" i="1"/>
  <c r="Q1148" i="1"/>
  <c r="P1148" i="1"/>
  <c r="U1148" i="1"/>
  <c r="T1148" i="1"/>
  <c r="K1429" i="1" l="1"/>
  <c r="E1429" i="1"/>
  <c r="C1429" i="1"/>
  <c r="I1429" i="1"/>
  <c r="J1429" i="1"/>
  <c r="A1430" i="1" s="1"/>
  <c r="F1429" i="1"/>
  <c r="B1429" i="1"/>
  <c r="D1429" i="1"/>
  <c r="G1429" i="1"/>
  <c r="L1429" i="1"/>
  <c r="O1149" i="1"/>
  <c r="K1430" i="1" l="1"/>
  <c r="G1430" i="1"/>
  <c r="C1430" i="1"/>
  <c r="D1430" i="1"/>
  <c r="F1430" i="1"/>
  <c r="I1430" i="1"/>
  <c r="J1430" i="1"/>
  <c r="A1431" i="1" s="1"/>
  <c r="L1430" i="1"/>
  <c r="B1430" i="1"/>
  <c r="E1430" i="1"/>
  <c r="R1149" i="1"/>
  <c r="S1149" i="1"/>
  <c r="Q1149" i="1"/>
  <c r="P1149" i="1"/>
  <c r="U1149" i="1"/>
  <c r="T1149" i="1"/>
  <c r="L1431" i="1" l="1"/>
  <c r="G1431" i="1"/>
  <c r="C1431" i="1"/>
  <c r="K1431" i="1"/>
  <c r="E1431" i="1"/>
  <c r="I1431" i="1"/>
  <c r="D1431" i="1"/>
  <c r="J1431" i="1"/>
  <c r="A1432" i="1" s="1"/>
  <c r="B1431" i="1"/>
  <c r="F1431" i="1"/>
  <c r="O1150" i="1"/>
  <c r="C1432" i="1" l="1"/>
  <c r="D1432" i="1"/>
  <c r="F1432" i="1"/>
  <c r="L1432" i="1"/>
  <c r="J1432" i="1"/>
  <c r="A1433" i="1" s="1"/>
  <c r="G1432" i="1"/>
  <c r="E1432" i="1"/>
  <c r="B1432" i="1"/>
  <c r="I1432" i="1"/>
  <c r="K1432" i="1"/>
  <c r="R1150" i="1"/>
  <c r="S1150" i="1"/>
  <c r="P1150" i="1"/>
  <c r="Q1150" i="1"/>
  <c r="U1150" i="1"/>
  <c r="T1150" i="1"/>
  <c r="C1433" i="1" l="1"/>
  <c r="F1433" i="1"/>
  <c r="G1433" i="1"/>
  <c r="E1433" i="1"/>
  <c r="L1433" i="1"/>
  <c r="I1433" i="1"/>
  <c r="D1433" i="1"/>
  <c r="J1433" i="1"/>
  <c r="A1434" i="1" s="1"/>
  <c r="B1433" i="1"/>
  <c r="K1433" i="1"/>
  <c r="O1151" i="1"/>
  <c r="E1434" i="1" l="1"/>
  <c r="K1434" i="1"/>
  <c r="C1434" i="1"/>
  <c r="D1434" i="1"/>
  <c r="B1434" i="1"/>
  <c r="L1434" i="1"/>
  <c r="G1434" i="1"/>
  <c r="J1434" i="1"/>
  <c r="A1435" i="1" s="1"/>
  <c r="I1434" i="1"/>
  <c r="F1434" i="1"/>
  <c r="R1151" i="1"/>
  <c r="S1151" i="1"/>
  <c r="P1151" i="1"/>
  <c r="Q1151" i="1"/>
  <c r="T1151" i="1"/>
  <c r="U1151" i="1"/>
  <c r="D1435" i="1" l="1"/>
  <c r="B1435" i="1"/>
  <c r="I1435" i="1"/>
  <c r="J1435" i="1"/>
  <c r="A1436" i="1" s="1"/>
  <c r="C1435" i="1"/>
  <c r="L1435" i="1"/>
  <c r="F1435" i="1"/>
  <c r="G1435" i="1"/>
  <c r="E1435" i="1"/>
  <c r="K1435" i="1"/>
  <c r="O1152" i="1"/>
  <c r="K1436" i="1" l="1"/>
  <c r="L1436" i="1"/>
  <c r="I1436" i="1"/>
  <c r="D1436" i="1"/>
  <c r="C1436" i="1"/>
  <c r="J1436" i="1"/>
  <c r="A1437" i="1" s="1"/>
  <c r="B1436" i="1"/>
  <c r="F1436" i="1"/>
  <c r="G1436" i="1"/>
  <c r="E1436" i="1"/>
  <c r="R1152" i="1"/>
  <c r="S1152" i="1"/>
  <c r="Q1152" i="1"/>
  <c r="P1152" i="1"/>
  <c r="T1152" i="1"/>
  <c r="U1152" i="1"/>
  <c r="L1437" i="1" l="1"/>
  <c r="C1437" i="1"/>
  <c r="J1437" i="1"/>
  <c r="A1438" i="1" s="1"/>
  <c r="D1437" i="1"/>
  <c r="K1437" i="1"/>
  <c r="B1437" i="1"/>
  <c r="E1437" i="1"/>
  <c r="F1437" i="1"/>
  <c r="I1437" i="1"/>
  <c r="G1437" i="1"/>
  <c r="O1153" i="1"/>
  <c r="L1438" i="1" l="1"/>
  <c r="I1438" i="1"/>
  <c r="J1438" i="1"/>
  <c r="A1439" i="1" s="1"/>
  <c r="K1438" i="1"/>
  <c r="C1438" i="1"/>
  <c r="G1438" i="1"/>
  <c r="F1438" i="1"/>
  <c r="B1438" i="1"/>
  <c r="D1438" i="1"/>
  <c r="E1438" i="1"/>
  <c r="R1153" i="1"/>
  <c r="S1153" i="1"/>
  <c r="Q1153" i="1"/>
  <c r="P1153" i="1"/>
  <c r="U1153" i="1"/>
  <c r="T1153" i="1"/>
  <c r="J1439" i="1" l="1"/>
  <c r="A1440" i="1" s="1"/>
  <c r="F1439" i="1"/>
  <c r="B1439" i="1"/>
  <c r="K1439" i="1"/>
  <c r="C1439" i="1"/>
  <c r="L1439" i="1"/>
  <c r="D1439" i="1"/>
  <c r="G1439" i="1"/>
  <c r="I1439" i="1"/>
  <c r="E1439" i="1"/>
  <c r="O1154" i="1"/>
  <c r="G1440" i="1" l="1"/>
  <c r="I1440" i="1"/>
  <c r="D1440" i="1"/>
  <c r="B1440" i="1"/>
  <c r="J1440" i="1"/>
  <c r="A1441" i="1" s="1"/>
  <c r="F1440" i="1"/>
  <c r="L1440" i="1"/>
  <c r="K1440" i="1"/>
  <c r="E1440" i="1"/>
  <c r="C1440" i="1"/>
  <c r="R1154" i="1"/>
  <c r="S1154" i="1"/>
  <c r="Q1154" i="1"/>
  <c r="P1154" i="1"/>
  <c r="U1154" i="1"/>
  <c r="T1154" i="1"/>
  <c r="B1441" i="1" l="1"/>
  <c r="E1441" i="1"/>
  <c r="K1441" i="1"/>
  <c r="C1441" i="1"/>
  <c r="G1441" i="1"/>
  <c r="D1441" i="1"/>
  <c r="L1441" i="1"/>
  <c r="F1441" i="1"/>
  <c r="J1441" i="1"/>
  <c r="A1442" i="1" s="1"/>
  <c r="I1441" i="1"/>
  <c r="O1155" i="1"/>
  <c r="L1442" i="1" l="1"/>
  <c r="K1442" i="1"/>
  <c r="E1442" i="1"/>
  <c r="J1442" i="1"/>
  <c r="A1443" i="1" s="1"/>
  <c r="D1442" i="1"/>
  <c r="G1442" i="1"/>
  <c r="F1442" i="1"/>
  <c r="I1442" i="1"/>
  <c r="C1442" i="1"/>
  <c r="B1442" i="1"/>
  <c r="R1155" i="1"/>
  <c r="S1155" i="1"/>
  <c r="Q1155" i="1"/>
  <c r="P1155" i="1"/>
  <c r="U1155" i="1"/>
  <c r="T1155" i="1"/>
  <c r="B1443" i="1" l="1"/>
  <c r="D1443" i="1"/>
  <c r="L1443" i="1"/>
  <c r="E1443" i="1"/>
  <c r="I1443" i="1"/>
  <c r="G1443" i="1"/>
  <c r="C1443" i="1"/>
  <c r="K1443" i="1"/>
  <c r="J1443" i="1"/>
  <c r="A1444" i="1" s="1"/>
  <c r="F1443" i="1"/>
  <c r="O1156" i="1"/>
  <c r="E1444" i="1" l="1"/>
  <c r="J1444" i="1"/>
  <c r="A1445" i="1" s="1"/>
  <c r="F1444" i="1"/>
  <c r="B1444" i="1"/>
  <c r="C1444" i="1"/>
  <c r="K1444" i="1"/>
  <c r="D1444" i="1"/>
  <c r="G1444" i="1"/>
  <c r="L1444" i="1"/>
  <c r="I1444" i="1"/>
  <c r="R1156" i="1"/>
  <c r="S1156" i="1"/>
  <c r="Q1156" i="1"/>
  <c r="P1156" i="1"/>
  <c r="U1156" i="1"/>
  <c r="T1156" i="1"/>
  <c r="C1445" i="1" l="1"/>
  <c r="B1445" i="1"/>
  <c r="E1445" i="1"/>
  <c r="I1445" i="1"/>
  <c r="F1445" i="1"/>
  <c r="J1445" i="1"/>
  <c r="A1446" i="1" s="1"/>
  <c r="K1445" i="1"/>
  <c r="D1445" i="1"/>
  <c r="G1445" i="1"/>
  <c r="L1445" i="1"/>
  <c r="O1157" i="1"/>
  <c r="L1446" i="1" l="1"/>
  <c r="B1446" i="1"/>
  <c r="D1446" i="1"/>
  <c r="I1446" i="1"/>
  <c r="J1446" i="1"/>
  <c r="A1447" i="1" s="1"/>
  <c r="K1446" i="1"/>
  <c r="F1446" i="1"/>
  <c r="E1446" i="1"/>
  <c r="G1446" i="1"/>
  <c r="C1446" i="1"/>
  <c r="R1157" i="1"/>
  <c r="S1157" i="1"/>
  <c r="Q1157" i="1"/>
  <c r="P1157" i="1"/>
  <c r="U1157" i="1"/>
  <c r="T1157" i="1"/>
  <c r="L1447" i="1" l="1"/>
  <c r="I1447" i="1"/>
  <c r="C1447" i="1"/>
  <c r="J1447" i="1"/>
  <c r="A1448" i="1" s="1"/>
  <c r="B1447" i="1"/>
  <c r="G1447" i="1"/>
  <c r="D1447" i="1"/>
  <c r="K1447" i="1"/>
  <c r="F1447" i="1"/>
  <c r="E1447" i="1"/>
  <c r="O1158" i="1"/>
  <c r="E1448" i="1" l="1"/>
  <c r="I1448" i="1"/>
  <c r="K1448" i="1"/>
  <c r="B1448" i="1"/>
  <c r="F1448" i="1"/>
  <c r="C1448" i="1"/>
  <c r="L1448" i="1"/>
  <c r="G1448" i="1"/>
  <c r="J1448" i="1"/>
  <c r="A1449" i="1" s="1"/>
  <c r="D1448" i="1"/>
  <c r="R1158" i="1"/>
  <c r="S1158" i="1"/>
  <c r="Q1158" i="1"/>
  <c r="P1158" i="1"/>
  <c r="T1158" i="1"/>
  <c r="U1158" i="1"/>
  <c r="B1449" i="1" l="1"/>
  <c r="F1449" i="1"/>
  <c r="K1449" i="1"/>
  <c r="L1449" i="1"/>
  <c r="C1449" i="1"/>
  <c r="D1449" i="1"/>
  <c r="E1449" i="1"/>
  <c r="J1449" i="1"/>
  <c r="A1450" i="1" s="1"/>
  <c r="I1449" i="1"/>
  <c r="G1449" i="1"/>
  <c r="O1159" i="1"/>
  <c r="K1450" i="1" l="1"/>
  <c r="F1450" i="1"/>
  <c r="C1450" i="1"/>
  <c r="B1450" i="1"/>
  <c r="E1450" i="1"/>
  <c r="J1450" i="1"/>
  <c r="A1451" i="1" s="1"/>
  <c r="I1450" i="1"/>
  <c r="L1450" i="1"/>
  <c r="G1450" i="1"/>
  <c r="D1450" i="1"/>
  <c r="R1159" i="1"/>
  <c r="S1159" i="1"/>
  <c r="Q1159" i="1"/>
  <c r="P1159" i="1"/>
  <c r="T1159" i="1"/>
  <c r="U1159" i="1"/>
  <c r="B1451" i="1" l="1"/>
  <c r="I1451" i="1"/>
  <c r="L1451" i="1"/>
  <c r="E1451" i="1"/>
  <c r="G1451" i="1"/>
  <c r="J1451" i="1"/>
  <c r="A1452" i="1" s="1"/>
  <c r="K1451" i="1"/>
  <c r="C1451" i="1"/>
  <c r="D1451" i="1"/>
  <c r="F1451" i="1"/>
  <c r="O1160" i="1"/>
  <c r="L1452" i="1" l="1"/>
  <c r="K1452" i="1"/>
  <c r="I1452" i="1"/>
  <c r="J1452" i="1"/>
  <c r="A1453" i="1" s="1"/>
  <c r="G1452" i="1"/>
  <c r="D1452" i="1"/>
  <c r="C1452" i="1"/>
  <c r="E1452" i="1"/>
  <c r="F1452" i="1"/>
  <c r="B1452" i="1"/>
  <c r="R1160" i="1"/>
  <c r="S1160" i="1"/>
  <c r="Q1160" i="1"/>
  <c r="P1160" i="1"/>
  <c r="T1160" i="1"/>
  <c r="U1160" i="1"/>
  <c r="B1453" i="1" l="1"/>
  <c r="F1453" i="1"/>
  <c r="L1453" i="1"/>
  <c r="J1453" i="1"/>
  <c r="A1454" i="1" s="1"/>
  <c r="C1453" i="1"/>
  <c r="D1453" i="1"/>
  <c r="G1453" i="1"/>
  <c r="E1453" i="1"/>
  <c r="I1453" i="1"/>
  <c r="K1453" i="1"/>
  <c r="O1161" i="1"/>
  <c r="K1454" i="1" l="1"/>
  <c r="D1454" i="1"/>
  <c r="C1454" i="1"/>
  <c r="B1454" i="1"/>
  <c r="G1454" i="1"/>
  <c r="J1454" i="1"/>
  <c r="A1455" i="1" s="1"/>
  <c r="L1454" i="1"/>
  <c r="I1454" i="1"/>
  <c r="F1454" i="1"/>
  <c r="E1454" i="1"/>
  <c r="R1161" i="1"/>
  <c r="S1161" i="1"/>
  <c r="Q1161" i="1"/>
  <c r="P1161" i="1"/>
  <c r="T1161" i="1"/>
  <c r="U1161" i="1"/>
  <c r="C1455" i="1" l="1"/>
  <c r="K1455" i="1"/>
  <c r="G1455" i="1"/>
  <c r="J1455" i="1"/>
  <c r="A1456" i="1" s="1"/>
  <c r="D1455" i="1"/>
  <c r="L1455" i="1"/>
  <c r="F1455" i="1"/>
  <c r="I1455" i="1"/>
  <c r="B1455" i="1"/>
  <c r="E1455" i="1"/>
  <c r="O1162" i="1"/>
  <c r="D1456" i="1" l="1"/>
  <c r="J1456" i="1"/>
  <c r="A1457" i="1" s="1"/>
  <c r="C1456" i="1"/>
  <c r="E1456" i="1"/>
  <c r="I1456" i="1"/>
  <c r="B1456" i="1"/>
  <c r="L1456" i="1"/>
  <c r="G1456" i="1"/>
  <c r="F1456" i="1"/>
  <c r="K1456" i="1"/>
  <c r="R1162" i="1"/>
  <c r="S1162" i="1"/>
  <c r="Q1162" i="1"/>
  <c r="P1162" i="1"/>
  <c r="T1162" i="1"/>
  <c r="U1162" i="1"/>
  <c r="C1457" i="1" l="1"/>
  <c r="F1457" i="1"/>
  <c r="G1457" i="1"/>
  <c r="I1457" i="1"/>
  <c r="B1457" i="1"/>
  <c r="J1457" i="1"/>
  <c r="A1458" i="1" s="1"/>
  <c r="D1457" i="1"/>
  <c r="L1457" i="1"/>
  <c r="E1457" i="1"/>
  <c r="K1457" i="1"/>
  <c r="O1163" i="1"/>
  <c r="C1458" i="1" l="1"/>
  <c r="D1458" i="1"/>
  <c r="G1458" i="1"/>
  <c r="B1458" i="1"/>
  <c r="K1458" i="1"/>
  <c r="E1458" i="1"/>
  <c r="J1458" i="1"/>
  <c r="A1459" i="1" s="1"/>
  <c r="I1458" i="1"/>
  <c r="F1458" i="1"/>
  <c r="L1458" i="1"/>
  <c r="R1163" i="1"/>
  <c r="S1163" i="1"/>
  <c r="Q1163" i="1"/>
  <c r="P1163" i="1"/>
  <c r="T1163" i="1"/>
  <c r="U1163" i="1"/>
  <c r="J1459" i="1" l="1"/>
  <c r="A1460" i="1" s="1"/>
  <c r="F1459" i="1"/>
  <c r="C1459" i="1"/>
  <c r="G1459" i="1"/>
  <c r="K1459" i="1"/>
  <c r="D1459" i="1"/>
  <c r="B1459" i="1"/>
  <c r="L1459" i="1"/>
  <c r="E1459" i="1"/>
  <c r="I1459" i="1"/>
  <c r="O1164" i="1"/>
  <c r="K1460" i="1" l="1"/>
  <c r="I1460" i="1"/>
  <c r="D1460" i="1"/>
  <c r="G1460" i="1"/>
  <c r="E1460" i="1"/>
  <c r="C1460" i="1"/>
  <c r="F1460" i="1"/>
  <c r="L1460" i="1"/>
  <c r="B1460" i="1"/>
  <c r="J1460" i="1"/>
  <c r="A1461" i="1" s="1"/>
  <c r="R1164" i="1"/>
  <c r="S1164" i="1"/>
  <c r="Q1164" i="1"/>
  <c r="P1164" i="1"/>
  <c r="U1164" i="1"/>
  <c r="T1164" i="1"/>
  <c r="C1461" i="1" l="1"/>
  <c r="I1461" i="1"/>
  <c r="D1461" i="1"/>
  <c r="J1461" i="1"/>
  <c r="A1462" i="1" s="1"/>
  <c r="B1461" i="1"/>
  <c r="G1461" i="1"/>
  <c r="L1461" i="1"/>
  <c r="K1461" i="1"/>
  <c r="E1461" i="1"/>
  <c r="F1461" i="1"/>
  <c r="O1165" i="1"/>
  <c r="L1462" i="1" l="1"/>
  <c r="E1462" i="1"/>
  <c r="C1462" i="1"/>
  <c r="F1462" i="1"/>
  <c r="J1462" i="1"/>
  <c r="A1463" i="1" s="1"/>
  <c r="B1462" i="1"/>
  <c r="D1462" i="1"/>
  <c r="K1462" i="1"/>
  <c r="G1462" i="1"/>
  <c r="I1462" i="1"/>
  <c r="R1165" i="1"/>
  <c r="S1165" i="1"/>
  <c r="Q1165" i="1"/>
  <c r="P1165" i="1"/>
  <c r="T1165" i="1"/>
  <c r="U1165" i="1"/>
  <c r="C1463" i="1" l="1"/>
  <c r="L1463" i="1"/>
  <c r="J1463" i="1"/>
  <c r="A1464" i="1" s="1"/>
  <c r="B1463" i="1"/>
  <c r="K1463" i="1"/>
  <c r="I1463" i="1"/>
  <c r="E1463" i="1"/>
  <c r="D1463" i="1"/>
  <c r="F1463" i="1"/>
  <c r="G1463" i="1"/>
  <c r="O1166" i="1"/>
  <c r="B1464" i="1" l="1"/>
  <c r="I1464" i="1"/>
  <c r="C1464" i="1"/>
  <c r="K1464" i="1"/>
  <c r="E1464" i="1"/>
  <c r="G1464" i="1"/>
  <c r="L1464" i="1"/>
  <c r="F1464" i="1"/>
  <c r="J1464" i="1"/>
  <c r="A1465" i="1" s="1"/>
  <c r="D1464" i="1"/>
  <c r="R1166" i="1"/>
  <c r="S1166" i="1"/>
  <c r="Q1166" i="1"/>
  <c r="P1166" i="1"/>
  <c r="T1166" i="1"/>
  <c r="U1166" i="1"/>
  <c r="E1465" i="1" l="1"/>
  <c r="I1465" i="1"/>
  <c r="F1465" i="1"/>
  <c r="C1465" i="1"/>
  <c r="B1465" i="1"/>
  <c r="J1465" i="1"/>
  <c r="A1466" i="1" s="1"/>
  <c r="G1465" i="1"/>
  <c r="L1465" i="1"/>
  <c r="K1465" i="1"/>
  <c r="D1465" i="1"/>
  <c r="O1167" i="1"/>
  <c r="E1466" i="1" l="1"/>
  <c r="B1466" i="1"/>
  <c r="I1466" i="1"/>
  <c r="L1466" i="1"/>
  <c r="G1466" i="1"/>
  <c r="D1466" i="1"/>
  <c r="K1466" i="1"/>
  <c r="C1466" i="1"/>
  <c r="F1466" i="1"/>
  <c r="J1466" i="1"/>
  <c r="A1467" i="1" s="1"/>
  <c r="R1167" i="1"/>
  <c r="S1167" i="1"/>
  <c r="Q1167" i="1"/>
  <c r="P1167" i="1"/>
  <c r="U1167" i="1"/>
  <c r="T1167" i="1"/>
  <c r="J1467" i="1" l="1"/>
  <c r="A1468" i="1" s="1"/>
  <c r="F1467" i="1"/>
  <c r="C1467" i="1"/>
  <c r="E1467" i="1"/>
  <c r="L1467" i="1"/>
  <c r="K1467" i="1"/>
  <c r="G1467" i="1"/>
  <c r="I1467" i="1"/>
  <c r="B1467" i="1"/>
  <c r="D1467" i="1"/>
  <c r="O1168" i="1"/>
  <c r="K1468" i="1" l="1"/>
  <c r="L1468" i="1"/>
  <c r="E1468" i="1"/>
  <c r="F1468" i="1"/>
  <c r="C1468" i="1"/>
  <c r="D1468" i="1"/>
  <c r="G1468" i="1"/>
  <c r="B1468" i="1"/>
  <c r="J1468" i="1"/>
  <c r="A1469" i="1" s="1"/>
  <c r="I1468" i="1"/>
  <c r="R1168" i="1"/>
  <c r="S1168" i="1"/>
  <c r="P1168" i="1"/>
  <c r="Q1168" i="1"/>
  <c r="T1168" i="1"/>
  <c r="U1168" i="1"/>
  <c r="C1469" i="1" l="1"/>
  <c r="E1469" i="1"/>
  <c r="I1469" i="1"/>
  <c r="K1469" i="1"/>
  <c r="B1469" i="1"/>
  <c r="D1469" i="1"/>
  <c r="F1469" i="1"/>
  <c r="J1469" i="1"/>
  <c r="A1470" i="1" s="1"/>
  <c r="L1469" i="1"/>
  <c r="G1469" i="1"/>
  <c r="O1169" i="1"/>
  <c r="F1470" i="1" l="1"/>
  <c r="E1470" i="1"/>
  <c r="L1470" i="1"/>
  <c r="I1470" i="1"/>
  <c r="K1470" i="1"/>
  <c r="D1470" i="1"/>
  <c r="G1470" i="1"/>
  <c r="C1470" i="1"/>
  <c r="J1470" i="1"/>
  <c r="A1471" i="1" s="1"/>
  <c r="B1470" i="1"/>
  <c r="R1169" i="1"/>
  <c r="S1169" i="1"/>
  <c r="Q1169" i="1"/>
  <c r="P1169" i="1"/>
  <c r="T1169" i="1"/>
  <c r="U1169" i="1"/>
  <c r="K1471" i="1" l="1"/>
  <c r="E1471" i="1"/>
  <c r="C1471" i="1"/>
  <c r="L1471" i="1"/>
  <c r="F1471" i="1"/>
  <c r="I1471" i="1"/>
  <c r="G1471" i="1"/>
  <c r="J1471" i="1"/>
  <c r="A1472" i="1" s="1"/>
  <c r="B1471" i="1"/>
  <c r="D1471" i="1"/>
  <c r="O1170" i="1"/>
  <c r="I1472" i="1" l="1"/>
  <c r="D1472" i="1"/>
  <c r="E1472" i="1"/>
  <c r="C1472" i="1"/>
  <c r="G1472" i="1"/>
  <c r="B1472" i="1"/>
  <c r="K1472" i="1"/>
  <c r="F1472" i="1"/>
  <c r="J1472" i="1"/>
  <c r="A1473" i="1" s="1"/>
  <c r="L1472" i="1"/>
  <c r="R1170" i="1"/>
  <c r="S1170" i="1"/>
  <c r="Q1170" i="1"/>
  <c r="P1170" i="1"/>
  <c r="T1170" i="1"/>
  <c r="U1170" i="1"/>
  <c r="C1473" i="1" l="1"/>
  <c r="J1473" i="1"/>
  <c r="A1474" i="1" s="1"/>
  <c r="I1473" i="1"/>
  <c r="L1473" i="1"/>
  <c r="K1473" i="1"/>
  <c r="B1473" i="1"/>
  <c r="G1473" i="1"/>
  <c r="E1473" i="1"/>
  <c r="D1473" i="1"/>
  <c r="F1473" i="1"/>
  <c r="O1171" i="1"/>
  <c r="D1474" i="1" l="1"/>
  <c r="B1474" i="1"/>
  <c r="I1474" i="1"/>
  <c r="K1474" i="1"/>
  <c r="E1474" i="1"/>
  <c r="J1474" i="1"/>
  <c r="A1475" i="1" s="1"/>
  <c r="L1474" i="1"/>
  <c r="G1474" i="1"/>
  <c r="C1474" i="1"/>
  <c r="F1474" i="1"/>
  <c r="R1171" i="1"/>
  <c r="S1171" i="1"/>
  <c r="Q1171" i="1"/>
  <c r="P1171" i="1"/>
  <c r="U1171" i="1"/>
  <c r="T1171" i="1"/>
  <c r="C1475" i="1" l="1"/>
  <c r="D1475" i="1"/>
  <c r="K1475" i="1"/>
  <c r="F1475" i="1"/>
  <c r="B1475" i="1"/>
  <c r="I1475" i="1"/>
  <c r="G1475" i="1"/>
  <c r="J1475" i="1"/>
  <c r="A1476" i="1" s="1"/>
  <c r="E1475" i="1"/>
  <c r="L1475" i="1"/>
  <c r="O1172" i="1"/>
  <c r="J1476" i="1" l="1"/>
  <c r="A1477" i="1" s="1"/>
  <c r="L1476" i="1"/>
  <c r="F1476" i="1"/>
  <c r="K1476" i="1"/>
  <c r="C1476" i="1"/>
  <c r="E1476" i="1"/>
  <c r="D1476" i="1"/>
  <c r="I1476" i="1"/>
  <c r="G1476" i="1"/>
  <c r="B1476" i="1"/>
  <c r="R1172" i="1"/>
  <c r="S1172" i="1"/>
  <c r="P1172" i="1"/>
  <c r="Q1172" i="1"/>
  <c r="U1172" i="1"/>
  <c r="T1172" i="1"/>
  <c r="C1477" i="1" l="1"/>
  <c r="E1477" i="1"/>
  <c r="B1477" i="1"/>
  <c r="F1477" i="1"/>
  <c r="J1477" i="1"/>
  <c r="A1478" i="1" s="1"/>
  <c r="K1477" i="1"/>
  <c r="G1477" i="1"/>
  <c r="L1477" i="1"/>
  <c r="I1477" i="1"/>
  <c r="D1477" i="1"/>
  <c r="O1173" i="1"/>
  <c r="F1478" i="1" l="1"/>
  <c r="I1478" i="1"/>
  <c r="K1478" i="1"/>
  <c r="C1478" i="1"/>
  <c r="E1478" i="1"/>
  <c r="J1478" i="1"/>
  <c r="A1479" i="1" s="1"/>
  <c r="G1478" i="1"/>
  <c r="L1478" i="1"/>
  <c r="B1478" i="1"/>
  <c r="D1478" i="1"/>
  <c r="R1173" i="1"/>
  <c r="S1173" i="1"/>
  <c r="Q1173" i="1"/>
  <c r="P1173" i="1"/>
  <c r="T1173" i="1"/>
  <c r="U1173" i="1"/>
  <c r="C1479" i="1" l="1"/>
  <c r="B1479" i="1"/>
  <c r="D1479" i="1"/>
  <c r="I1479" i="1"/>
  <c r="J1479" i="1"/>
  <c r="A1480" i="1" s="1"/>
  <c r="E1479" i="1"/>
  <c r="L1479" i="1"/>
  <c r="F1479" i="1"/>
  <c r="K1479" i="1"/>
  <c r="G1479" i="1"/>
  <c r="O1174" i="1"/>
  <c r="G1480" i="1" l="1"/>
  <c r="J1480" i="1"/>
  <c r="A1481" i="1" s="1"/>
  <c r="K1480" i="1"/>
  <c r="D1480" i="1"/>
  <c r="B1480" i="1"/>
  <c r="C1480" i="1"/>
  <c r="L1480" i="1"/>
  <c r="I1480" i="1"/>
  <c r="E1480" i="1"/>
  <c r="F1480" i="1"/>
  <c r="R1174" i="1"/>
  <c r="S1174" i="1"/>
  <c r="Q1174" i="1"/>
  <c r="P1174" i="1"/>
  <c r="U1174" i="1"/>
  <c r="T1174" i="1"/>
  <c r="B1481" i="1" l="1"/>
  <c r="F1481" i="1"/>
  <c r="G1481" i="1"/>
  <c r="D1481" i="1"/>
  <c r="C1481" i="1"/>
  <c r="L1481" i="1"/>
  <c r="I1481" i="1"/>
  <c r="K1481" i="1"/>
  <c r="E1481" i="1"/>
  <c r="J1481" i="1"/>
  <c r="A1482" i="1" s="1"/>
  <c r="O1175" i="1"/>
  <c r="C1482" i="1" l="1"/>
  <c r="F1482" i="1"/>
  <c r="G1482" i="1"/>
  <c r="B1482" i="1"/>
  <c r="D1482" i="1"/>
  <c r="E1482" i="1"/>
  <c r="K1482" i="1"/>
  <c r="I1482" i="1"/>
  <c r="L1482" i="1"/>
  <c r="J1482" i="1"/>
  <c r="A1483" i="1" s="1"/>
  <c r="R1175" i="1"/>
  <c r="S1175" i="1"/>
  <c r="P1175" i="1"/>
  <c r="Q1175" i="1"/>
  <c r="T1175" i="1"/>
  <c r="U1175" i="1"/>
  <c r="B1483" i="1" l="1"/>
  <c r="K1483" i="1"/>
  <c r="G1483" i="1"/>
  <c r="I1483" i="1"/>
  <c r="J1483" i="1"/>
  <c r="A1484" i="1" s="1"/>
  <c r="L1483" i="1"/>
  <c r="E1483" i="1"/>
  <c r="C1483" i="1"/>
  <c r="F1483" i="1"/>
  <c r="D1483" i="1"/>
  <c r="O1176" i="1"/>
  <c r="K1484" i="1" l="1"/>
  <c r="G1484" i="1"/>
  <c r="L1484" i="1"/>
  <c r="B1484" i="1"/>
  <c r="J1484" i="1"/>
  <c r="A1485" i="1" s="1"/>
  <c r="D1484" i="1"/>
  <c r="I1484" i="1"/>
  <c r="E1484" i="1"/>
  <c r="F1484" i="1"/>
  <c r="C1484" i="1"/>
  <c r="R1176" i="1"/>
  <c r="S1176" i="1"/>
  <c r="Q1176" i="1"/>
  <c r="P1176" i="1"/>
  <c r="T1176" i="1"/>
  <c r="U1176" i="1"/>
  <c r="C1485" i="1" l="1"/>
  <c r="J1485" i="1"/>
  <c r="A1486" i="1" s="1"/>
  <c r="K1485" i="1"/>
  <c r="I1485" i="1"/>
  <c r="E1485" i="1"/>
  <c r="G1485" i="1"/>
  <c r="D1485" i="1"/>
  <c r="B1485" i="1"/>
  <c r="F1485" i="1"/>
  <c r="L1485" i="1"/>
  <c r="O1177" i="1"/>
  <c r="K1486" i="1" l="1"/>
  <c r="J1486" i="1"/>
  <c r="A1487" i="1" s="1"/>
  <c r="E1486" i="1"/>
  <c r="B1486" i="1"/>
  <c r="G1486" i="1"/>
  <c r="D1486" i="1"/>
  <c r="L1486" i="1"/>
  <c r="F1486" i="1"/>
  <c r="I1486" i="1"/>
  <c r="C1486" i="1"/>
  <c r="R1177" i="1"/>
  <c r="S1177" i="1"/>
  <c r="Q1177" i="1"/>
  <c r="P1177" i="1"/>
  <c r="U1177" i="1"/>
  <c r="T1177" i="1"/>
  <c r="C1487" i="1" l="1"/>
  <c r="J1487" i="1"/>
  <c r="A1488" i="1" s="1"/>
  <c r="D1487" i="1"/>
  <c r="K1487" i="1"/>
  <c r="B1487" i="1"/>
  <c r="L1487" i="1"/>
  <c r="E1487" i="1"/>
  <c r="I1487" i="1"/>
  <c r="F1487" i="1"/>
  <c r="G1487" i="1"/>
  <c r="O1178" i="1"/>
  <c r="K1488" i="1" l="1"/>
  <c r="D1488" i="1"/>
  <c r="E1488" i="1"/>
  <c r="B1488" i="1"/>
  <c r="F1488" i="1"/>
  <c r="C1488" i="1"/>
  <c r="G1488" i="1"/>
  <c r="I1488" i="1"/>
  <c r="L1488" i="1"/>
  <c r="J1488" i="1"/>
  <c r="A1489" i="1" s="1"/>
  <c r="R1178" i="1"/>
  <c r="S1178" i="1"/>
  <c r="Q1178" i="1"/>
  <c r="P1178" i="1"/>
  <c r="T1178" i="1"/>
  <c r="U1178" i="1"/>
  <c r="G1489" i="1" l="1"/>
  <c r="C1489" i="1"/>
  <c r="I1489" i="1"/>
  <c r="J1489" i="1"/>
  <c r="A1490" i="1" s="1"/>
  <c r="K1489" i="1"/>
  <c r="B1489" i="1"/>
  <c r="F1489" i="1"/>
  <c r="E1489" i="1"/>
  <c r="L1489" i="1"/>
  <c r="D1489" i="1"/>
  <c r="O1179" i="1"/>
  <c r="D1490" i="1" l="1"/>
  <c r="G1490" i="1"/>
  <c r="E1490" i="1"/>
  <c r="L1490" i="1"/>
  <c r="J1490" i="1"/>
  <c r="A1491" i="1" s="1"/>
  <c r="K1490" i="1"/>
  <c r="C1490" i="1"/>
  <c r="I1490" i="1"/>
  <c r="F1490" i="1"/>
  <c r="B1490" i="1"/>
  <c r="R1179" i="1"/>
  <c r="S1179" i="1"/>
  <c r="Q1179" i="1"/>
  <c r="P1179" i="1"/>
  <c r="T1179" i="1"/>
  <c r="U1179" i="1"/>
  <c r="C1491" i="1" l="1"/>
  <c r="J1491" i="1"/>
  <c r="A1492" i="1" s="1"/>
  <c r="D1491" i="1"/>
  <c r="B1491" i="1"/>
  <c r="K1491" i="1"/>
  <c r="I1491" i="1"/>
  <c r="E1491" i="1"/>
  <c r="F1491" i="1"/>
  <c r="L1491" i="1"/>
  <c r="G1491" i="1"/>
  <c r="O1180" i="1"/>
  <c r="I1492" i="1" l="1"/>
  <c r="B1492" i="1"/>
  <c r="K1492" i="1"/>
  <c r="D1492" i="1"/>
  <c r="E1492" i="1"/>
  <c r="G1492" i="1"/>
  <c r="L1492" i="1"/>
  <c r="J1492" i="1"/>
  <c r="A1493" i="1" s="1"/>
  <c r="F1492" i="1"/>
  <c r="C1492" i="1"/>
  <c r="R1180" i="1"/>
  <c r="S1180" i="1"/>
  <c r="P1180" i="1"/>
  <c r="Q1180" i="1"/>
  <c r="U1180" i="1"/>
  <c r="T1180" i="1"/>
  <c r="B1493" i="1" l="1"/>
  <c r="I1493" i="1"/>
  <c r="C1493" i="1"/>
  <c r="L1493" i="1"/>
  <c r="J1493" i="1"/>
  <c r="A1494" i="1" s="1"/>
  <c r="F1493" i="1"/>
  <c r="E1493" i="1"/>
  <c r="D1493" i="1"/>
  <c r="K1493" i="1"/>
  <c r="G1493" i="1"/>
  <c r="O1181" i="1"/>
  <c r="C1494" i="1" l="1"/>
  <c r="D1494" i="1"/>
  <c r="L1494" i="1"/>
  <c r="I1494" i="1"/>
  <c r="K1494" i="1"/>
  <c r="G1494" i="1"/>
  <c r="B1494" i="1"/>
  <c r="F1494" i="1"/>
  <c r="J1494" i="1"/>
  <c r="A1495" i="1" s="1"/>
  <c r="E1494" i="1"/>
  <c r="R1181" i="1"/>
  <c r="S1181" i="1"/>
  <c r="Q1181" i="1"/>
  <c r="P1181" i="1"/>
  <c r="U1181" i="1"/>
  <c r="T1181" i="1"/>
  <c r="C1495" i="1" l="1"/>
  <c r="K1495" i="1"/>
  <c r="E1495" i="1"/>
  <c r="B1495" i="1"/>
  <c r="F1495" i="1"/>
  <c r="J1495" i="1"/>
  <c r="A1496" i="1" s="1"/>
  <c r="I1495" i="1"/>
  <c r="L1495" i="1"/>
  <c r="G1495" i="1"/>
  <c r="D1495" i="1"/>
  <c r="O1182" i="1"/>
  <c r="L1496" i="1" l="1"/>
  <c r="J1496" i="1"/>
  <c r="A1497" i="1" s="1"/>
  <c r="C1496" i="1"/>
  <c r="D1496" i="1"/>
  <c r="K1496" i="1"/>
  <c r="B1496" i="1"/>
  <c r="E1496" i="1"/>
  <c r="F1496" i="1"/>
  <c r="I1496" i="1"/>
  <c r="G1496" i="1"/>
  <c r="R1182" i="1"/>
  <c r="S1182" i="1"/>
  <c r="P1182" i="1"/>
  <c r="Q1182" i="1"/>
  <c r="T1182" i="1"/>
  <c r="U1182" i="1"/>
  <c r="D1497" i="1" l="1"/>
  <c r="C1497" i="1"/>
  <c r="E1497" i="1"/>
  <c r="K1497" i="1"/>
  <c r="B1497" i="1"/>
  <c r="I1497" i="1"/>
  <c r="F1497" i="1"/>
  <c r="L1497" i="1"/>
  <c r="J1497" i="1"/>
  <c r="A1498" i="1" s="1"/>
  <c r="G1497" i="1"/>
  <c r="O1183" i="1"/>
  <c r="J1498" i="1" l="1"/>
  <c r="A1499" i="1" s="1"/>
  <c r="K1498" i="1"/>
  <c r="D1498" i="1"/>
  <c r="F1498" i="1"/>
  <c r="L1498" i="1"/>
  <c r="I1498" i="1"/>
  <c r="G1498" i="1"/>
  <c r="C1498" i="1"/>
  <c r="E1498" i="1"/>
  <c r="B1498" i="1"/>
  <c r="R1183" i="1"/>
  <c r="S1183" i="1"/>
  <c r="P1183" i="1"/>
  <c r="Q1183" i="1"/>
  <c r="T1183" i="1"/>
  <c r="U1183" i="1"/>
  <c r="B1499" i="1" l="1"/>
  <c r="D1499" i="1"/>
  <c r="E1499" i="1"/>
  <c r="C1499" i="1"/>
  <c r="J1499" i="1"/>
  <c r="A1500" i="1" s="1"/>
  <c r="G1499" i="1"/>
  <c r="I1499" i="1"/>
  <c r="K1499" i="1"/>
  <c r="L1499" i="1"/>
  <c r="F1499" i="1"/>
  <c r="O1184" i="1"/>
  <c r="B1500" i="1" l="1"/>
  <c r="G1500" i="1"/>
  <c r="I1500" i="1"/>
  <c r="D1500" i="1"/>
  <c r="K1500" i="1"/>
  <c r="C1500" i="1"/>
  <c r="E1500" i="1"/>
  <c r="J1500" i="1"/>
  <c r="A1501" i="1" s="1"/>
  <c r="L1500" i="1"/>
  <c r="F1500" i="1"/>
  <c r="R1184" i="1"/>
  <c r="S1184" i="1"/>
  <c r="Q1184" i="1"/>
  <c r="P1184" i="1"/>
  <c r="U1184" i="1"/>
  <c r="T1184" i="1"/>
  <c r="F1501" i="1" l="1"/>
  <c r="C1501" i="1"/>
  <c r="I1501" i="1"/>
  <c r="J1501" i="1"/>
  <c r="A1502" i="1" s="1"/>
  <c r="K1501" i="1"/>
  <c r="B1501" i="1"/>
  <c r="E1501" i="1"/>
  <c r="G1501" i="1"/>
  <c r="L1501" i="1"/>
  <c r="D1501" i="1"/>
  <c r="O1185" i="1"/>
  <c r="K1502" i="1" l="1"/>
  <c r="C1502" i="1"/>
  <c r="G1502" i="1"/>
  <c r="L1502" i="1"/>
  <c r="D1502" i="1"/>
  <c r="J1502" i="1"/>
  <c r="A1503" i="1" s="1"/>
  <c r="B1502" i="1"/>
  <c r="I1502" i="1"/>
  <c r="F1502" i="1"/>
  <c r="E1502" i="1"/>
  <c r="R1185" i="1"/>
  <c r="S1185" i="1"/>
  <c r="Q1185" i="1"/>
  <c r="P1185" i="1"/>
  <c r="T1185" i="1"/>
  <c r="U1185" i="1"/>
  <c r="C1503" i="1" l="1"/>
  <c r="G1503" i="1"/>
  <c r="J1503" i="1"/>
  <c r="A1504" i="1" s="1"/>
  <c r="I1503" i="1"/>
  <c r="D1503" i="1"/>
  <c r="L1503" i="1"/>
  <c r="B1503" i="1"/>
  <c r="K1503" i="1"/>
  <c r="E1503" i="1"/>
  <c r="F1503" i="1"/>
  <c r="O1186" i="1"/>
  <c r="B1504" i="1" l="1"/>
  <c r="C1504" i="1"/>
  <c r="L1504" i="1"/>
  <c r="F1504" i="1"/>
  <c r="K1504" i="1"/>
  <c r="D1504" i="1"/>
  <c r="E1504" i="1"/>
  <c r="I1504" i="1"/>
  <c r="G1504" i="1"/>
  <c r="J1504" i="1"/>
  <c r="A1505" i="1" s="1"/>
  <c r="R1186" i="1"/>
  <c r="S1186" i="1"/>
  <c r="Q1186" i="1"/>
  <c r="P1186" i="1"/>
  <c r="T1186" i="1"/>
  <c r="U1186" i="1"/>
  <c r="I1505" i="1" l="1"/>
  <c r="J1505" i="1"/>
  <c r="A1506" i="1" s="1"/>
  <c r="D1505" i="1"/>
  <c r="K1505" i="1"/>
  <c r="C1505" i="1"/>
  <c r="L1505" i="1"/>
  <c r="E1505" i="1"/>
  <c r="G1505" i="1"/>
  <c r="B1505" i="1"/>
  <c r="F1505" i="1"/>
  <c r="O1187" i="1"/>
  <c r="E1506" i="1" l="1"/>
  <c r="C1506" i="1"/>
  <c r="I1506" i="1"/>
  <c r="B1506" i="1"/>
  <c r="D1506" i="1"/>
  <c r="L1506" i="1"/>
  <c r="K1506" i="1"/>
  <c r="J1506" i="1"/>
  <c r="A1507" i="1" s="1"/>
  <c r="G1506" i="1"/>
  <c r="F1506" i="1"/>
  <c r="R1187" i="1"/>
  <c r="S1187" i="1"/>
  <c r="Q1187" i="1"/>
  <c r="P1187" i="1"/>
  <c r="U1187" i="1"/>
  <c r="T1187" i="1"/>
  <c r="C1507" i="1" l="1"/>
  <c r="B1507" i="1"/>
  <c r="F1507" i="1"/>
  <c r="L1507" i="1"/>
  <c r="I1507" i="1"/>
  <c r="J1507" i="1"/>
  <c r="A1508" i="1" s="1"/>
  <c r="K1507" i="1"/>
  <c r="G1507" i="1"/>
  <c r="E1507" i="1"/>
  <c r="D1507" i="1"/>
  <c r="O1188" i="1"/>
  <c r="F1508" i="1" l="1"/>
  <c r="D1508" i="1"/>
  <c r="C1508" i="1"/>
  <c r="G1508" i="1"/>
  <c r="I1508" i="1"/>
  <c r="E1508" i="1"/>
  <c r="K1508" i="1"/>
  <c r="L1508" i="1"/>
  <c r="B1508" i="1"/>
  <c r="J1508" i="1"/>
  <c r="A1509" i="1" s="1"/>
  <c r="R1188" i="1"/>
  <c r="S1188" i="1"/>
  <c r="Q1188" i="1"/>
  <c r="P1188" i="1"/>
  <c r="U1188" i="1"/>
  <c r="T1188" i="1"/>
  <c r="C1509" i="1" l="1"/>
  <c r="L1509" i="1"/>
  <c r="D1509" i="1"/>
  <c r="B1509" i="1"/>
  <c r="K1509" i="1"/>
  <c r="F1509" i="1"/>
  <c r="G1509" i="1"/>
  <c r="J1509" i="1"/>
  <c r="A1510" i="1" s="1"/>
  <c r="E1509" i="1"/>
  <c r="I1509" i="1"/>
  <c r="O1189" i="1"/>
  <c r="C1510" i="1" l="1"/>
  <c r="K1510" i="1"/>
  <c r="I1510" i="1"/>
  <c r="G1510" i="1"/>
  <c r="D1510" i="1"/>
  <c r="E1510" i="1"/>
  <c r="B1510" i="1"/>
  <c r="J1510" i="1"/>
  <c r="A1511" i="1" s="1"/>
  <c r="L1510" i="1"/>
  <c r="F1510" i="1"/>
  <c r="R1189" i="1"/>
  <c r="S1189" i="1"/>
  <c r="P1189" i="1"/>
  <c r="Q1189" i="1"/>
  <c r="T1189" i="1"/>
  <c r="U1189" i="1"/>
  <c r="I1511" i="1" l="1"/>
  <c r="F1511" i="1"/>
  <c r="B1511" i="1"/>
  <c r="C1511" i="1"/>
  <c r="J1511" i="1"/>
  <c r="A1512" i="1" s="1"/>
  <c r="K1511" i="1"/>
  <c r="G1511" i="1"/>
  <c r="D1511" i="1"/>
  <c r="L1511" i="1"/>
  <c r="E1511" i="1"/>
  <c r="O1190" i="1"/>
  <c r="D1512" i="1" l="1"/>
  <c r="B1512" i="1"/>
  <c r="C1512" i="1"/>
  <c r="L1512" i="1"/>
  <c r="F1512" i="1"/>
  <c r="I1512" i="1"/>
  <c r="E1512" i="1"/>
  <c r="G1512" i="1"/>
  <c r="J1512" i="1"/>
  <c r="A1513" i="1" s="1"/>
  <c r="K1512" i="1"/>
  <c r="R1190" i="1"/>
  <c r="S1190" i="1"/>
  <c r="Q1190" i="1"/>
  <c r="P1190" i="1"/>
  <c r="T1190" i="1"/>
  <c r="U1190" i="1"/>
  <c r="K1513" i="1" l="1"/>
  <c r="C1513" i="1"/>
  <c r="B1513" i="1"/>
  <c r="J1513" i="1"/>
  <c r="A1514" i="1" s="1"/>
  <c r="I1513" i="1"/>
  <c r="L1513" i="1"/>
  <c r="G1513" i="1"/>
  <c r="D1513" i="1"/>
  <c r="E1513" i="1"/>
  <c r="F1513" i="1"/>
  <c r="O1191" i="1"/>
  <c r="D1514" i="1" l="1"/>
  <c r="J1514" i="1"/>
  <c r="A1515" i="1" s="1"/>
  <c r="F1514" i="1"/>
  <c r="E1514" i="1"/>
  <c r="I1514" i="1"/>
  <c r="G1514" i="1"/>
  <c r="L1514" i="1"/>
  <c r="B1514" i="1"/>
  <c r="K1514" i="1"/>
  <c r="C1514" i="1"/>
  <c r="R1191" i="1"/>
  <c r="S1191" i="1"/>
  <c r="Q1191" i="1"/>
  <c r="P1191" i="1"/>
  <c r="T1191" i="1"/>
  <c r="U1191" i="1"/>
  <c r="K1515" i="1" l="1"/>
  <c r="L1515" i="1"/>
  <c r="D1515" i="1"/>
  <c r="C1515" i="1"/>
  <c r="J1515" i="1"/>
  <c r="A1516" i="1" s="1"/>
  <c r="I1515" i="1"/>
  <c r="E1515" i="1"/>
  <c r="F1515" i="1"/>
  <c r="B1515" i="1"/>
  <c r="G1515" i="1"/>
  <c r="O1192" i="1"/>
  <c r="C1516" i="1" l="1"/>
  <c r="J1516" i="1"/>
  <c r="A1517" i="1" s="1"/>
  <c r="F1516" i="1"/>
  <c r="E1516" i="1"/>
  <c r="L1516" i="1"/>
  <c r="G1516" i="1"/>
  <c r="K1516" i="1"/>
  <c r="D1516" i="1"/>
  <c r="I1516" i="1"/>
  <c r="B1516" i="1"/>
  <c r="R1192" i="1"/>
  <c r="S1192" i="1"/>
  <c r="P1192" i="1"/>
  <c r="Q1192" i="1"/>
  <c r="T1192" i="1"/>
  <c r="U1192" i="1"/>
  <c r="K1517" i="1" l="1"/>
  <c r="F1517" i="1"/>
  <c r="J1517" i="1"/>
  <c r="A1518" i="1" s="1"/>
  <c r="I1517" i="1"/>
  <c r="G1517" i="1"/>
  <c r="C1517" i="1"/>
  <c r="E1517" i="1"/>
  <c r="B1517" i="1"/>
  <c r="D1517" i="1"/>
  <c r="L1517" i="1"/>
  <c r="O1193" i="1"/>
  <c r="K1518" i="1" l="1"/>
  <c r="I1518" i="1"/>
  <c r="G1518" i="1"/>
  <c r="E1518" i="1"/>
  <c r="F1518" i="1"/>
  <c r="D1518" i="1"/>
  <c r="L1518" i="1"/>
  <c r="B1518" i="1"/>
  <c r="C1518" i="1"/>
  <c r="J1518" i="1"/>
  <c r="A1519" i="1" s="1"/>
  <c r="R1193" i="1"/>
  <c r="S1193" i="1"/>
  <c r="Q1193" i="1"/>
  <c r="P1193" i="1"/>
  <c r="T1193" i="1"/>
  <c r="U1193" i="1"/>
  <c r="I1519" i="1" l="1"/>
  <c r="F1519" i="1"/>
  <c r="C1519" i="1"/>
  <c r="J1519" i="1"/>
  <c r="A1520" i="1" s="1"/>
  <c r="K1519" i="1"/>
  <c r="B1519" i="1"/>
  <c r="G1519" i="1"/>
  <c r="D1519" i="1"/>
  <c r="L1519" i="1"/>
  <c r="E1519" i="1"/>
  <c r="O1194" i="1"/>
  <c r="G1520" i="1" l="1"/>
  <c r="I1520" i="1"/>
  <c r="D1520" i="1"/>
  <c r="E1520" i="1"/>
  <c r="F1520" i="1"/>
  <c r="L1520" i="1"/>
  <c r="C1520" i="1"/>
  <c r="K1520" i="1"/>
  <c r="B1520" i="1"/>
  <c r="J1520" i="1"/>
  <c r="A1521" i="1" s="1"/>
  <c r="R1194" i="1"/>
  <c r="S1194" i="1"/>
  <c r="Q1194" i="1"/>
  <c r="P1194" i="1"/>
  <c r="U1194" i="1"/>
  <c r="T1194" i="1"/>
  <c r="C1521" i="1" l="1"/>
  <c r="I1521" i="1"/>
  <c r="F1521" i="1"/>
  <c r="D1521" i="1"/>
  <c r="B1521" i="1"/>
  <c r="K1521" i="1"/>
  <c r="E1521" i="1"/>
  <c r="L1521" i="1"/>
  <c r="G1521" i="1"/>
  <c r="J1521" i="1"/>
  <c r="A1522" i="1" s="1"/>
  <c r="O1195" i="1"/>
  <c r="B1522" i="1" l="1"/>
  <c r="C1522" i="1"/>
  <c r="F1522" i="1"/>
  <c r="E1522" i="1"/>
  <c r="G1522" i="1"/>
  <c r="D1522" i="1"/>
  <c r="L1522" i="1"/>
  <c r="I1522" i="1"/>
  <c r="K1522" i="1"/>
  <c r="J1522" i="1"/>
  <c r="A1523" i="1" s="1"/>
  <c r="R1195" i="1"/>
  <c r="S1195" i="1"/>
  <c r="Q1195" i="1"/>
  <c r="P1195" i="1"/>
  <c r="U1195" i="1"/>
  <c r="T1195" i="1"/>
  <c r="B1523" i="1" l="1"/>
  <c r="L1523" i="1"/>
  <c r="C1523" i="1"/>
  <c r="D1523" i="1"/>
  <c r="E1523" i="1"/>
  <c r="J1523" i="1"/>
  <c r="A1524" i="1" s="1"/>
  <c r="G1523" i="1"/>
  <c r="I1523" i="1"/>
  <c r="K1523" i="1"/>
  <c r="F1523" i="1"/>
  <c r="O1196" i="1"/>
  <c r="E1524" i="1" l="1"/>
  <c r="F1524" i="1"/>
  <c r="J1524" i="1"/>
  <c r="A1525" i="1" s="1"/>
  <c r="G1524" i="1"/>
  <c r="K1524" i="1"/>
  <c r="B1524" i="1"/>
  <c r="L1524" i="1"/>
  <c r="I1524" i="1"/>
  <c r="D1524" i="1"/>
  <c r="C1524" i="1"/>
  <c r="R1196" i="1"/>
  <c r="S1196" i="1"/>
  <c r="Q1196" i="1"/>
  <c r="P1196" i="1"/>
  <c r="U1196" i="1"/>
  <c r="T1196" i="1"/>
  <c r="C1525" i="1" l="1"/>
  <c r="B1525" i="1"/>
  <c r="E1525" i="1"/>
  <c r="J1525" i="1"/>
  <c r="A1526" i="1" s="1"/>
  <c r="F1525" i="1"/>
  <c r="K1525" i="1"/>
  <c r="D1525" i="1"/>
  <c r="I1525" i="1"/>
  <c r="L1525" i="1"/>
  <c r="G1525" i="1"/>
  <c r="O1197" i="1"/>
  <c r="C1526" i="1" l="1"/>
  <c r="F1526" i="1"/>
  <c r="D1526" i="1"/>
  <c r="I1526" i="1"/>
  <c r="K1526" i="1"/>
  <c r="E1526" i="1"/>
  <c r="G1526" i="1"/>
  <c r="J1526" i="1"/>
  <c r="A1527" i="1" s="1"/>
  <c r="L1526" i="1"/>
  <c r="B1526" i="1"/>
  <c r="R1197" i="1"/>
  <c r="S1197" i="1"/>
  <c r="Q1197" i="1"/>
  <c r="P1197" i="1"/>
  <c r="U1197" i="1"/>
  <c r="T1197" i="1"/>
  <c r="C1527" i="1" l="1"/>
  <c r="I1527" i="1"/>
  <c r="F1527" i="1"/>
  <c r="B1527" i="1"/>
  <c r="J1527" i="1"/>
  <c r="A1528" i="1" s="1"/>
  <c r="G1527" i="1"/>
  <c r="E1527" i="1"/>
  <c r="L1527" i="1"/>
  <c r="D1527" i="1"/>
  <c r="K1527" i="1"/>
  <c r="O1198" i="1"/>
  <c r="L1528" i="1" l="1"/>
  <c r="F1528" i="1"/>
  <c r="G1528" i="1"/>
  <c r="B1528" i="1"/>
  <c r="D1528" i="1"/>
  <c r="C1528" i="1"/>
  <c r="K1528" i="1"/>
  <c r="J1528" i="1"/>
  <c r="A1529" i="1" s="1"/>
  <c r="E1528" i="1"/>
  <c r="I1528" i="1"/>
  <c r="R1198" i="1"/>
  <c r="S1198" i="1"/>
  <c r="Q1198" i="1"/>
  <c r="P1198" i="1"/>
  <c r="U1198" i="1"/>
  <c r="T1198" i="1"/>
  <c r="C1529" i="1" l="1"/>
  <c r="B1529" i="1"/>
  <c r="J1529" i="1"/>
  <c r="A1530" i="1" s="1"/>
  <c r="G1529" i="1"/>
  <c r="I1529" i="1"/>
  <c r="F1529" i="1"/>
  <c r="K1529" i="1"/>
  <c r="E1529" i="1"/>
  <c r="L1529" i="1"/>
  <c r="D1529" i="1"/>
  <c r="O1199" i="1"/>
  <c r="D1530" i="1" l="1"/>
  <c r="B1530" i="1"/>
  <c r="C1530" i="1"/>
  <c r="G1530" i="1"/>
  <c r="K1530" i="1"/>
  <c r="L1530" i="1"/>
  <c r="I1530" i="1"/>
  <c r="F1530" i="1"/>
  <c r="E1530" i="1"/>
  <c r="J1530" i="1"/>
  <c r="A1531" i="1" s="1"/>
  <c r="R1199" i="1"/>
  <c r="S1199" i="1"/>
  <c r="Q1199" i="1"/>
  <c r="P1199" i="1"/>
  <c r="U1199" i="1"/>
  <c r="T1199" i="1"/>
  <c r="L1531" i="1" l="1"/>
  <c r="B1531" i="1"/>
  <c r="K1531" i="1"/>
  <c r="C1531" i="1"/>
  <c r="D1531" i="1"/>
  <c r="I1531" i="1"/>
  <c r="J1531" i="1"/>
  <c r="A1532" i="1" s="1"/>
  <c r="G1531" i="1"/>
  <c r="F1531" i="1"/>
  <c r="E1531" i="1"/>
  <c r="O1200" i="1"/>
  <c r="C1532" i="1" l="1"/>
  <c r="I1532" i="1"/>
  <c r="L1532" i="1"/>
  <c r="G1532" i="1"/>
  <c r="E1532" i="1"/>
  <c r="B1532" i="1"/>
  <c r="D1532" i="1"/>
  <c r="F1532" i="1"/>
  <c r="K1532" i="1"/>
  <c r="J1532" i="1"/>
  <c r="A1533" i="1" s="1"/>
  <c r="R1200" i="1"/>
  <c r="S1200" i="1"/>
  <c r="Q1200" i="1"/>
  <c r="P1200" i="1"/>
  <c r="U1200" i="1"/>
  <c r="T1200" i="1"/>
  <c r="F1533" i="1" l="1"/>
  <c r="D1533" i="1"/>
  <c r="C1533" i="1"/>
  <c r="I1533" i="1"/>
  <c r="G1533" i="1"/>
  <c r="B1533" i="1"/>
  <c r="L1533" i="1"/>
  <c r="J1533" i="1"/>
  <c r="A1534" i="1" s="1"/>
  <c r="K1533" i="1"/>
  <c r="E1533" i="1"/>
  <c r="O1201" i="1"/>
  <c r="J1534" i="1" l="1"/>
  <c r="A1535" i="1" s="1"/>
  <c r="F1534" i="1"/>
  <c r="C1534" i="1"/>
  <c r="B1534" i="1"/>
  <c r="L1534" i="1"/>
  <c r="K1534" i="1"/>
  <c r="I1534" i="1"/>
  <c r="D1534" i="1"/>
  <c r="G1534" i="1"/>
  <c r="E1534" i="1"/>
  <c r="R1201" i="1"/>
  <c r="S1201" i="1"/>
  <c r="Q1201" i="1"/>
  <c r="P1201" i="1"/>
  <c r="U1201" i="1"/>
  <c r="T1201" i="1"/>
  <c r="B1535" i="1" l="1"/>
  <c r="F1535" i="1"/>
  <c r="C1535" i="1"/>
  <c r="L1535" i="1"/>
  <c r="K1535" i="1"/>
  <c r="G1535" i="1"/>
  <c r="I1535" i="1"/>
  <c r="J1535" i="1"/>
  <c r="A1536" i="1" s="1"/>
  <c r="D1535" i="1"/>
  <c r="E1535" i="1"/>
  <c r="O1202" i="1"/>
  <c r="L1536" i="1" l="1"/>
  <c r="I1536" i="1"/>
  <c r="G1536" i="1"/>
  <c r="C1536" i="1"/>
  <c r="B1536" i="1"/>
  <c r="D1536" i="1"/>
  <c r="E1536" i="1"/>
  <c r="K1536" i="1"/>
  <c r="F1536" i="1"/>
  <c r="J1536" i="1"/>
  <c r="A1537" i="1" s="1"/>
  <c r="R1202" i="1"/>
  <c r="S1202" i="1"/>
  <c r="Q1202" i="1"/>
  <c r="P1202" i="1"/>
  <c r="T1202" i="1"/>
  <c r="U1202" i="1"/>
  <c r="B1537" i="1" l="1"/>
  <c r="C1537" i="1"/>
  <c r="K1537" i="1"/>
  <c r="I1537" i="1"/>
  <c r="G1537" i="1"/>
  <c r="D1537" i="1"/>
  <c r="F1537" i="1"/>
  <c r="L1537" i="1"/>
  <c r="J1537" i="1"/>
  <c r="A1538" i="1" s="1"/>
  <c r="E1537" i="1"/>
  <c r="O1203" i="1"/>
  <c r="J1538" i="1" l="1"/>
  <c r="A1539" i="1" s="1"/>
  <c r="I1538" i="1"/>
  <c r="K1538" i="1"/>
  <c r="G1538" i="1"/>
  <c r="F1538" i="1"/>
  <c r="E1538" i="1"/>
  <c r="C1538" i="1"/>
  <c r="L1538" i="1"/>
  <c r="B1538" i="1"/>
  <c r="D1538" i="1"/>
  <c r="R1203" i="1"/>
  <c r="S1203" i="1"/>
  <c r="Q1203" i="1"/>
  <c r="P1203" i="1"/>
  <c r="T1203" i="1"/>
  <c r="U1203" i="1"/>
  <c r="B1539" i="1" l="1"/>
  <c r="F1539" i="1"/>
  <c r="C1539" i="1"/>
  <c r="K1539" i="1"/>
  <c r="D1539" i="1"/>
  <c r="I1539" i="1"/>
  <c r="G1539" i="1"/>
  <c r="L1539" i="1"/>
  <c r="J1539" i="1"/>
  <c r="A1540" i="1" s="1"/>
  <c r="E1539" i="1"/>
  <c r="O1204" i="1"/>
  <c r="G1540" i="1" l="1"/>
  <c r="E1540" i="1"/>
  <c r="J1540" i="1"/>
  <c r="A1541" i="1" s="1"/>
  <c r="L1540" i="1"/>
  <c r="I1540" i="1"/>
  <c r="K1540" i="1"/>
  <c r="F1540" i="1"/>
  <c r="C1540" i="1"/>
  <c r="D1540" i="1"/>
  <c r="B1540" i="1"/>
  <c r="R1204" i="1"/>
  <c r="S1204" i="1"/>
  <c r="Q1204" i="1"/>
  <c r="P1204" i="1"/>
  <c r="U1204" i="1"/>
  <c r="T1204" i="1"/>
  <c r="B1541" i="1" l="1"/>
  <c r="D1541" i="1"/>
  <c r="K1541" i="1"/>
  <c r="L1541" i="1"/>
  <c r="E1541" i="1"/>
  <c r="C1541" i="1"/>
  <c r="J1541" i="1"/>
  <c r="A1542" i="1" s="1"/>
  <c r="F1541" i="1"/>
  <c r="G1541" i="1"/>
  <c r="I1541" i="1"/>
  <c r="O1205" i="1"/>
  <c r="F1542" i="1" l="1"/>
  <c r="G1542" i="1"/>
  <c r="L1542" i="1"/>
  <c r="C1542" i="1"/>
  <c r="E1542" i="1"/>
  <c r="D1542" i="1"/>
  <c r="I1542" i="1"/>
  <c r="B1542" i="1"/>
  <c r="J1542" i="1"/>
  <c r="A1543" i="1" s="1"/>
  <c r="K1542" i="1"/>
  <c r="R1205" i="1"/>
  <c r="S1205" i="1"/>
  <c r="Q1205" i="1"/>
  <c r="P1205" i="1"/>
  <c r="T1205" i="1"/>
  <c r="U1205" i="1"/>
  <c r="I1543" i="1" l="1"/>
  <c r="E1543" i="1"/>
  <c r="D1543" i="1"/>
  <c r="C1543" i="1"/>
  <c r="B1543" i="1"/>
  <c r="J1543" i="1"/>
  <c r="A1544" i="1" s="1"/>
  <c r="K1543" i="1"/>
  <c r="L1543" i="1"/>
  <c r="F1543" i="1"/>
  <c r="G1543" i="1"/>
  <c r="O1206" i="1"/>
  <c r="G1544" i="1" l="1"/>
  <c r="J1544" i="1"/>
  <c r="A1545" i="1" s="1"/>
  <c r="I1544" i="1"/>
  <c r="B1544" i="1"/>
  <c r="D1544" i="1"/>
  <c r="C1544" i="1"/>
  <c r="F1544" i="1"/>
  <c r="K1544" i="1"/>
  <c r="L1544" i="1"/>
  <c r="E1544" i="1"/>
  <c r="R1206" i="1"/>
  <c r="S1206" i="1"/>
  <c r="Q1206" i="1"/>
  <c r="P1206" i="1"/>
  <c r="T1206" i="1"/>
  <c r="U1206" i="1"/>
  <c r="K1545" i="1" l="1"/>
  <c r="L1545" i="1"/>
  <c r="B1545" i="1"/>
  <c r="D1545" i="1"/>
  <c r="C1545" i="1"/>
  <c r="I1545" i="1"/>
  <c r="E1545" i="1"/>
  <c r="F1545" i="1"/>
  <c r="J1545" i="1"/>
  <c r="A1546" i="1" s="1"/>
  <c r="G1545" i="1"/>
  <c r="O1207" i="1"/>
  <c r="J1546" i="1" l="1"/>
  <c r="A1547" i="1" s="1"/>
  <c r="D1546" i="1"/>
  <c r="K1546" i="1"/>
  <c r="C1546" i="1"/>
  <c r="L1546" i="1"/>
  <c r="F1546" i="1"/>
  <c r="B1546" i="1"/>
  <c r="E1546" i="1"/>
  <c r="G1546" i="1"/>
  <c r="I1546" i="1"/>
  <c r="R1207" i="1"/>
  <c r="S1207" i="1"/>
  <c r="Q1207" i="1"/>
  <c r="P1207" i="1"/>
  <c r="T1207" i="1"/>
  <c r="U1207" i="1"/>
  <c r="C1547" i="1" l="1"/>
  <c r="D1547" i="1"/>
  <c r="G1547" i="1"/>
  <c r="K1547" i="1"/>
  <c r="B1547" i="1"/>
  <c r="E1547" i="1"/>
  <c r="L1547" i="1"/>
  <c r="F1547" i="1"/>
  <c r="I1547" i="1"/>
  <c r="J1547" i="1"/>
  <c r="A1548" i="1" s="1"/>
  <c r="O1208" i="1"/>
  <c r="K1548" i="1" l="1"/>
  <c r="J1548" i="1"/>
  <c r="A1549" i="1" s="1"/>
  <c r="I1548" i="1"/>
  <c r="B1548" i="1"/>
  <c r="C1548" i="1"/>
  <c r="E1548" i="1"/>
  <c r="F1548" i="1"/>
  <c r="L1548" i="1"/>
  <c r="G1548" i="1"/>
  <c r="D1548" i="1"/>
  <c r="R1208" i="1"/>
  <c r="S1208" i="1"/>
  <c r="Q1208" i="1"/>
  <c r="P1208" i="1"/>
  <c r="T1208" i="1"/>
  <c r="U1208" i="1"/>
  <c r="K1549" i="1" l="1"/>
  <c r="C1549" i="1"/>
  <c r="D1549" i="1"/>
  <c r="F1549" i="1"/>
  <c r="B1549" i="1"/>
  <c r="E1549" i="1"/>
  <c r="G1549" i="1"/>
  <c r="I1549" i="1"/>
  <c r="L1549" i="1"/>
  <c r="J1549" i="1"/>
  <c r="A1550" i="1" s="1"/>
  <c r="O1209" i="1"/>
  <c r="J1550" i="1" l="1"/>
  <c r="A1551" i="1" s="1"/>
  <c r="C1550" i="1"/>
  <c r="K1550" i="1"/>
  <c r="G1550" i="1"/>
  <c r="F1550" i="1"/>
  <c r="D1550" i="1"/>
  <c r="L1550" i="1"/>
  <c r="B1550" i="1"/>
  <c r="E1550" i="1"/>
  <c r="I1550" i="1"/>
  <c r="R1209" i="1"/>
  <c r="S1209" i="1"/>
  <c r="Q1209" i="1"/>
  <c r="P1209" i="1"/>
  <c r="U1209" i="1"/>
  <c r="T1209" i="1"/>
  <c r="D1551" i="1" l="1"/>
  <c r="J1551" i="1"/>
  <c r="A1552" i="1" s="1"/>
  <c r="G1551" i="1"/>
  <c r="C1551" i="1"/>
  <c r="K1551" i="1"/>
  <c r="F1551" i="1"/>
  <c r="E1551" i="1"/>
  <c r="B1551" i="1"/>
  <c r="I1551" i="1"/>
  <c r="L1551" i="1"/>
  <c r="O1210" i="1"/>
  <c r="D1552" i="1" l="1"/>
  <c r="J1552" i="1"/>
  <c r="A1553" i="1" s="1"/>
  <c r="K1552" i="1"/>
  <c r="I1552" i="1"/>
  <c r="F1552" i="1"/>
  <c r="C1552" i="1"/>
  <c r="L1552" i="1"/>
  <c r="E1552" i="1"/>
  <c r="G1552" i="1"/>
  <c r="B1552" i="1"/>
  <c r="R1210" i="1"/>
  <c r="S1210" i="1"/>
  <c r="Q1210" i="1"/>
  <c r="P1210" i="1"/>
  <c r="T1210" i="1"/>
  <c r="U1210" i="1"/>
  <c r="F1553" i="1" l="1"/>
  <c r="G1553" i="1"/>
  <c r="B1553" i="1"/>
  <c r="D1553" i="1"/>
  <c r="E1553" i="1"/>
  <c r="J1553" i="1"/>
  <c r="A1554" i="1" s="1"/>
  <c r="K1553" i="1"/>
  <c r="I1553" i="1"/>
  <c r="L1553" i="1"/>
  <c r="C1553" i="1"/>
  <c r="O1211" i="1"/>
  <c r="D1554" i="1" l="1"/>
  <c r="J1554" i="1"/>
  <c r="A1555" i="1" s="1"/>
  <c r="F1554" i="1"/>
  <c r="L1554" i="1"/>
  <c r="E1554" i="1"/>
  <c r="B1554" i="1"/>
  <c r="I1554" i="1"/>
  <c r="K1554" i="1"/>
  <c r="C1554" i="1"/>
  <c r="G1554" i="1"/>
  <c r="R1211" i="1"/>
  <c r="S1211" i="1"/>
  <c r="Q1211" i="1"/>
  <c r="P1211" i="1"/>
  <c r="U1211" i="1"/>
  <c r="T1211" i="1"/>
  <c r="F1555" i="1" l="1"/>
  <c r="E1555" i="1"/>
  <c r="G1555" i="1"/>
  <c r="B1555" i="1"/>
  <c r="C1555" i="1"/>
  <c r="L1555" i="1"/>
  <c r="D1555" i="1"/>
  <c r="I1555" i="1"/>
  <c r="J1555" i="1"/>
  <c r="A1556" i="1" s="1"/>
  <c r="K1555" i="1"/>
  <c r="O1212" i="1"/>
  <c r="L1556" i="1" l="1"/>
  <c r="J1556" i="1"/>
  <c r="A1557" i="1" s="1"/>
  <c r="K1556" i="1"/>
  <c r="G1556" i="1"/>
  <c r="C1556" i="1"/>
  <c r="B1556" i="1"/>
  <c r="F1556" i="1"/>
  <c r="I1556" i="1"/>
  <c r="D1556" i="1"/>
  <c r="E1556" i="1"/>
  <c r="R1212" i="1"/>
  <c r="S1212" i="1"/>
  <c r="Q1212" i="1"/>
  <c r="P1212" i="1"/>
  <c r="U1212" i="1"/>
  <c r="T1212" i="1"/>
  <c r="E1557" i="1" l="1"/>
  <c r="B1557" i="1"/>
  <c r="D1557" i="1"/>
  <c r="J1557" i="1"/>
  <c r="A1558" i="1" s="1"/>
  <c r="F1557" i="1"/>
  <c r="K1557" i="1"/>
  <c r="C1557" i="1"/>
  <c r="G1557" i="1"/>
  <c r="I1557" i="1"/>
  <c r="L1557" i="1"/>
  <c r="O1213" i="1"/>
  <c r="G1558" i="1" l="1"/>
  <c r="E1558" i="1"/>
  <c r="L1558" i="1"/>
  <c r="D1558" i="1"/>
  <c r="C1558" i="1"/>
  <c r="B1558" i="1"/>
  <c r="I1558" i="1"/>
  <c r="K1558" i="1"/>
  <c r="F1558" i="1"/>
  <c r="J1558" i="1"/>
  <c r="A1559" i="1" s="1"/>
  <c r="R1213" i="1"/>
  <c r="S1213" i="1"/>
  <c r="Q1213" i="1"/>
  <c r="P1213" i="1"/>
  <c r="T1213" i="1"/>
  <c r="U1213" i="1"/>
  <c r="B1559" i="1" l="1"/>
  <c r="E1559" i="1"/>
  <c r="D1559" i="1"/>
  <c r="I1559" i="1"/>
  <c r="C1559" i="1"/>
  <c r="G1559" i="1"/>
  <c r="F1559" i="1"/>
  <c r="J1559" i="1"/>
  <c r="A1560" i="1" s="1"/>
  <c r="L1559" i="1"/>
  <c r="K1559" i="1"/>
  <c r="O1214" i="1"/>
  <c r="C1560" i="1" l="1"/>
  <c r="J1560" i="1"/>
  <c r="A1561" i="1" s="1"/>
  <c r="E1560" i="1"/>
  <c r="K1560" i="1"/>
  <c r="B1560" i="1"/>
  <c r="I1560" i="1"/>
  <c r="F1560" i="1"/>
  <c r="G1560" i="1"/>
  <c r="D1560" i="1"/>
  <c r="L1560" i="1"/>
  <c r="R1214" i="1"/>
  <c r="S1214" i="1"/>
  <c r="Q1214" i="1"/>
  <c r="P1214" i="1"/>
  <c r="T1214" i="1"/>
  <c r="U1214" i="1"/>
  <c r="B1561" i="1" l="1"/>
  <c r="D1561" i="1"/>
  <c r="L1561" i="1"/>
  <c r="C1561" i="1"/>
  <c r="G1561" i="1"/>
  <c r="J1561" i="1"/>
  <c r="A1562" i="1" s="1"/>
  <c r="F1561" i="1"/>
  <c r="E1561" i="1"/>
  <c r="I1561" i="1"/>
  <c r="K1561" i="1"/>
  <c r="O1215" i="1"/>
  <c r="G1562" i="1" l="1"/>
  <c r="K1562" i="1"/>
  <c r="E1562" i="1"/>
  <c r="L1562" i="1"/>
  <c r="C1562" i="1"/>
  <c r="B1562" i="1"/>
  <c r="F1562" i="1"/>
  <c r="I1562" i="1"/>
  <c r="J1562" i="1"/>
  <c r="A1563" i="1" s="1"/>
  <c r="D1562" i="1"/>
  <c r="R1215" i="1"/>
  <c r="S1215" i="1"/>
  <c r="Q1215" i="1"/>
  <c r="P1215" i="1"/>
  <c r="U1215" i="1"/>
  <c r="T1215" i="1"/>
  <c r="B1563" i="1" l="1"/>
  <c r="K1563" i="1"/>
  <c r="G1563" i="1"/>
  <c r="D1563" i="1"/>
  <c r="E1563" i="1"/>
  <c r="L1563" i="1"/>
  <c r="C1563" i="1"/>
  <c r="F1563" i="1"/>
  <c r="J1563" i="1"/>
  <c r="A1564" i="1" s="1"/>
  <c r="I1563" i="1"/>
  <c r="O1216" i="1"/>
  <c r="C1564" i="1" l="1"/>
  <c r="E1564" i="1"/>
  <c r="J1564" i="1"/>
  <c r="A1565" i="1" s="1"/>
  <c r="K1564" i="1"/>
  <c r="F1564" i="1"/>
  <c r="G1564" i="1"/>
  <c r="B1564" i="1"/>
  <c r="D1564" i="1"/>
  <c r="I1564" i="1"/>
  <c r="L1564" i="1"/>
  <c r="R1216" i="1"/>
  <c r="S1216" i="1"/>
  <c r="Q1216" i="1"/>
  <c r="P1216" i="1"/>
  <c r="T1216" i="1"/>
  <c r="U1216" i="1"/>
  <c r="G1565" i="1" l="1"/>
  <c r="D1565" i="1"/>
  <c r="E1565" i="1"/>
  <c r="F1565" i="1"/>
  <c r="B1565" i="1"/>
  <c r="I1565" i="1"/>
  <c r="K1565" i="1"/>
  <c r="C1565" i="1"/>
  <c r="J1565" i="1"/>
  <c r="A1566" i="1" s="1"/>
  <c r="L1565" i="1"/>
  <c r="O1217" i="1"/>
  <c r="F1566" i="1" l="1"/>
  <c r="I1566" i="1"/>
  <c r="K1566" i="1"/>
  <c r="D1566" i="1"/>
  <c r="C1566" i="1"/>
  <c r="E1566" i="1"/>
  <c r="B1566" i="1"/>
  <c r="J1566" i="1"/>
  <c r="A1567" i="1" s="1"/>
  <c r="G1566" i="1"/>
  <c r="L1566" i="1"/>
  <c r="R1217" i="1"/>
  <c r="S1217" i="1"/>
  <c r="Q1217" i="1"/>
  <c r="P1217" i="1"/>
  <c r="T1217" i="1"/>
  <c r="U1217" i="1"/>
  <c r="D1567" i="1" l="1"/>
  <c r="J1567" i="1"/>
  <c r="A1568" i="1" s="1"/>
  <c r="B1567" i="1"/>
  <c r="E1567" i="1"/>
  <c r="G1567" i="1"/>
  <c r="F1567" i="1"/>
  <c r="I1567" i="1"/>
  <c r="C1567" i="1"/>
  <c r="K1567" i="1"/>
  <c r="L1567" i="1"/>
  <c r="O1218" i="1"/>
  <c r="G1568" i="1" l="1"/>
  <c r="C1568" i="1"/>
  <c r="E1568" i="1"/>
  <c r="L1568" i="1"/>
  <c r="D1568" i="1"/>
  <c r="I1568" i="1"/>
  <c r="K1568" i="1"/>
  <c r="B1568" i="1"/>
  <c r="F1568" i="1"/>
  <c r="J1568" i="1"/>
  <c r="A1569" i="1" s="1"/>
  <c r="R1218" i="1"/>
  <c r="S1218" i="1"/>
  <c r="Q1218" i="1"/>
  <c r="P1218" i="1"/>
  <c r="U1218" i="1"/>
  <c r="T1218" i="1"/>
  <c r="G1569" i="1" l="1"/>
  <c r="D1569" i="1"/>
  <c r="E1569" i="1"/>
  <c r="J1569" i="1"/>
  <c r="A1570" i="1" s="1"/>
  <c r="I1569" i="1"/>
  <c r="B1569" i="1"/>
  <c r="F1569" i="1"/>
  <c r="C1569" i="1"/>
  <c r="L1569" i="1"/>
  <c r="K1569" i="1"/>
  <c r="O1219" i="1"/>
  <c r="L1570" i="1" l="1"/>
  <c r="B1570" i="1"/>
  <c r="D1570" i="1"/>
  <c r="C1570" i="1"/>
  <c r="K1570" i="1"/>
  <c r="G1570" i="1"/>
  <c r="F1570" i="1"/>
  <c r="E1570" i="1"/>
  <c r="I1570" i="1"/>
  <c r="J1570" i="1"/>
  <c r="A1571" i="1" s="1"/>
  <c r="R1219" i="1"/>
  <c r="S1219" i="1"/>
  <c r="Q1219" i="1"/>
  <c r="P1219" i="1"/>
  <c r="U1219" i="1"/>
  <c r="T1219" i="1"/>
  <c r="D1571" i="1" l="1"/>
  <c r="I1571" i="1"/>
  <c r="C1571" i="1"/>
  <c r="E1571" i="1"/>
  <c r="B1571" i="1"/>
  <c r="G1571" i="1"/>
  <c r="L1571" i="1"/>
  <c r="K1571" i="1"/>
  <c r="F1571" i="1"/>
  <c r="J1571" i="1"/>
  <c r="A1572" i="1" s="1"/>
  <c r="O1220" i="1"/>
  <c r="L1572" i="1" l="1"/>
  <c r="C1572" i="1"/>
  <c r="G1572" i="1"/>
  <c r="K1572" i="1"/>
  <c r="B1572" i="1"/>
  <c r="E1572" i="1"/>
  <c r="I1572" i="1"/>
  <c r="D1572" i="1"/>
  <c r="F1572" i="1"/>
  <c r="J1572" i="1"/>
  <c r="A1573" i="1" s="1"/>
  <c r="R1220" i="1"/>
  <c r="S1220" i="1"/>
  <c r="Q1220" i="1"/>
  <c r="P1220" i="1"/>
  <c r="T1220" i="1"/>
  <c r="U1220" i="1"/>
  <c r="F1573" i="1" l="1"/>
  <c r="L1573" i="1"/>
  <c r="D1573" i="1"/>
  <c r="C1573" i="1"/>
  <c r="B1573" i="1"/>
  <c r="I1573" i="1"/>
  <c r="J1573" i="1"/>
  <c r="A1574" i="1" s="1"/>
  <c r="E1573" i="1"/>
  <c r="K1573" i="1"/>
  <c r="G1573" i="1"/>
  <c r="O1221" i="1"/>
  <c r="K1574" i="1" l="1"/>
  <c r="I1574" i="1"/>
  <c r="F1574" i="1"/>
  <c r="B1574" i="1"/>
  <c r="D1574" i="1"/>
  <c r="J1574" i="1"/>
  <c r="A1575" i="1" s="1"/>
  <c r="G1574" i="1"/>
  <c r="C1574" i="1"/>
  <c r="L1574" i="1"/>
  <c r="E1574" i="1"/>
  <c r="R1221" i="1"/>
  <c r="S1221" i="1"/>
  <c r="Q1221" i="1"/>
  <c r="P1221" i="1"/>
  <c r="T1221" i="1"/>
  <c r="U1221" i="1"/>
  <c r="D1575" i="1" l="1"/>
  <c r="B1575" i="1"/>
  <c r="F1575" i="1"/>
  <c r="C1575" i="1"/>
  <c r="G1575" i="1"/>
  <c r="J1575" i="1"/>
  <c r="A1576" i="1" s="1"/>
  <c r="I1575" i="1"/>
  <c r="E1575" i="1"/>
  <c r="L1575" i="1"/>
  <c r="K1575" i="1"/>
  <c r="O1222" i="1"/>
  <c r="B1576" i="1" l="1"/>
  <c r="F1576" i="1"/>
  <c r="L1576" i="1"/>
  <c r="K1576" i="1"/>
  <c r="C1576" i="1"/>
  <c r="G1576" i="1"/>
  <c r="J1576" i="1"/>
  <c r="A1577" i="1" s="1"/>
  <c r="E1576" i="1"/>
  <c r="D1576" i="1"/>
  <c r="I1576" i="1"/>
  <c r="R1222" i="1"/>
  <c r="S1222" i="1"/>
  <c r="Q1222" i="1"/>
  <c r="P1222" i="1"/>
  <c r="U1222" i="1"/>
  <c r="T1222" i="1"/>
  <c r="G1577" i="1" l="1"/>
  <c r="F1577" i="1"/>
  <c r="J1577" i="1"/>
  <c r="A1578" i="1" s="1"/>
  <c r="C1577" i="1"/>
  <c r="B1577" i="1"/>
  <c r="D1577" i="1"/>
  <c r="K1577" i="1"/>
  <c r="L1577" i="1"/>
  <c r="E1577" i="1"/>
  <c r="I1577" i="1"/>
  <c r="O1223" i="1"/>
  <c r="F1578" i="1" l="1"/>
  <c r="L1578" i="1"/>
  <c r="E1578" i="1"/>
  <c r="C1578" i="1"/>
  <c r="K1578" i="1"/>
  <c r="D1578" i="1"/>
  <c r="B1578" i="1"/>
  <c r="J1578" i="1"/>
  <c r="A1579" i="1" s="1"/>
  <c r="G1578" i="1"/>
  <c r="I1578" i="1"/>
  <c r="R1223" i="1"/>
  <c r="S1223" i="1"/>
  <c r="Q1223" i="1"/>
  <c r="P1223" i="1"/>
  <c r="U1223" i="1"/>
  <c r="T1223" i="1"/>
  <c r="F1579" i="1" l="1"/>
  <c r="E1579" i="1"/>
  <c r="I1579" i="1"/>
  <c r="C1579" i="1"/>
  <c r="D1579" i="1"/>
  <c r="L1579" i="1"/>
  <c r="J1579" i="1"/>
  <c r="A1580" i="1" s="1"/>
  <c r="B1579" i="1"/>
  <c r="G1579" i="1"/>
  <c r="K1579" i="1"/>
  <c r="O1224" i="1"/>
  <c r="E1580" i="1" l="1"/>
  <c r="C1580" i="1"/>
  <c r="F1580" i="1"/>
  <c r="J1580" i="1"/>
  <c r="A1581" i="1" s="1"/>
  <c r="G1580" i="1"/>
  <c r="I1580" i="1"/>
  <c r="D1580" i="1"/>
  <c r="K1580" i="1"/>
  <c r="B1580" i="1"/>
  <c r="L1580" i="1"/>
  <c r="R1224" i="1"/>
  <c r="S1224" i="1"/>
  <c r="P1224" i="1"/>
  <c r="Q1224" i="1"/>
  <c r="U1224" i="1"/>
  <c r="T1224" i="1"/>
  <c r="F1581" i="1" l="1"/>
  <c r="B1581" i="1"/>
  <c r="L1581" i="1"/>
  <c r="C1581" i="1"/>
  <c r="E1581" i="1"/>
  <c r="D1581" i="1"/>
  <c r="K1581" i="1"/>
  <c r="G1581" i="1"/>
  <c r="J1581" i="1"/>
  <c r="A1582" i="1" s="1"/>
  <c r="I1581" i="1"/>
  <c r="O1225" i="1"/>
  <c r="I1582" i="1" l="1"/>
  <c r="C1582" i="1"/>
  <c r="G1582" i="1"/>
  <c r="D1582" i="1"/>
  <c r="K1582" i="1"/>
  <c r="E1582" i="1"/>
  <c r="L1582" i="1"/>
  <c r="B1582" i="1"/>
  <c r="F1582" i="1"/>
  <c r="J1582" i="1"/>
  <c r="A1583" i="1" s="1"/>
  <c r="R1225" i="1"/>
  <c r="S1225" i="1"/>
  <c r="Q1225" i="1"/>
  <c r="P1225" i="1"/>
  <c r="T1225" i="1"/>
  <c r="U1225" i="1"/>
  <c r="F1583" i="1" l="1"/>
  <c r="K1583" i="1"/>
  <c r="B1583" i="1"/>
  <c r="G1583" i="1"/>
  <c r="D1583" i="1"/>
  <c r="J1583" i="1"/>
  <c r="A1584" i="1" s="1"/>
  <c r="E1583" i="1"/>
  <c r="L1583" i="1"/>
  <c r="C1583" i="1"/>
  <c r="I1583" i="1"/>
  <c r="O1226" i="1"/>
  <c r="C1584" i="1" l="1"/>
  <c r="L1584" i="1"/>
  <c r="D1584" i="1"/>
  <c r="I1584" i="1"/>
  <c r="B1584" i="1"/>
  <c r="G1584" i="1"/>
  <c r="E1584" i="1"/>
  <c r="F1584" i="1"/>
  <c r="K1584" i="1"/>
  <c r="J1584" i="1"/>
  <c r="A1585" i="1" s="1"/>
  <c r="R1226" i="1"/>
  <c r="S1226" i="1"/>
  <c r="Q1226" i="1"/>
  <c r="P1226" i="1"/>
  <c r="U1226" i="1"/>
  <c r="T1226" i="1"/>
  <c r="B1585" i="1" l="1"/>
  <c r="L1585" i="1"/>
  <c r="E1585" i="1"/>
  <c r="J1585" i="1"/>
  <c r="A1586" i="1" s="1"/>
  <c r="G1585" i="1"/>
  <c r="I1585" i="1"/>
  <c r="F1585" i="1"/>
  <c r="K1585" i="1"/>
  <c r="C1585" i="1"/>
  <c r="D1585" i="1"/>
  <c r="O1227" i="1"/>
  <c r="F1586" i="1" l="1"/>
  <c r="C1586" i="1"/>
  <c r="K1586" i="1"/>
  <c r="G1586" i="1"/>
  <c r="D1586" i="1"/>
  <c r="J1586" i="1"/>
  <c r="A1587" i="1" s="1"/>
  <c r="I1586" i="1"/>
  <c r="E1586" i="1"/>
  <c r="B1586" i="1"/>
  <c r="L1586" i="1"/>
  <c r="R1227" i="1"/>
  <c r="S1227" i="1"/>
  <c r="Q1227" i="1"/>
  <c r="P1227" i="1"/>
  <c r="T1227" i="1"/>
  <c r="U1227" i="1"/>
  <c r="I1587" i="1" l="1"/>
  <c r="K1587" i="1"/>
  <c r="B1587" i="1"/>
  <c r="D1587" i="1"/>
  <c r="F1587" i="1"/>
  <c r="G1587" i="1"/>
  <c r="L1587" i="1"/>
  <c r="C1587" i="1"/>
  <c r="J1587" i="1"/>
  <c r="A1588" i="1" s="1"/>
  <c r="E1587" i="1"/>
  <c r="O1228" i="1"/>
  <c r="J1588" i="1" l="1"/>
  <c r="A1589" i="1" s="1"/>
  <c r="K1588" i="1"/>
  <c r="L1588" i="1"/>
  <c r="C1588" i="1"/>
  <c r="E1588" i="1"/>
  <c r="I1588" i="1"/>
  <c r="G1588" i="1"/>
  <c r="D1588" i="1"/>
  <c r="F1588" i="1"/>
  <c r="B1588" i="1"/>
  <c r="R1228" i="1"/>
  <c r="S1228" i="1"/>
  <c r="Q1228" i="1"/>
  <c r="P1228" i="1"/>
  <c r="T1228" i="1"/>
  <c r="U1228" i="1"/>
  <c r="C1589" i="1" l="1"/>
  <c r="F1589" i="1"/>
  <c r="J1589" i="1"/>
  <c r="A1590" i="1" s="1"/>
  <c r="B1589" i="1"/>
  <c r="K1589" i="1"/>
  <c r="D1589" i="1"/>
  <c r="I1589" i="1"/>
  <c r="G1589" i="1"/>
  <c r="L1589" i="1"/>
  <c r="E1589" i="1"/>
  <c r="O1229" i="1"/>
  <c r="J1590" i="1" l="1"/>
  <c r="A1591" i="1" s="1"/>
  <c r="K1590" i="1"/>
  <c r="B1590" i="1"/>
  <c r="I1590" i="1"/>
  <c r="F1590" i="1"/>
  <c r="C1590" i="1"/>
  <c r="G1590" i="1"/>
  <c r="L1590" i="1"/>
  <c r="D1590" i="1"/>
  <c r="E1590" i="1"/>
  <c r="R1229" i="1"/>
  <c r="S1229" i="1"/>
  <c r="Q1229" i="1"/>
  <c r="P1229" i="1"/>
  <c r="U1229" i="1"/>
  <c r="T1229" i="1"/>
  <c r="K1591" i="1" l="1"/>
  <c r="B1591" i="1"/>
  <c r="F1591" i="1"/>
  <c r="I1591" i="1"/>
  <c r="C1591" i="1"/>
  <c r="J1591" i="1"/>
  <c r="A1592" i="1" s="1"/>
  <c r="L1591" i="1"/>
  <c r="D1591" i="1"/>
  <c r="E1591" i="1"/>
  <c r="G1591" i="1"/>
  <c r="O1230" i="1"/>
  <c r="E1592" i="1" l="1"/>
  <c r="J1592" i="1"/>
  <c r="A1593" i="1" s="1"/>
  <c r="L1592" i="1"/>
  <c r="C1592" i="1"/>
  <c r="B1592" i="1"/>
  <c r="D1592" i="1"/>
  <c r="K1592" i="1"/>
  <c r="I1592" i="1"/>
  <c r="F1592" i="1"/>
  <c r="G1592" i="1"/>
  <c r="R1230" i="1"/>
  <c r="S1230" i="1"/>
  <c r="Q1230" i="1"/>
  <c r="P1230" i="1"/>
  <c r="T1230" i="1"/>
  <c r="U1230" i="1"/>
  <c r="B1593" i="1" l="1"/>
  <c r="F1593" i="1"/>
  <c r="E1593" i="1"/>
  <c r="I1593" i="1"/>
  <c r="C1593" i="1"/>
  <c r="D1593" i="1"/>
  <c r="L1593" i="1"/>
  <c r="K1593" i="1"/>
  <c r="J1593" i="1"/>
  <c r="A1594" i="1" s="1"/>
  <c r="G1593" i="1"/>
  <c r="O1231" i="1"/>
  <c r="D1594" i="1" l="1"/>
  <c r="J1594" i="1"/>
  <c r="A1595" i="1" s="1"/>
  <c r="K1594" i="1"/>
  <c r="C1594" i="1"/>
  <c r="G1594" i="1"/>
  <c r="E1594" i="1"/>
  <c r="I1594" i="1"/>
  <c r="L1594" i="1"/>
  <c r="F1594" i="1"/>
  <c r="B1594" i="1"/>
  <c r="R1231" i="1"/>
  <c r="S1231" i="1"/>
  <c r="Q1231" i="1"/>
  <c r="P1231" i="1"/>
  <c r="T1231" i="1"/>
  <c r="U1231" i="1"/>
  <c r="L1595" i="1" l="1"/>
  <c r="K1595" i="1"/>
  <c r="C1595" i="1"/>
  <c r="B1595" i="1"/>
  <c r="E1595" i="1"/>
  <c r="I1595" i="1"/>
  <c r="F1595" i="1"/>
  <c r="J1595" i="1"/>
  <c r="A1596" i="1" s="1"/>
  <c r="G1595" i="1"/>
  <c r="D1595" i="1"/>
  <c r="O1232" i="1"/>
  <c r="E1596" i="1" l="1"/>
  <c r="J1596" i="1"/>
  <c r="A1597" i="1" s="1"/>
  <c r="F1596" i="1"/>
  <c r="L1596" i="1"/>
  <c r="I1596" i="1"/>
  <c r="B1596" i="1"/>
  <c r="C1596" i="1"/>
  <c r="K1596" i="1"/>
  <c r="G1596" i="1"/>
  <c r="D1596" i="1"/>
  <c r="R1232" i="1"/>
  <c r="S1232" i="1"/>
  <c r="Q1232" i="1"/>
  <c r="P1232" i="1"/>
  <c r="U1232" i="1"/>
  <c r="T1232" i="1"/>
  <c r="D1597" i="1" l="1"/>
  <c r="G1597" i="1"/>
  <c r="B1597" i="1"/>
  <c r="K1597" i="1"/>
  <c r="E1597" i="1"/>
  <c r="C1597" i="1"/>
  <c r="F1597" i="1"/>
  <c r="J1597" i="1"/>
  <c r="A1598" i="1" s="1"/>
  <c r="L1597" i="1"/>
  <c r="I1597" i="1"/>
  <c r="O1233" i="1"/>
  <c r="D1598" i="1" l="1"/>
  <c r="L1598" i="1"/>
  <c r="C1598" i="1"/>
  <c r="J1598" i="1"/>
  <c r="A1599" i="1" s="1"/>
  <c r="B1598" i="1"/>
  <c r="E1598" i="1"/>
  <c r="I1598" i="1"/>
  <c r="K1598" i="1"/>
  <c r="F1598" i="1"/>
  <c r="G1598" i="1"/>
  <c r="R1233" i="1"/>
  <c r="S1233" i="1"/>
  <c r="Q1233" i="1"/>
  <c r="P1233" i="1"/>
  <c r="T1233" i="1"/>
  <c r="U1233" i="1"/>
  <c r="C1599" i="1" l="1"/>
  <c r="K1599" i="1"/>
  <c r="L1599" i="1"/>
  <c r="J1599" i="1"/>
  <c r="A1600" i="1" s="1"/>
  <c r="E1599" i="1"/>
  <c r="B1599" i="1"/>
  <c r="G1599" i="1"/>
  <c r="I1599" i="1"/>
  <c r="D1599" i="1"/>
  <c r="F1599" i="1"/>
  <c r="O1234" i="1"/>
  <c r="F1600" i="1" l="1"/>
  <c r="C1600" i="1"/>
  <c r="L1600" i="1"/>
  <c r="B1600" i="1"/>
  <c r="J1600" i="1"/>
  <c r="A1601" i="1" s="1"/>
  <c r="G1600" i="1"/>
  <c r="D1600" i="1"/>
  <c r="E1600" i="1"/>
  <c r="K1600" i="1"/>
  <c r="I1600" i="1"/>
  <c r="R1234" i="1"/>
  <c r="S1234" i="1"/>
  <c r="Q1234" i="1"/>
  <c r="P1234" i="1"/>
  <c r="U1234" i="1"/>
  <c r="T1234" i="1"/>
  <c r="L1601" i="1" l="1"/>
  <c r="C1601" i="1"/>
  <c r="K1601" i="1"/>
  <c r="B1601" i="1"/>
  <c r="I1601" i="1"/>
  <c r="G1601" i="1"/>
  <c r="E1601" i="1"/>
  <c r="D1601" i="1"/>
  <c r="F1601" i="1"/>
  <c r="J1601" i="1"/>
  <c r="A1602" i="1" s="1"/>
  <c r="O1235" i="1"/>
  <c r="J1602" i="1" l="1"/>
  <c r="A1603" i="1" s="1"/>
  <c r="F1602" i="1"/>
  <c r="C1602" i="1"/>
  <c r="I1602" i="1"/>
  <c r="B1602" i="1"/>
  <c r="K1602" i="1"/>
  <c r="G1602" i="1"/>
  <c r="D1602" i="1"/>
  <c r="E1602" i="1"/>
  <c r="L1602" i="1"/>
  <c r="R1235" i="1"/>
  <c r="S1235" i="1"/>
  <c r="Q1235" i="1"/>
  <c r="P1235" i="1"/>
  <c r="U1235" i="1"/>
  <c r="T1235" i="1"/>
  <c r="F1603" i="1" l="1"/>
  <c r="I1603" i="1"/>
  <c r="J1603" i="1"/>
  <c r="A1604" i="1" s="1"/>
  <c r="C1603" i="1"/>
  <c r="D1603" i="1"/>
  <c r="L1603" i="1"/>
  <c r="E1603" i="1"/>
  <c r="B1603" i="1"/>
  <c r="G1603" i="1"/>
  <c r="K1603" i="1"/>
  <c r="O1236" i="1"/>
  <c r="L1604" i="1" l="1"/>
  <c r="K1604" i="1"/>
  <c r="F1604" i="1"/>
  <c r="B1604" i="1"/>
  <c r="E1604" i="1"/>
  <c r="I1604" i="1"/>
  <c r="G1604" i="1"/>
  <c r="J1604" i="1"/>
  <c r="A1605" i="1" s="1"/>
  <c r="C1604" i="1"/>
  <c r="D1604" i="1"/>
  <c r="R1236" i="1"/>
  <c r="S1236" i="1"/>
  <c r="P1236" i="1"/>
  <c r="Q1236" i="1"/>
  <c r="T1236" i="1"/>
  <c r="U1236" i="1"/>
  <c r="J1605" i="1" l="1"/>
  <c r="A1606" i="1" s="1"/>
  <c r="G1605" i="1"/>
  <c r="C1605" i="1"/>
  <c r="L1605" i="1"/>
  <c r="B1605" i="1"/>
  <c r="I1605" i="1"/>
  <c r="F1605" i="1"/>
  <c r="K1605" i="1"/>
  <c r="E1605" i="1"/>
  <c r="D1605" i="1"/>
  <c r="O1237" i="1"/>
  <c r="F1606" i="1" l="1"/>
  <c r="E1606" i="1"/>
  <c r="J1606" i="1"/>
  <c r="A1607" i="1" s="1"/>
  <c r="L1606" i="1"/>
  <c r="B1606" i="1"/>
  <c r="G1606" i="1"/>
  <c r="K1606" i="1"/>
  <c r="D1606" i="1"/>
  <c r="I1606" i="1"/>
  <c r="C1606" i="1"/>
  <c r="R1237" i="1"/>
  <c r="S1237" i="1"/>
  <c r="P1237" i="1"/>
  <c r="Q1237" i="1"/>
  <c r="T1237" i="1"/>
  <c r="U1237" i="1"/>
  <c r="J1607" i="1" l="1"/>
  <c r="A1608" i="1" s="1"/>
  <c r="G1607" i="1"/>
  <c r="C1607" i="1"/>
  <c r="L1607" i="1"/>
  <c r="K1607" i="1"/>
  <c r="D1607" i="1"/>
  <c r="E1607" i="1"/>
  <c r="F1607" i="1"/>
  <c r="B1607" i="1"/>
  <c r="I1607" i="1"/>
  <c r="O1238" i="1"/>
  <c r="C1608" i="1" l="1"/>
  <c r="K1608" i="1"/>
  <c r="G1608" i="1"/>
  <c r="L1608" i="1"/>
  <c r="J1608" i="1"/>
  <c r="A1609" i="1" s="1"/>
  <c r="E1608" i="1"/>
  <c r="D1608" i="1"/>
  <c r="I1608" i="1"/>
  <c r="F1608" i="1"/>
  <c r="B1608" i="1"/>
  <c r="R1238" i="1"/>
  <c r="S1238" i="1"/>
  <c r="P1238" i="1"/>
  <c r="Q1238" i="1"/>
  <c r="U1238" i="1"/>
  <c r="T1238" i="1"/>
  <c r="B1609" i="1" l="1"/>
  <c r="G1609" i="1"/>
  <c r="L1609" i="1"/>
  <c r="C1609" i="1"/>
  <c r="D1609" i="1"/>
  <c r="E1609" i="1"/>
  <c r="I1609" i="1"/>
  <c r="K1609" i="1"/>
  <c r="J1609" i="1"/>
  <c r="A1610" i="1" s="1"/>
  <c r="F1609" i="1"/>
  <c r="K25" i="1"/>
  <c r="K26" i="1"/>
  <c r="O1239" i="1"/>
  <c r="B1610" i="1" l="1"/>
  <c r="K1610" i="1"/>
  <c r="L48" i="1" s="1"/>
  <c r="F1610" i="1"/>
  <c r="F32" i="1" s="1"/>
  <c r="J1610" i="1"/>
  <c r="E1610" i="1"/>
  <c r="L1610" i="1"/>
  <c r="D1610" i="1"/>
  <c r="G1610" i="1"/>
  <c r="K13" i="1" s="1"/>
  <c r="C1610" i="1"/>
  <c r="I1610" i="1"/>
  <c r="K24" i="1"/>
  <c r="K28" i="1"/>
  <c r="K27" i="1"/>
  <c r="R1239" i="1"/>
  <c r="S1239" i="1"/>
  <c r="P1239" i="1"/>
  <c r="Q1239" i="1"/>
  <c r="U1239" i="1"/>
  <c r="T1239" i="1"/>
  <c r="O1240" i="1" l="1"/>
  <c r="R1240" i="1" l="1"/>
  <c r="S1240" i="1"/>
  <c r="Q1240" i="1"/>
  <c r="P1240" i="1"/>
  <c r="U1240" i="1"/>
  <c r="T1240" i="1"/>
  <c r="O1241" i="1" l="1"/>
  <c r="R1241" i="1" l="1"/>
  <c r="S1241" i="1"/>
  <c r="Q1241" i="1"/>
  <c r="P1241" i="1"/>
  <c r="T1241" i="1"/>
  <c r="U1241" i="1"/>
  <c r="O1242" i="1" l="1"/>
  <c r="R1242" i="1" l="1"/>
  <c r="S1242" i="1"/>
  <c r="Q1242" i="1"/>
  <c r="P1242" i="1"/>
  <c r="T1242" i="1"/>
  <c r="U1242" i="1"/>
  <c r="O1243" i="1" l="1"/>
  <c r="R1243" i="1" l="1"/>
  <c r="S1243" i="1"/>
  <c r="Q1243" i="1"/>
  <c r="P1243" i="1"/>
  <c r="T1243" i="1"/>
  <c r="U1243" i="1"/>
  <c r="O1244" i="1" l="1"/>
  <c r="R1244" i="1" l="1"/>
  <c r="S1244" i="1"/>
  <c r="Q1244" i="1"/>
  <c r="P1244" i="1"/>
  <c r="U1244" i="1"/>
  <c r="T1244" i="1"/>
  <c r="O1245" i="1" l="1"/>
  <c r="R1245" i="1" l="1"/>
  <c r="S1245" i="1"/>
  <c r="Q1245" i="1"/>
  <c r="P1245" i="1"/>
  <c r="T1245" i="1"/>
  <c r="U1245" i="1"/>
  <c r="O1246" i="1" l="1"/>
  <c r="R1246" i="1" l="1"/>
  <c r="S1246" i="1"/>
  <c r="P1246" i="1"/>
  <c r="Q1246" i="1"/>
  <c r="U1246" i="1"/>
  <c r="T1246" i="1"/>
  <c r="O1247" i="1" l="1"/>
  <c r="R1247" i="1" l="1"/>
  <c r="S1247" i="1"/>
  <c r="Q1247" i="1"/>
  <c r="P1247" i="1"/>
  <c r="U1247" i="1"/>
  <c r="T1247" i="1"/>
  <c r="O1248" i="1" l="1"/>
  <c r="R1248" i="1" l="1"/>
  <c r="S1248" i="1"/>
  <c r="Q1248" i="1"/>
  <c r="P1248" i="1"/>
  <c r="T1248" i="1"/>
  <c r="U1248" i="1"/>
  <c r="O1249" i="1" l="1"/>
  <c r="R1249" i="1" l="1"/>
  <c r="S1249" i="1"/>
  <c r="Q1249" i="1"/>
  <c r="P1249" i="1"/>
  <c r="T1249" i="1"/>
  <c r="U1249" i="1"/>
  <c r="O1250" i="1" l="1"/>
  <c r="R1250" i="1" l="1"/>
  <c r="S1250" i="1"/>
  <c r="Q1250" i="1"/>
  <c r="P1250" i="1"/>
  <c r="T1250" i="1"/>
  <c r="U1250" i="1"/>
  <c r="O1251" i="1" l="1"/>
  <c r="R1251" i="1" l="1"/>
  <c r="S1251" i="1"/>
  <c r="P1251" i="1"/>
  <c r="Q1251" i="1"/>
  <c r="T1251" i="1"/>
  <c r="U1251" i="1"/>
  <c r="O1252" i="1" l="1"/>
  <c r="R1252" i="1" l="1"/>
  <c r="S1252" i="1"/>
  <c r="P1252" i="1"/>
  <c r="Q1252" i="1"/>
  <c r="U1252" i="1"/>
  <c r="T1252" i="1"/>
  <c r="O1253" i="1" l="1"/>
  <c r="R1253" i="1" l="1"/>
  <c r="S1253" i="1"/>
  <c r="Q1253" i="1"/>
  <c r="P1253" i="1"/>
  <c r="T1253" i="1"/>
  <c r="U1253" i="1"/>
  <c r="O1254" i="1" l="1"/>
  <c r="R1254" i="1" l="1"/>
  <c r="S1254" i="1"/>
  <c r="Q1254" i="1"/>
  <c r="P1254" i="1"/>
  <c r="T1254" i="1"/>
  <c r="U1254" i="1"/>
  <c r="O1255" i="1" l="1"/>
  <c r="R1255" i="1" l="1"/>
  <c r="S1255" i="1"/>
  <c r="Q1255" i="1"/>
  <c r="P1255" i="1"/>
  <c r="T1255" i="1"/>
  <c r="U1255" i="1"/>
  <c r="O1256" i="1" l="1"/>
  <c r="R1256" i="1" l="1"/>
  <c r="S1256" i="1"/>
  <c r="Q1256" i="1"/>
  <c r="P1256" i="1"/>
  <c r="U1256" i="1"/>
  <c r="T1256" i="1"/>
  <c r="O1257" i="1" l="1"/>
  <c r="R1257" i="1" l="1"/>
  <c r="S1257" i="1"/>
  <c r="Q1257" i="1"/>
  <c r="P1257" i="1"/>
  <c r="T1257" i="1"/>
  <c r="U1257" i="1"/>
  <c r="O1258" i="1" l="1"/>
  <c r="R1258" i="1" l="1"/>
  <c r="S1258" i="1"/>
  <c r="Q1258" i="1"/>
  <c r="P1258" i="1"/>
  <c r="T1258" i="1"/>
  <c r="U1258" i="1"/>
  <c r="O1259" i="1" l="1"/>
  <c r="R1259" i="1" l="1"/>
  <c r="S1259" i="1"/>
  <c r="Q1259" i="1"/>
  <c r="P1259" i="1"/>
  <c r="U1259" i="1"/>
  <c r="T1259" i="1"/>
  <c r="O1260" i="1" l="1"/>
  <c r="R1260" i="1" l="1"/>
  <c r="S1260" i="1"/>
  <c r="Q1260" i="1"/>
  <c r="P1260" i="1"/>
  <c r="T1260" i="1"/>
  <c r="U1260" i="1"/>
  <c r="O1261" i="1" l="1"/>
  <c r="R1261" i="1" l="1"/>
  <c r="S1261" i="1"/>
  <c r="Q1261" i="1"/>
  <c r="P1261" i="1"/>
  <c r="U1261" i="1"/>
  <c r="T1261" i="1"/>
  <c r="O1262" i="1" l="1"/>
  <c r="R1262" i="1" l="1"/>
  <c r="S1262" i="1"/>
  <c r="Q1262" i="1"/>
  <c r="P1262" i="1"/>
  <c r="T1262" i="1"/>
  <c r="U1262" i="1"/>
  <c r="O1263" i="1" l="1"/>
  <c r="R1263" i="1" l="1"/>
  <c r="S1263" i="1"/>
  <c r="Q1263" i="1"/>
  <c r="P1263" i="1"/>
  <c r="T1263" i="1"/>
  <c r="U1263" i="1"/>
  <c r="O1264" i="1" l="1"/>
  <c r="R1264" i="1" l="1"/>
  <c r="S1264" i="1"/>
  <c r="P1264" i="1"/>
  <c r="Q1264" i="1"/>
  <c r="T1264" i="1"/>
  <c r="U1264" i="1"/>
  <c r="O1265" i="1" l="1"/>
  <c r="R1265" i="1" l="1"/>
  <c r="S1265" i="1"/>
  <c r="Q1265" i="1"/>
  <c r="P1265" i="1"/>
  <c r="U1265" i="1"/>
  <c r="T1265" i="1"/>
  <c r="O1266" i="1" l="1"/>
  <c r="R1266" i="1" l="1"/>
  <c r="S1266" i="1"/>
  <c r="Q1266" i="1"/>
  <c r="P1266" i="1"/>
  <c r="T1266" i="1"/>
  <c r="U1266" i="1"/>
  <c r="O1267" i="1" l="1"/>
  <c r="R1267" i="1" l="1"/>
  <c r="S1267" i="1"/>
  <c r="Q1267" i="1"/>
  <c r="P1267" i="1"/>
  <c r="T1267" i="1"/>
  <c r="U1267" i="1"/>
  <c r="O1268" i="1" l="1"/>
  <c r="R1268" i="1" l="1"/>
  <c r="S1268" i="1"/>
  <c r="Q1268" i="1"/>
  <c r="P1268" i="1"/>
  <c r="U1268" i="1"/>
  <c r="T1268" i="1"/>
  <c r="O1269" i="1" l="1"/>
  <c r="R1269" i="1" l="1"/>
  <c r="S1269" i="1"/>
  <c r="Q1269" i="1"/>
  <c r="P1269" i="1"/>
  <c r="U1269" i="1"/>
  <c r="T1269" i="1"/>
  <c r="O1270" i="1" l="1"/>
  <c r="R1270" i="1" l="1"/>
  <c r="S1270" i="1"/>
  <c r="Q1270" i="1"/>
  <c r="P1270" i="1"/>
  <c r="T1270" i="1"/>
  <c r="U1270" i="1"/>
  <c r="O1271" i="1" l="1"/>
  <c r="R1271" i="1" l="1"/>
  <c r="S1271" i="1"/>
  <c r="P1271" i="1"/>
  <c r="Q1271" i="1"/>
  <c r="U1271" i="1"/>
  <c r="T1271" i="1"/>
  <c r="O1272" i="1" l="1"/>
  <c r="R1272" i="1" l="1"/>
  <c r="S1272" i="1"/>
  <c r="Q1272" i="1"/>
  <c r="P1272" i="1"/>
  <c r="T1272" i="1"/>
  <c r="U1272" i="1"/>
  <c r="O1273" i="1" l="1"/>
  <c r="R1273" i="1" l="1"/>
  <c r="S1273" i="1"/>
  <c r="P1273" i="1"/>
  <c r="Q1273" i="1"/>
  <c r="T1273" i="1"/>
  <c r="U1273" i="1"/>
  <c r="O1274" i="1" l="1"/>
  <c r="R1274" i="1" l="1"/>
  <c r="S1274" i="1"/>
  <c r="Q1274" i="1"/>
  <c r="P1274" i="1"/>
  <c r="U1274" i="1"/>
  <c r="T1274" i="1"/>
  <c r="O1275" i="1" l="1"/>
  <c r="R1275" i="1" l="1"/>
  <c r="S1275" i="1"/>
  <c r="Q1275" i="1"/>
  <c r="P1275" i="1"/>
  <c r="T1275" i="1"/>
  <c r="U1275" i="1"/>
  <c r="O1276" i="1" l="1"/>
  <c r="R1276" i="1" l="1"/>
  <c r="S1276" i="1"/>
  <c r="Q1276" i="1"/>
  <c r="P1276" i="1"/>
  <c r="U1276" i="1"/>
  <c r="T1276" i="1"/>
  <c r="O1277" i="1" l="1"/>
  <c r="R1277" i="1" l="1"/>
  <c r="S1277" i="1"/>
  <c r="Q1277" i="1"/>
  <c r="P1277" i="1"/>
  <c r="U1277" i="1"/>
  <c r="T1277" i="1"/>
  <c r="O1278" i="1" l="1"/>
  <c r="R1278" i="1" l="1"/>
  <c r="S1278" i="1"/>
  <c r="Q1278" i="1"/>
  <c r="P1278" i="1"/>
  <c r="T1278" i="1"/>
  <c r="U1278" i="1"/>
  <c r="O1279" i="1" l="1"/>
  <c r="R1279" i="1" l="1"/>
  <c r="S1279" i="1"/>
  <c r="Q1279" i="1"/>
  <c r="P1279" i="1"/>
  <c r="T1279" i="1"/>
  <c r="U1279" i="1"/>
  <c r="O1280" i="1" l="1"/>
  <c r="R1280" i="1" l="1"/>
  <c r="S1280" i="1"/>
  <c r="Q1280" i="1"/>
  <c r="P1280" i="1"/>
  <c r="T1280" i="1"/>
  <c r="U1280" i="1"/>
  <c r="O1281" i="1" l="1"/>
  <c r="R1281" i="1" l="1"/>
  <c r="S1281" i="1"/>
  <c r="Q1281" i="1"/>
  <c r="P1281" i="1"/>
  <c r="U1281" i="1"/>
  <c r="T1281" i="1"/>
  <c r="O1282" i="1" l="1"/>
  <c r="R1282" i="1" l="1"/>
  <c r="S1282" i="1"/>
  <c r="P1282" i="1"/>
  <c r="Q1282" i="1"/>
  <c r="U1282" i="1"/>
  <c r="T1282" i="1"/>
  <c r="O1283" i="1" l="1"/>
  <c r="R1283" i="1" l="1"/>
  <c r="S1283" i="1"/>
  <c r="Q1283" i="1"/>
  <c r="P1283" i="1"/>
  <c r="T1283" i="1"/>
  <c r="U1283" i="1"/>
  <c r="O1284" i="1" l="1"/>
  <c r="R1284" i="1" l="1"/>
  <c r="S1284" i="1"/>
  <c r="Q1284" i="1"/>
  <c r="P1284" i="1"/>
  <c r="T1284" i="1"/>
  <c r="U1284" i="1"/>
  <c r="O1285" i="1" l="1"/>
  <c r="R1285" i="1" l="1"/>
  <c r="S1285" i="1"/>
  <c r="Q1285" i="1"/>
  <c r="P1285" i="1"/>
  <c r="T1285" i="1"/>
  <c r="U1285" i="1"/>
  <c r="O1286" i="1" l="1"/>
  <c r="R1286" i="1" l="1"/>
  <c r="S1286" i="1"/>
  <c r="P1286" i="1"/>
  <c r="Q1286" i="1"/>
  <c r="U1286" i="1"/>
  <c r="T1286" i="1"/>
  <c r="O1287" i="1" l="1"/>
  <c r="R1287" i="1" l="1"/>
  <c r="S1287" i="1"/>
  <c r="Q1287" i="1"/>
  <c r="P1287" i="1"/>
  <c r="U1287" i="1"/>
  <c r="T1287" i="1"/>
  <c r="O1288" i="1" l="1"/>
  <c r="R1288" i="1" l="1"/>
  <c r="S1288" i="1"/>
  <c r="Q1288" i="1"/>
  <c r="P1288" i="1"/>
  <c r="T1288" i="1"/>
  <c r="U1288" i="1"/>
  <c r="O1289" i="1" l="1"/>
  <c r="R1289" i="1" l="1"/>
  <c r="S1289" i="1"/>
  <c r="P1289" i="1"/>
  <c r="Q1289" i="1"/>
  <c r="U1289" i="1"/>
  <c r="T1289" i="1"/>
  <c r="O1290" i="1" l="1"/>
  <c r="R1290" i="1" l="1"/>
  <c r="S1290" i="1"/>
  <c r="Q1290" i="1"/>
  <c r="P1290" i="1"/>
  <c r="T1290" i="1"/>
  <c r="U1290" i="1"/>
  <c r="O1291" i="1" l="1"/>
  <c r="R1291" i="1" l="1"/>
  <c r="S1291" i="1"/>
  <c r="Q1291" i="1"/>
  <c r="P1291" i="1"/>
  <c r="T1291" i="1"/>
  <c r="U1291" i="1"/>
  <c r="O1292" i="1" l="1"/>
  <c r="R1292" i="1" l="1"/>
  <c r="S1292" i="1"/>
  <c r="Q1292" i="1"/>
  <c r="P1292" i="1"/>
  <c r="T1292" i="1"/>
  <c r="U1292" i="1"/>
  <c r="O1293" i="1" l="1"/>
  <c r="R1293" i="1" l="1"/>
  <c r="S1293" i="1"/>
  <c r="Q1293" i="1"/>
  <c r="P1293" i="1"/>
  <c r="U1293" i="1"/>
  <c r="T1293" i="1"/>
  <c r="O1294" i="1" l="1"/>
  <c r="R1294" i="1" l="1"/>
  <c r="S1294" i="1"/>
  <c r="Q1294" i="1"/>
  <c r="P1294" i="1"/>
  <c r="T1294" i="1"/>
  <c r="U1294" i="1"/>
  <c r="O1295" i="1" l="1"/>
  <c r="R1295" i="1" l="1"/>
  <c r="S1295" i="1"/>
  <c r="Q1295" i="1"/>
  <c r="P1295" i="1"/>
  <c r="T1295" i="1"/>
  <c r="U1295" i="1"/>
  <c r="O1296" i="1" l="1"/>
  <c r="R1296" i="1" l="1"/>
  <c r="S1296" i="1"/>
  <c r="Q1296" i="1"/>
  <c r="P1296" i="1"/>
  <c r="T1296" i="1"/>
  <c r="U1296" i="1"/>
  <c r="O1297" i="1" l="1"/>
  <c r="R1297" i="1" l="1"/>
  <c r="S1297" i="1"/>
  <c r="Q1297" i="1"/>
  <c r="P1297" i="1"/>
  <c r="T1297" i="1"/>
  <c r="U1297" i="1"/>
  <c r="O1298" i="1" l="1"/>
  <c r="R1298" i="1" l="1"/>
  <c r="S1298" i="1"/>
  <c r="P1298" i="1"/>
  <c r="Q1298" i="1"/>
  <c r="U1298" i="1"/>
  <c r="T1298" i="1"/>
  <c r="O1299" i="1" l="1"/>
  <c r="R1299" i="1" l="1"/>
  <c r="S1299" i="1"/>
  <c r="P1299" i="1"/>
  <c r="Q1299" i="1"/>
  <c r="T1299" i="1"/>
  <c r="U1299" i="1"/>
  <c r="O1300" i="1" l="1"/>
  <c r="R1300" i="1" l="1"/>
  <c r="S1300" i="1"/>
  <c r="Q1300" i="1"/>
  <c r="P1300" i="1"/>
  <c r="T1300" i="1"/>
  <c r="U1300" i="1"/>
  <c r="O1301" i="1" l="1"/>
  <c r="R1301" i="1" l="1"/>
  <c r="S1301" i="1"/>
  <c r="Q1301" i="1"/>
  <c r="P1301" i="1"/>
  <c r="U1301" i="1"/>
  <c r="T1301" i="1"/>
  <c r="O1302" i="1" l="1"/>
  <c r="R1302" i="1" l="1"/>
  <c r="S1302" i="1"/>
  <c r="Q1302" i="1"/>
  <c r="P1302" i="1"/>
  <c r="T1302" i="1"/>
  <c r="U1302" i="1"/>
  <c r="O1303" i="1" l="1"/>
  <c r="R1303" i="1" l="1"/>
  <c r="S1303" i="1"/>
  <c r="Q1303" i="1"/>
  <c r="P1303" i="1"/>
  <c r="U1303" i="1"/>
  <c r="T1303" i="1"/>
  <c r="O1304" i="1" l="1"/>
  <c r="R1304" i="1" l="1"/>
  <c r="S1304" i="1"/>
  <c r="Q1304" i="1"/>
  <c r="P1304" i="1"/>
  <c r="T1304" i="1"/>
  <c r="U1304" i="1"/>
  <c r="O1305" i="1" l="1"/>
  <c r="R1305" i="1" l="1"/>
  <c r="S1305" i="1"/>
  <c r="Q1305" i="1"/>
  <c r="P1305" i="1"/>
  <c r="U1305" i="1"/>
  <c r="T1305" i="1"/>
  <c r="O1306" i="1" l="1"/>
  <c r="R1306" i="1" l="1"/>
  <c r="S1306" i="1"/>
  <c r="Q1306" i="1"/>
  <c r="P1306" i="1"/>
  <c r="U1306" i="1"/>
  <c r="T1306" i="1"/>
  <c r="O1307" i="1" l="1"/>
  <c r="R1307" i="1" l="1"/>
  <c r="S1307" i="1"/>
  <c r="Q1307" i="1"/>
  <c r="P1307" i="1"/>
  <c r="U1307" i="1"/>
  <c r="T1307" i="1"/>
  <c r="O1308" i="1" l="1"/>
  <c r="R1308" i="1" l="1"/>
  <c r="S1308" i="1"/>
  <c r="Q1308" i="1"/>
  <c r="P1308" i="1"/>
  <c r="U1308" i="1"/>
  <c r="T1308" i="1"/>
  <c r="O1309" i="1" l="1"/>
  <c r="R1309" i="1" l="1"/>
  <c r="S1309" i="1"/>
  <c r="Q1309" i="1"/>
  <c r="P1309" i="1"/>
  <c r="U1309" i="1"/>
  <c r="T1309" i="1"/>
  <c r="O1310" i="1" l="1"/>
  <c r="R1310" i="1" l="1"/>
  <c r="S1310" i="1"/>
  <c r="Q1310" i="1"/>
  <c r="P1310" i="1"/>
  <c r="U1310" i="1"/>
  <c r="T1310" i="1"/>
  <c r="O1311" i="1" l="1"/>
  <c r="R1311" i="1" l="1"/>
  <c r="S1311" i="1"/>
  <c r="Q1311" i="1"/>
  <c r="P1311" i="1"/>
  <c r="T1311" i="1"/>
  <c r="U1311" i="1"/>
  <c r="O1312" i="1" l="1"/>
  <c r="R1312" i="1" l="1"/>
  <c r="S1312" i="1"/>
  <c r="Q1312" i="1"/>
  <c r="P1312" i="1"/>
  <c r="U1312" i="1"/>
  <c r="T1312" i="1"/>
  <c r="O1313" i="1" l="1"/>
  <c r="R1313" i="1" l="1"/>
  <c r="S1313" i="1"/>
  <c r="Q1313" i="1"/>
  <c r="P1313" i="1"/>
  <c r="T1313" i="1"/>
  <c r="U1313" i="1"/>
  <c r="O1314" i="1" l="1"/>
  <c r="R1314" i="1" l="1"/>
  <c r="S1314" i="1"/>
  <c r="Q1314" i="1"/>
  <c r="P1314" i="1"/>
  <c r="T1314" i="1"/>
  <c r="U1314" i="1"/>
  <c r="O1315" i="1" l="1"/>
  <c r="R1315" i="1" l="1"/>
  <c r="S1315" i="1"/>
  <c r="Q1315" i="1"/>
  <c r="P1315" i="1"/>
  <c r="T1315" i="1"/>
  <c r="U1315" i="1"/>
  <c r="O1316" i="1" l="1"/>
  <c r="R1316" i="1" l="1"/>
  <c r="S1316" i="1"/>
  <c r="Q1316" i="1"/>
  <c r="P1316" i="1"/>
  <c r="T1316" i="1"/>
  <c r="U1316" i="1"/>
  <c r="O1317" i="1" l="1"/>
  <c r="R1317" i="1" l="1"/>
  <c r="S1317" i="1"/>
  <c r="Q1317" i="1"/>
  <c r="P1317" i="1"/>
  <c r="T1317" i="1"/>
  <c r="U1317" i="1"/>
  <c r="O1318" i="1" l="1"/>
  <c r="R1318" i="1" l="1"/>
  <c r="S1318" i="1"/>
  <c r="Q1318" i="1"/>
  <c r="P1318" i="1"/>
  <c r="U1318" i="1"/>
  <c r="T1318" i="1"/>
  <c r="O1319" i="1" l="1"/>
  <c r="R1319" i="1" l="1"/>
  <c r="S1319" i="1"/>
  <c r="Q1319" i="1"/>
  <c r="P1319" i="1"/>
  <c r="T1319" i="1"/>
  <c r="U1319" i="1"/>
  <c r="O1320" i="1" l="1"/>
  <c r="R1320" i="1" l="1"/>
  <c r="S1320" i="1"/>
  <c r="Q1320" i="1"/>
  <c r="P1320" i="1"/>
  <c r="U1320" i="1"/>
  <c r="T1320" i="1"/>
  <c r="O1321" i="1" l="1"/>
  <c r="R1321" i="1" l="1"/>
  <c r="S1321" i="1"/>
  <c r="Q1321" i="1"/>
  <c r="P1321" i="1"/>
  <c r="U1321" i="1"/>
  <c r="T1321" i="1"/>
  <c r="O1322" i="1" l="1"/>
  <c r="R1322" i="1" l="1"/>
  <c r="S1322" i="1"/>
  <c r="Q1322" i="1"/>
  <c r="P1322" i="1"/>
  <c r="T1322" i="1"/>
  <c r="U1322" i="1"/>
  <c r="O1323" i="1" l="1"/>
  <c r="R1323" i="1" l="1"/>
  <c r="S1323" i="1"/>
  <c r="Q1323" i="1"/>
  <c r="P1323" i="1"/>
  <c r="T1323" i="1"/>
  <c r="U1323" i="1"/>
  <c r="O1324" i="1" l="1"/>
  <c r="R1324" i="1" l="1"/>
  <c r="S1324" i="1"/>
  <c r="P1324" i="1"/>
  <c r="Q1324" i="1"/>
  <c r="U1324" i="1"/>
  <c r="T1324" i="1"/>
  <c r="O1325" i="1" l="1"/>
  <c r="R1325" i="1" l="1"/>
  <c r="S1325" i="1"/>
  <c r="Q1325" i="1"/>
  <c r="P1325" i="1"/>
  <c r="U1325" i="1"/>
  <c r="T1325" i="1"/>
  <c r="O1326" i="1" l="1"/>
  <c r="R1326" i="1" l="1"/>
  <c r="S1326" i="1"/>
  <c r="Q1326" i="1"/>
  <c r="P1326" i="1"/>
  <c r="T1326" i="1"/>
  <c r="U1326" i="1"/>
  <c r="O1327" i="1" l="1"/>
  <c r="R1327" i="1" l="1"/>
  <c r="S1327" i="1"/>
  <c r="Q1327" i="1"/>
  <c r="P1327" i="1"/>
  <c r="U1327" i="1"/>
  <c r="T1327" i="1"/>
  <c r="O1328" i="1" l="1"/>
  <c r="R1328" i="1" l="1"/>
  <c r="S1328" i="1"/>
  <c r="Q1328" i="1"/>
  <c r="P1328" i="1"/>
  <c r="U1328" i="1"/>
  <c r="T1328" i="1"/>
  <c r="O1329" i="1" l="1"/>
  <c r="R1329" i="1" l="1"/>
  <c r="S1329" i="1"/>
  <c r="P1329" i="1"/>
  <c r="Q1329" i="1"/>
  <c r="U1329" i="1"/>
  <c r="T1329" i="1"/>
  <c r="O1330" i="1" l="1"/>
  <c r="R1330" i="1" l="1"/>
  <c r="S1330" i="1"/>
  <c r="P1330" i="1"/>
  <c r="Q1330" i="1"/>
  <c r="U1330" i="1"/>
  <c r="T1330" i="1"/>
  <c r="O1331" i="1" l="1"/>
  <c r="R1331" i="1" l="1"/>
  <c r="S1331" i="1"/>
  <c r="Q1331" i="1"/>
  <c r="P1331" i="1"/>
  <c r="U1331" i="1"/>
  <c r="T1331" i="1"/>
  <c r="O1332" i="1" l="1"/>
  <c r="R1332" i="1" l="1"/>
  <c r="S1332" i="1"/>
  <c r="Q1332" i="1"/>
  <c r="P1332" i="1"/>
  <c r="T1332" i="1"/>
  <c r="U1332" i="1"/>
  <c r="O1333" i="1" l="1"/>
  <c r="R1333" i="1" l="1"/>
  <c r="S1333" i="1"/>
  <c r="P1333" i="1"/>
  <c r="Q1333" i="1"/>
  <c r="U1333" i="1"/>
  <c r="T1333" i="1"/>
  <c r="O1334" i="1" l="1"/>
  <c r="R1334" i="1" l="1"/>
  <c r="S1334" i="1"/>
  <c r="Q1334" i="1"/>
  <c r="P1334" i="1"/>
  <c r="T1334" i="1"/>
  <c r="U1334" i="1"/>
  <c r="O1335" i="1" l="1"/>
  <c r="R1335" i="1" l="1"/>
  <c r="S1335" i="1"/>
  <c r="Q1335" i="1"/>
  <c r="P1335" i="1"/>
  <c r="T1335" i="1"/>
  <c r="U1335" i="1"/>
  <c r="O1336" i="1" l="1"/>
  <c r="R1336" i="1" l="1"/>
  <c r="S1336" i="1"/>
  <c r="Q1336" i="1"/>
  <c r="P1336" i="1"/>
  <c r="U1336" i="1"/>
  <c r="T1336" i="1"/>
  <c r="O1337" i="1" l="1"/>
  <c r="R1337" i="1" l="1"/>
  <c r="S1337" i="1"/>
  <c r="P1337" i="1"/>
  <c r="Q1337" i="1"/>
  <c r="U1337" i="1"/>
  <c r="T1337" i="1"/>
  <c r="O1338" i="1" l="1"/>
  <c r="R1338" i="1" l="1"/>
  <c r="S1338" i="1"/>
  <c r="P1338" i="1"/>
  <c r="Q1338" i="1"/>
  <c r="T1338" i="1"/>
  <c r="U1338" i="1"/>
  <c r="O1339" i="1" l="1"/>
  <c r="R1339" i="1" l="1"/>
  <c r="S1339" i="1"/>
  <c r="Q1339" i="1"/>
  <c r="P1339" i="1"/>
  <c r="T1339" i="1"/>
  <c r="U1339" i="1"/>
  <c r="O1340" i="1" l="1"/>
  <c r="R1340" i="1" l="1"/>
  <c r="S1340" i="1"/>
  <c r="Q1340" i="1"/>
  <c r="P1340" i="1"/>
  <c r="U1340" i="1"/>
  <c r="T1340" i="1"/>
  <c r="O1341" i="1" l="1"/>
  <c r="R1341" i="1" l="1"/>
  <c r="S1341" i="1"/>
  <c r="Q1341" i="1"/>
  <c r="P1341" i="1"/>
  <c r="U1341" i="1"/>
  <c r="T1341" i="1"/>
  <c r="O1342" i="1" l="1"/>
  <c r="R1342" i="1" l="1"/>
  <c r="S1342" i="1"/>
  <c r="Q1342" i="1"/>
  <c r="P1342" i="1"/>
  <c r="T1342" i="1"/>
  <c r="U1342" i="1"/>
  <c r="O1343" i="1" l="1"/>
  <c r="R1343" i="1" l="1"/>
  <c r="S1343" i="1"/>
  <c r="Q1343" i="1"/>
  <c r="P1343" i="1"/>
  <c r="T1343" i="1"/>
  <c r="U1343" i="1"/>
  <c r="O1344" i="1" l="1"/>
  <c r="R1344" i="1" l="1"/>
  <c r="S1344" i="1"/>
  <c r="Q1344" i="1"/>
  <c r="P1344" i="1"/>
  <c r="T1344" i="1"/>
  <c r="U1344" i="1"/>
  <c r="O1345" i="1" l="1"/>
  <c r="R1345" i="1" l="1"/>
  <c r="S1345" i="1"/>
  <c r="Q1345" i="1"/>
  <c r="P1345" i="1"/>
  <c r="T1345" i="1"/>
  <c r="U1345" i="1"/>
  <c r="O1346" i="1" l="1"/>
  <c r="R1346" i="1" l="1"/>
  <c r="S1346" i="1"/>
  <c r="Q1346" i="1"/>
  <c r="P1346" i="1"/>
  <c r="T1346" i="1"/>
  <c r="U1346" i="1"/>
  <c r="O1347" i="1" l="1"/>
  <c r="R1347" i="1" l="1"/>
  <c r="S1347" i="1"/>
  <c r="Q1347" i="1"/>
  <c r="P1347" i="1"/>
  <c r="T1347" i="1"/>
  <c r="U1347" i="1"/>
  <c r="O1348" i="1" l="1"/>
  <c r="R1348" i="1" l="1"/>
  <c r="S1348" i="1"/>
  <c r="Q1348" i="1"/>
  <c r="P1348" i="1"/>
  <c r="U1348" i="1"/>
  <c r="T1348" i="1"/>
  <c r="O1349" i="1" l="1"/>
  <c r="R1349" i="1" l="1"/>
  <c r="S1349" i="1"/>
  <c r="Q1349" i="1"/>
  <c r="P1349" i="1"/>
  <c r="U1349" i="1"/>
  <c r="T1349" i="1"/>
  <c r="O1350" i="1" l="1"/>
  <c r="R1350" i="1" l="1"/>
  <c r="S1350" i="1"/>
  <c r="Q1350" i="1"/>
  <c r="P1350" i="1"/>
  <c r="T1350" i="1"/>
  <c r="U1350" i="1"/>
  <c r="O1351" i="1" l="1"/>
  <c r="R1351" i="1" l="1"/>
  <c r="S1351" i="1"/>
  <c r="Q1351" i="1"/>
  <c r="P1351" i="1"/>
  <c r="T1351" i="1"/>
  <c r="U1351" i="1"/>
  <c r="O1352" i="1" l="1"/>
  <c r="R1352" i="1" l="1"/>
  <c r="S1352" i="1"/>
  <c r="Q1352" i="1"/>
  <c r="P1352" i="1"/>
  <c r="T1352" i="1"/>
  <c r="U1352" i="1"/>
  <c r="O1353" i="1" l="1"/>
  <c r="R1353" i="1" l="1"/>
  <c r="S1353" i="1"/>
  <c r="Q1353" i="1"/>
  <c r="P1353" i="1"/>
  <c r="T1353" i="1"/>
  <c r="U1353" i="1"/>
  <c r="O1354" i="1" l="1"/>
  <c r="R1354" i="1" l="1"/>
  <c r="S1354" i="1"/>
  <c r="Q1354" i="1"/>
  <c r="P1354" i="1"/>
  <c r="U1354" i="1"/>
  <c r="T1354" i="1"/>
  <c r="O1355" i="1" l="1"/>
  <c r="R1355" i="1" l="1"/>
  <c r="S1355" i="1"/>
  <c r="Q1355" i="1"/>
  <c r="P1355" i="1"/>
  <c r="U1355" i="1"/>
  <c r="T1355" i="1"/>
  <c r="O1356" i="1" l="1"/>
  <c r="R1356" i="1" l="1"/>
  <c r="S1356" i="1"/>
  <c r="Q1356" i="1"/>
  <c r="P1356" i="1"/>
  <c r="T1356" i="1"/>
  <c r="U1356" i="1"/>
  <c r="O1357" i="1" l="1"/>
  <c r="R1357" i="1" l="1"/>
  <c r="S1357" i="1"/>
  <c r="Q1357" i="1"/>
  <c r="P1357" i="1"/>
  <c r="T1357" i="1"/>
  <c r="U1357" i="1"/>
  <c r="O1358" i="1" l="1"/>
  <c r="R1358" i="1" l="1"/>
  <c r="S1358" i="1"/>
  <c r="Q1358" i="1"/>
  <c r="P1358" i="1"/>
  <c r="U1358" i="1"/>
  <c r="T1358" i="1"/>
  <c r="O1359" i="1" l="1"/>
  <c r="R1359" i="1" l="1"/>
  <c r="S1359" i="1"/>
  <c r="P1359" i="1"/>
  <c r="Q1359" i="1"/>
  <c r="U1359" i="1"/>
  <c r="T1359" i="1"/>
  <c r="O1360" i="1" l="1"/>
  <c r="R1360" i="1" l="1"/>
  <c r="S1360" i="1"/>
  <c r="Q1360" i="1"/>
  <c r="P1360" i="1"/>
  <c r="U1360" i="1"/>
  <c r="T1360" i="1"/>
  <c r="O1361" i="1" l="1"/>
  <c r="R1361" i="1" l="1"/>
  <c r="S1361" i="1"/>
  <c r="Q1361" i="1"/>
  <c r="P1361" i="1"/>
  <c r="T1361" i="1"/>
  <c r="U1361" i="1"/>
  <c r="O1362" i="1" l="1"/>
  <c r="R1362" i="1" l="1"/>
  <c r="S1362" i="1"/>
  <c r="Q1362" i="1"/>
  <c r="P1362" i="1"/>
  <c r="U1362" i="1"/>
  <c r="T1362" i="1"/>
  <c r="O1363" i="1" l="1"/>
  <c r="R1363" i="1" l="1"/>
  <c r="S1363" i="1"/>
  <c r="Q1363" i="1"/>
  <c r="P1363" i="1"/>
  <c r="U1363" i="1"/>
  <c r="T1363" i="1"/>
  <c r="O1364" i="1" l="1"/>
  <c r="R1364" i="1" l="1"/>
  <c r="S1364" i="1"/>
  <c r="Q1364" i="1"/>
  <c r="P1364" i="1"/>
  <c r="U1364" i="1"/>
  <c r="T1364" i="1"/>
  <c r="O1365" i="1" l="1"/>
  <c r="R1365" i="1" l="1"/>
  <c r="S1365" i="1"/>
  <c r="Q1365" i="1"/>
  <c r="P1365" i="1"/>
  <c r="T1365" i="1"/>
  <c r="U1365" i="1"/>
  <c r="O1366" i="1" l="1"/>
  <c r="R1366" i="1" l="1"/>
  <c r="S1366" i="1"/>
  <c r="Q1366" i="1"/>
  <c r="P1366" i="1"/>
  <c r="T1366" i="1"/>
  <c r="U1366" i="1"/>
  <c r="O1367" i="1" l="1"/>
  <c r="R1367" i="1" l="1"/>
  <c r="S1367" i="1"/>
  <c r="Q1367" i="1"/>
  <c r="P1367" i="1"/>
  <c r="U1367" i="1"/>
  <c r="T1367" i="1"/>
  <c r="O1368" i="1" l="1"/>
  <c r="R1368" i="1" l="1"/>
  <c r="S1368" i="1"/>
  <c r="Q1368" i="1"/>
  <c r="P1368" i="1"/>
  <c r="U1368" i="1"/>
  <c r="T1368" i="1"/>
  <c r="O1369" i="1" l="1"/>
  <c r="R1369" i="1" l="1"/>
  <c r="S1369" i="1"/>
  <c r="Q1369" i="1"/>
  <c r="P1369" i="1"/>
  <c r="U1369" i="1"/>
  <c r="T1369" i="1"/>
  <c r="O1370" i="1" l="1"/>
  <c r="R1370" i="1" l="1"/>
  <c r="S1370" i="1"/>
  <c r="Q1370" i="1"/>
  <c r="P1370" i="1"/>
  <c r="U1370" i="1"/>
  <c r="T1370" i="1"/>
  <c r="O1371" i="1" l="1"/>
  <c r="R1371" i="1" l="1"/>
  <c r="S1371" i="1"/>
  <c r="Q1371" i="1"/>
  <c r="P1371" i="1"/>
  <c r="U1371" i="1"/>
  <c r="T1371" i="1"/>
  <c r="O1372" i="1" l="1"/>
  <c r="R1372" i="1" l="1"/>
  <c r="S1372" i="1"/>
  <c r="P1372" i="1"/>
  <c r="Q1372" i="1"/>
  <c r="U1372" i="1"/>
  <c r="T1372" i="1"/>
  <c r="O1373" i="1" l="1"/>
  <c r="R1373" i="1" l="1"/>
  <c r="S1373" i="1"/>
  <c r="P1373" i="1"/>
  <c r="Q1373" i="1"/>
  <c r="T1373" i="1"/>
  <c r="U1373" i="1"/>
  <c r="O1374" i="1" l="1"/>
  <c r="R1374" i="1" l="1"/>
  <c r="S1374" i="1"/>
  <c r="Q1374" i="1"/>
  <c r="P1374" i="1"/>
  <c r="U1374" i="1"/>
  <c r="T1374" i="1"/>
  <c r="O1375" i="1" l="1"/>
  <c r="R1375" i="1" l="1"/>
  <c r="S1375" i="1"/>
  <c r="Q1375" i="1"/>
  <c r="P1375" i="1"/>
  <c r="U1375" i="1"/>
  <c r="T1375" i="1"/>
  <c r="O1376" i="1" l="1"/>
  <c r="R1376" i="1" l="1"/>
  <c r="S1376" i="1"/>
  <c r="Q1376" i="1"/>
  <c r="P1376" i="1"/>
  <c r="T1376" i="1"/>
  <c r="U1376" i="1"/>
  <c r="O1377" i="1" l="1"/>
  <c r="R1377" i="1" l="1"/>
  <c r="S1377" i="1"/>
  <c r="Q1377" i="1"/>
  <c r="P1377" i="1"/>
  <c r="U1377" i="1"/>
  <c r="T1377" i="1"/>
  <c r="O1378" i="1" l="1"/>
  <c r="R1378" i="1" l="1"/>
  <c r="S1378" i="1"/>
  <c r="P1378" i="1"/>
  <c r="Q1378" i="1"/>
  <c r="U1378" i="1"/>
  <c r="T1378" i="1"/>
  <c r="O1379" i="1" l="1"/>
  <c r="R1379" i="1" l="1"/>
  <c r="S1379" i="1"/>
  <c r="Q1379" i="1"/>
  <c r="P1379" i="1"/>
  <c r="U1379" i="1"/>
  <c r="T1379" i="1"/>
  <c r="O1380" i="1" l="1"/>
  <c r="R1380" i="1" l="1"/>
  <c r="S1380" i="1"/>
  <c r="P1380" i="1"/>
  <c r="Q1380" i="1"/>
  <c r="U1380" i="1"/>
  <c r="T1380" i="1"/>
  <c r="O1381" i="1" l="1"/>
  <c r="R1381" i="1" l="1"/>
  <c r="S1381" i="1"/>
  <c r="Q1381" i="1"/>
  <c r="P1381" i="1"/>
  <c r="U1381" i="1"/>
  <c r="T1381" i="1"/>
  <c r="O1382" i="1" l="1"/>
  <c r="R1382" i="1" l="1"/>
  <c r="S1382" i="1"/>
  <c r="P1382" i="1"/>
  <c r="Q1382" i="1"/>
  <c r="U1382" i="1"/>
  <c r="T1382" i="1"/>
  <c r="O1383" i="1" l="1"/>
  <c r="R1383" i="1" l="1"/>
  <c r="S1383" i="1"/>
  <c r="P1383" i="1"/>
  <c r="Q1383" i="1"/>
  <c r="T1383" i="1"/>
  <c r="U1383" i="1"/>
  <c r="O1384" i="1" l="1"/>
  <c r="R1384" i="1" l="1"/>
  <c r="S1384" i="1"/>
  <c r="Q1384" i="1"/>
  <c r="P1384" i="1"/>
  <c r="T1384" i="1"/>
  <c r="U1384" i="1"/>
  <c r="O1385" i="1" l="1"/>
  <c r="R1385" i="1" l="1"/>
  <c r="S1385" i="1"/>
  <c r="P1385" i="1"/>
  <c r="Q1385" i="1"/>
  <c r="U1385" i="1"/>
  <c r="T1385" i="1"/>
  <c r="O1386" i="1" l="1"/>
  <c r="R1386" i="1" l="1"/>
  <c r="S1386" i="1"/>
  <c r="Q1386" i="1"/>
  <c r="P1386" i="1"/>
  <c r="T1386" i="1"/>
  <c r="U1386" i="1"/>
  <c r="O1387" i="1" l="1"/>
  <c r="R1387" i="1" l="1"/>
  <c r="S1387" i="1"/>
  <c r="Q1387" i="1"/>
  <c r="P1387" i="1"/>
  <c r="U1387" i="1"/>
  <c r="T1387" i="1"/>
  <c r="O1388" i="1" l="1"/>
  <c r="R1388" i="1" l="1"/>
  <c r="S1388" i="1"/>
  <c r="Q1388" i="1"/>
  <c r="P1388" i="1"/>
  <c r="U1388" i="1"/>
  <c r="T1388" i="1"/>
  <c r="O1389" i="1" l="1"/>
  <c r="R1389" i="1" l="1"/>
  <c r="S1389" i="1"/>
  <c r="Q1389" i="1"/>
  <c r="P1389" i="1"/>
  <c r="T1389" i="1"/>
  <c r="U1389" i="1"/>
  <c r="O1390" i="1" l="1"/>
  <c r="R1390" i="1" l="1"/>
  <c r="S1390" i="1"/>
  <c r="Q1390" i="1"/>
  <c r="P1390" i="1"/>
  <c r="U1390" i="1"/>
  <c r="T1390" i="1"/>
  <c r="O1391" i="1" l="1"/>
  <c r="R1391" i="1" l="1"/>
  <c r="S1391" i="1"/>
  <c r="Q1391" i="1"/>
  <c r="P1391" i="1"/>
  <c r="T1391" i="1"/>
  <c r="U1391" i="1"/>
  <c r="O1392" i="1" l="1"/>
  <c r="R1392" i="1" l="1"/>
  <c r="S1392" i="1"/>
  <c r="Q1392" i="1"/>
  <c r="P1392" i="1"/>
  <c r="T1392" i="1"/>
  <c r="U1392" i="1"/>
  <c r="O1393" i="1" l="1"/>
  <c r="R1393" i="1" l="1"/>
  <c r="S1393" i="1"/>
  <c r="Q1393" i="1"/>
  <c r="P1393" i="1"/>
  <c r="T1393" i="1"/>
  <c r="U1393" i="1"/>
  <c r="O1394" i="1" l="1"/>
  <c r="R1394" i="1" l="1"/>
  <c r="S1394" i="1"/>
  <c r="Q1394" i="1"/>
  <c r="P1394" i="1"/>
  <c r="T1394" i="1"/>
  <c r="U1394" i="1"/>
  <c r="O1395" i="1" l="1"/>
  <c r="R1395" i="1" l="1"/>
  <c r="S1395" i="1"/>
  <c r="Q1395" i="1"/>
  <c r="P1395" i="1"/>
  <c r="U1395" i="1"/>
  <c r="T1395" i="1"/>
  <c r="O1396" i="1" l="1"/>
  <c r="R1396" i="1" l="1"/>
  <c r="S1396" i="1"/>
  <c r="Q1396" i="1"/>
  <c r="P1396" i="1"/>
  <c r="T1396" i="1"/>
  <c r="U1396" i="1"/>
  <c r="O1397" i="1" l="1"/>
  <c r="R1397" i="1" l="1"/>
  <c r="S1397" i="1"/>
  <c r="Q1397" i="1"/>
  <c r="P1397" i="1"/>
  <c r="T1397" i="1"/>
  <c r="U1397" i="1"/>
  <c r="O1398" i="1" l="1"/>
  <c r="R1398" i="1" l="1"/>
  <c r="S1398" i="1"/>
  <c r="Q1398" i="1"/>
  <c r="P1398" i="1"/>
  <c r="U1398" i="1"/>
  <c r="T1398" i="1"/>
  <c r="O1399" i="1" l="1"/>
  <c r="R1399" i="1" l="1"/>
  <c r="S1399" i="1"/>
  <c r="Q1399" i="1"/>
  <c r="P1399" i="1"/>
  <c r="T1399" i="1"/>
  <c r="U1399" i="1"/>
  <c r="O1400" i="1" l="1"/>
  <c r="R1400" i="1" l="1"/>
  <c r="S1400" i="1"/>
  <c r="Q1400" i="1"/>
  <c r="P1400" i="1"/>
  <c r="U1400" i="1"/>
  <c r="T1400" i="1"/>
  <c r="O1401" i="1" l="1"/>
  <c r="R1401" i="1" l="1"/>
  <c r="S1401" i="1"/>
  <c r="Q1401" i="1"/>
  <c r="P1401" i="1"/>
  <c r="U1401" i="1"/>
  <c r="T1401" i="1"/>
  <c r="O1402" i="1" l="1"/>
  <c r="R1402" i="1" l="1"/>
  <c r="S1402" i="1"/>
  <c r="Q1402" i="1"/>
  <c r="P1402" i="1"/>
  <c r="U1402" i="1"/>
  <c r="T1402" i="1"/>
  <c r="O1403" i="1" l="1"/>
  <c r="R1403" i="1" l="1"/>
  <c r="S1403" i="1"/>
  <c r="P1403" i="1"/>
  <c r="Q1403" i="1"/>
  <c r="U1403" i="1"/>
  <c r="T1403" i="1"/>
  <c r="O1404" i="1" l="1"/>
  <c r="R1404" i="1" l="1"/>
  <c r="S1404" i="1"/>
  <c r="Q1404" i="1"/>
  <c r="P1404" i="1"/>
  <c r="U1404" i="1"/>
  <c r="T1404" i="1"/>
  <c r="O1405" i="1" l="1"/>
  <c r="R1405" i="1" l="1"/>
  <c r="S1405" i="1"/>
  <c r="Q1405" i="1"/>
  <c r="P1405" i="1"/>
  <c r="U1405" i="1"/>
  <c r="T1405" i="1"/>
  <c r="O1406" i="1" l="1"/>
  <c r="R1406" i="1" l="1"/>
  <c r="S1406" i="1"/>
  <c r="Q1406" i="1"/>
  <c r="P1406" i="1"/>
  <c r="U1406" i="1"/>
  <c r="T1406" i="1"/>
  <c r="O1407" i="1" l="1"/>
  <c r="R1407" i="1" l="1"/>
  <c r="S1407" i="1"/>
  <c r="Q1407" i="1"/>
  <c r="P1407" i="1"/>
  <c r="T1407" i="1"/>
  <c r="U1407" i="1"/>
  <c r="O1408" i="1" l="1"/>
  <c r="R1408" i="1" l="1"/>
  <c r="S1408" i="1"/>
  <c r="Q1408" i="1"/>
  <c r="P1408" i="1"/>
  <c r="U1408" i="1"/>
  <c r="T1408" i="1"/>
  <c r="O1409" i="1" l="1"/>
  <c r="R1409" i="1" l="1"/>
  <c r="S1409" i="1"/>
  <c r="Q1409" i="1"/>
  <c r="P1409" i="1"/>
  <c r="U1409" i="1"/>
  <c r="T1409" i="1"/>
  <c r="O1410" i="1" l="1"/>
  <c r="R1410" i="1" l="1"/>
  <c r="S1410" i="1"/>
  <c r="Q1410" i="1"/>
  <c r="P1410" i="1"/>
  <c r="U1410" i="1"/>
  <c r="T1410" i="1"/>
  <c r="O1411" i="1" l="1"/>
  <c r="R1411" i="1" l="1"/>
  <c r="S1411" i="1"/>
  <c r="Q1411" i="1"/>
  <c r="P1411" i="1"/>
  <c r="U1411" i="1"/>
  <c r="T1411" i="1"/>
  <c r="O1412" i="1" l="1"/>
  <c r="R1412" i="1" l="1"/>
  <c r="S1412" i="1"/>
  <c r="Q1412" i="1"/>
  <c r="P1412" i="1"/>
  <c r="U1412" i="1"/>
  <c r="T1412" i="1"/>
  <c r="O1413" i="1" l="1"/>
  <c r="R1413" i="1" l="1"/>
  <c r="S1413" i="1"/>
  <c r="Q1413" i="1"/>
  <c r="P1413" i="1"/>
  <c r="U1413" i="1"/>
  <c r="T1413" i="1"/>
  <c r="O1414" i="1" l="1"/>
  <c r="R1414" i="1" l="1"/>
  <c r="S1414" i="1"/>
  <c r="Q1414" i="1"/>
  <c r="P1414" i="1"/>
  <c r="T1414" i="1"/>
  <c r="U1414" i="1"/>
  <c r="O1415" i="1" l="1"/>
  <c r="R1415" i="1" l="1"/>
  <c r="S1415" i="1"/>
  <c r="Q1415" i="1"/>
  <c r="P1415" i="1"/>
  <c r="T1415" i="1"/>
  <c r="U1415" i="1"/>
  <c r="O1416" i="1" l="1"/>
  <c r="R1416" i="1" l="1"/>
  <c r="S1416" i="1"/>
  <c r="Q1416" i="1"/>
  <c r="P1416" i="1"/>
  <c r="T1416" i="1"/>
  <c r="U1416" i="1"/>
  <c r="O1417" i="1" l="1"/>
  <c r="R1417" i="1" l="1"/>
  <c r="S1417" i="1"/>
  <c r="Q1417" i="1"/>
  <c r="P1417" i="1"/>
  <c r="U1417" i="1"/>
  <c r="T1417" i="1"/>
  <c r="O1418" i="1" l="1"/>
  <c r="R1418" i="1" l="1"/>
  <c r="S1418" i="1"/>
  <c r="Q1418" i="1"/>
  <c r="P1418" i="1"/>
  <c r="T1418" i="1"/>
  <c r="U1418" i="1"/>
  <c r="O1419" i="1" l="1"/>
  <c r="R1419" i="1" l="1"/>
  <c r="S1419" i="1"/>
  <c r="P1419" i="1"/>
  <c r="Q1419" i="1"/>
  <c r="U1419" i="1"/>
  <c r="T1419" i="1"/>
  <c r="O1420" i="1" l="1"/>
  <c r="R1420" i="1" l="1"/>
  <c r="S1420" i="1"/>
  <c r="Q1420" i="1"/>
  <c r="P1420" i="1"/>
  <c r="T1420" i="1"/>
  <c r="U1420" i="1"/>
  <c r="O1421" i="1" l="1"/>
  <c r="R1421" i="1" l="1"/>
  <c r="S1421" i="1"/>
  <c r="Q1421" i="1"/>
  <c r="P1421" i="1"/>
  <c r="T1421" i="1"/>
  <c r="U1421" i="1"/>
  <c r="O1422" i="1" l="1"/>
  <c r="R1422" i="1" l="1"/>
  <c r="S1422" i="1"/>
  <c r="Q1422" i="1"/>
  <c r="P1422" i="1"/>
  <c r="U1422" i="1"/>
  <c r="T1422" i="1"/>
  <c r="O1423" i="1" l="1"/>
  <c r="R1423" i="1" l="1"/>
  <c r="S1423" i="1"/>
  <c r="Q1423" i="1"/>
  <c r="P1423" i="1"/>
  <c r="U1423" i="1"/>
  <c r="T1423" i="1"/>
  <c r="O1424" i="1" l="1"/>
  <c r="R1424" i="1" l="1"/>
  <c r="S1424" i="1"/>
  <c r="Q1424" i="1"/>
  <c r="P1424" i="1"/>
  <c r="U1424" i="1"/>
  <c r="T1424" i="1"/>
  <c r="O1425" i="1" l="1"/>
  <c r="R1425" i="1" l="1"/>
  <c r="S1425" i="1"/>
  <c r="Q1425" i="1"/>
  <c r="P1425" i="1"/>
  <c r="U1425" i="1"/>
  <c r="T1425" i="1"/>
  <c r="O1426" i="1" l="1"/>
  <c r="R1426" i="1" l="1"/>
  <c r="S1426" i="1"/>
  <c r="Q1426" i="1"/>
  <c r="P1426" i="1"/>
  <c r="U1426" i="1"/>
  <c r="T1426" i="1"/>
  <c r="O1427" i="1" l="1"/>
  <c r="R1427" i="1" l="1"/>
  <c r="S1427" i="1"/>
  <c r="Q1427" i="1"/>
  <c r="P1427" i="1"/>
  <c r="U1427" i="1"/>
  <c r="T1427" i="1"/>
  <c r="O1428" i="1" l="1"/>
  <c r="R1428" i="1" l="1"/>
  <c r="S1428" i="1"/>
  <c r="Q1428" i="1"/>
  <c r="P1428" i="1"/>
  <c r="T1428" i="1"/>
  <c r="U1428" i="1"/>
  <c r="O1429" i="1" l="1"/>
  <c r="R1429" i="1" l="1"/>
  <c r="S1429" i="1"/>
  <c r="Q1429" i="1"/>
  <c r="P1429" i="1"/>
  <c r="U1429" i="1"/>
  <c r="T1429" i="1"/>
  <c r="O1430" i="1" l="1"/>
  <c r="R1430" i="1" l="1"/>
  <c r="S1430" i="1"/>
  <c r="Q1430" i="1"/>
  <c r="P1430" i="1"/>
  <c r="T1430" i="1"/>
  <c r="U1430" i="1"/>
  <c r="O1431" i="1" l="1"/>
  <c r="R1431" i="1" l="1"/>
  <c r="S1431" i="1"/>
  <c r="Q1431" i="1"/>
  <c r="P1431" i="1"/>
  <c r="U1431" i="1"/>
  <c r="T1431" i="1"/>
  <c r="O1432" i="1" l="1"/>
  <c r="R1432" i="1" l="1"/>
  <c r="S1432" i="1"/>
  <c r="Q1432" i="1"/>
  <c r="P1432" i="1"/>
  <c r="U1432" i="1"/>
  <c r="T1432" i="1"/>
  <c r="O1433" i="1" l="1"/>
  <c r="R1433" i="1" l="1"/>
  <c r="S1433" i="1"/>
  <c r="Q1433" i="1"/>
  <c r="P1433" i="1"/>
  <c r="T1433" i="1"/>
  <c r="U1433" i="1"/>
  <c r="O1434" i="1" l="1"/>
  <c r="R1434" i="1" l="1"/>
  <c r="S1434" i="1"/>
  <c r="Q1434" i="1"/>
  <c r="P1434" i="1"/>
  <c r="U1434" i="1"/>
  <c r="T1434" i="1"/>
  <c r="O1435" i="1" l="1"/>
  <c r="R1435" i="1" l="1"/>
  <c r="S1435" i="1"/>
  <c r="P1435" i="1"/>
  <c r="Q1435" i="1"/>
  <c r="U1435" i="1"/>
  <c r="T1435" i="1"/>
  <c r="O1436" i="1" l="1"/>
  <c r="R1436" i="1" l="1"/>
  <c r="S1436" i="1"/>
  <c r="Q1436" i="1"/>
  <c r="P1436" i="1"/>
  <c r="T1436" i="1"/>
  <c r="U1436" i="1"/>
  <c r="O1437" i="1" l="1"/>
  <c r="R1437" i="1" l="1"/>
  <c r="S1437" i="1"/>
  <c r="Q1437" i="1"/>
  <c r="P1437" i="1"/>
  <c r="U1437" i="1"/>
  <c r="T1437" i="1"/>
  <c r="O1438" i="1" l="1"/>
  <c r="R1438" i="1" l="1"/>
  <c r="S1438" i="1"/>
  <c r="Q1438" i="1"/>
  <c r="P1438" i="1"/>
  <c r="T1438" i="1"/>
  <c r="U1438" i="1"/>
  <c r="O1439" i="1" l="1"/>
  <c r="R1439" i="1" l="1"/>
  <c r="S1439" i="1"/>
  <c r="Q1439" i="1"/>
  <c r="P1439" i="1"/>
  <c r="T1439" i="1"/>
  <c r="U1439" i="1"/>
  <c r="O1440" i="1" l="1"/>
  <c r="R1440" i="1" l="1"/>
  <c r="S1440" i="1"/>
  <c r="P1440" i="1"/>
  <c r="Q1440" i="1"/>
  <c r="T1440" i="1"/>
  <c r="U1440" i="1"/>
  <c r="O1441" i="1" l="1"/>
  <c r="R1441" i="1" l="1"/>
  <c r="S1441" i="1"/>
  <c r="Q1441" i="1"/>
  <c r="P1441" i="1"/>
  <c r="U1441" i="1"/>
  <c r="T1441" i="1"/>
  <c r="O1442" i="1" l="1"/>
  <c r="R1442" i="1" l="1"/>
  <c r="S1442" i="1"/>
  <c r="Q1442" i="1"/>
  <c r="P1442" i="1"/>
  <c r="U1442" i="1"/>
  <c r="T1442" i="1"/>
  <c r="O1443" i="1" l="1"/>
  <c r="R1443" i="1" l="1"/>
  <c r="S1443" i="1"/>
  <c r="Q1443" i="1"/>
  <c r="P1443" i="1"/>
  <c r="U1443" i="1"/>
  <c r="T1443" i="1"/>
  <c r="O1444" i="1" l="1"/>
  <c r="R1444" i="1" l="1"/>
  <c r="S1444" i="1"/>
  <c r="P1444" i="1"/>
  <c r="Q1444" i="1"/>
  <c r="U1444" i="1"/>
  <c r="T1444" i="1"/>
  <c r="O1445" i="1" l="1"/>
  <c r="R1445" i="1" l="1"/>
  <c r="S1445" i="1"/>
  <c r="P1445" i="1"/>
  <c r="Q1445" i="1"/>
  <c r="U1445" i="1"/>
  <c r="T1445" i="1"/>
  <c r="O1446" i="1" l="1"/>
  <c r="R1446" i="1" l="1"/>
  <c r="S1446" i="1"/>
  <c r="P1446" i="1"/>
  <c r="Q1446" i="1"/>
  <c r="T1446" i="1"/>
  <c r="U1446" i="1"/>
  <c r="O1447" i="1" l="1"/>
  <c r="R1447" i="1" l="1"/>
  <c r="S1447" i="1"/>
  <c r="Q1447" i="1"/>
  <c r="P1447" i="1"/>
  <c r="T1447" i="1"/>
  <c r="U1447" i="1"/>
  <c r="O1448" i="1" l="1"/>
  <c r="R1448" i="1" l="1"/>
  <c r="S1448" i="1"/>
  <c r="P1448" i="1"/>
  <c r="Q1448" i="1"/>
  <c r="U1448" i="1"/>
  <c r="T1448" i="1"/>
  <c r="O1449" i="1" l="1"/>
  <c r="R1449" i="1" l="1"/>
  <c r="S1449" i="1"/>
  <c r="P1449" i="1"/>
  <c r="Q1449" i="1"/>
  <c r="T1449" i="1"/>
  <c r="U1449" i="1"/>
  <c r="O1450" i="1" l="1"/>
  <c r="R1450" i="1" l="1"/>
  <c r="S1450" i="1"/>
  <c r="Q1450" i="1"/>
  <c r="P1450" i="1"/>
  <c r="T1450" i="1"/>
  <c r="U1450" i="1"/>
  <c r="O1451" i="1" l="1"/>
  <c r="R1451" i="1" l="1"/>
  <c r="S1451" i="1"/>
  <c r="Q1451" i="1"/>
  <c r="P1451" i="1"/>
  <c r="T1451" i="1"/>
  <c r="U1451" i="1"/>
  <c r="O1452" i="1" l="1"/>
  <c r="R1452" i="1" l="1"/>
  <c r="S1452" i="1"/>
  <c r="Q1452" i="1"/>
  <c r="P1452" i="1"/>
  <c r="T1452" i="1"/>
  <c r="U1452" i="1"/>
  <c r="O1453" i="1" l="1"/>
  <c r="R1453" i="1" l="1"/>
  <c r="S1453" i="1"/>
  <c r="Q1453" i="1"/>
  <c r="P1453" i="1"/>
  <c r="T1453" i="1"/>
  <c r="U1453" i="1"/>
  <c r="O1454" i="1" l="1"/>
  <c r="R1454" i="1" l="1"/>
  <c r="S1454" i="1"/>
  <c r="Q1454" i="1"/>
  <c r="P1454" i="1"/>
  <c r="U1454" i="1"/>
  <c r="T1454" i="1"/>
  <c r="O1455" i="1" l="1"/>
  <c r="R1455" i="1" l="1"/>
  <c r="S1455" i="1"/>
  <c r="Q1455" i="1"/>
  <c r="P1455" i="1"/>
  <c r="U1455" i="1"/>
  <c r="T1455" i="1"/>
  <c r="O1456" i="1" l="1"/>
  <c r="R1456" i="1" l="1"/>
  <c r="S1456" i="1"/>
  <c r="Q1456" i="1"/>
  <c r="P1456" i="1"/>
  <c r="T1456" i="1"/>
  <c r="U1456" i="1"/>
  <c r="O1457" i="1" l="1"/>
  <c r="R1457" i="1" l="1"/>
  <c r="S1457" i="1"/>
  <c r="Q1457" i="1"/>
  <c r="P1457" i="1"/>
  <c r="T1457" i="1"/>
  <c r="U1457" i="1"/>
  <c r="O1458" i="1" l="1"/>
  <c r="R1458" i="1" l="1"/>
  <c r="S1458" i="1"/>
  <c r="Q1458" i="1"/>
  <c r="P1458" i="1"/>
  <c r="U1458" i="1"/>
  <c r="T1458" i="1"/>
  <c r="O1459" i="1" l="1"/>
  <c r="R1459" i="1" l="1"/>
  <c r="S1459" i="1"/>
  <c r="Q1459" i="1"/>
  <c r="P1459" i="1"/>
  <c r="U1459" i="1"/>
  <c r="T1459" i="1"/>
  <c r="O1460" i="1" l="1"/>
  <c r="R1460" i="1" l="1"/>
  <c r="S1460" i="1"/>
  <c r="Q1460" i="1"/>
  <c r="P1460" i="1"/>
  <c r="U1460" i="1"/>
  <c r="T1460" i="1"/>
  <c r="O1461" i="1" l="1"/>
  <c r="R1461" i="1" l="1"/>
  <c r="S1461" i="1"/>
  <c r="Q1461" i="1"/>
  <c r="P1461" i="1"/>
  <c r="U1461" i="1"/>
  <c r="T1461" i="1"/>
  <c r="O1462" i="1" l="1"/>
  <c r="R1462" i="1" l="1"/>
  <c r="S1462" i="1"/>
  <c r="Q1462" i="1"/>
  <c r="P1462" i="1"/>
  <c r="T1462" i="1"/>
  <c r="U1462" i="1"/>
  <c r="O1463" i="1" l="1"/>
  <c r="R1463" i="1" l="1"/>
  <c r="S1463" i="1"/>
  <c r="Q1463" i="1"/>
  <c r="P1463" i="1"/>
  <c r="U1463" i="1"/>
  <c r="T1463" i="1"/>
  <c r="O1464" i="1" l="1"/>
  <c r="R1464" i="1" l="1"/>
  <c r="S1464" i="1"/>
  <c r="P1464" i="1"/>
  <c r="Q1464" i="1"/>
  <c r="U1464" i="1"/>
  <c r="T1464" i="1"/>
  <c r="O1465" i="1" l="1"/>
  <c r="R1465" i="1" l="1"/>
  <c r="S1465" i="1"/>
  <c r="Q1465" i="1"/>
  <c r="P1465" i="1"/>
  <c r="T1465" i="1"/>
  <c r="U1465" i="1"/>
  <c r="O1466" i="1" l="1"/>
  <c r="R1466" i="1" l="1"/>
  <c r="S1466" i="1"/>
  <c r="Q1466" i="1"/>
  <c r="P1466" i="1"/>
  <c r="T1466" i="1"/>
  <c r="U1466" i="1"/>
  <c r="O1467" i="1" l="1"/>
  <c r="R1467" i="1" l="1"/>
  <c r="S1467" i="1"/>
  <c r="Q1467" i="1"/>
  <c r="P1467" i="1"/>
  <c r="U1467" i="1"/>
  <c r="T1467" i="1"/>
  <c r="O1468" i="1" l="1"/>
  <c r="R1468" i="1" l="1"/>
  <c r="S1468" i="1"/>
  <c r="Q1468" i="1"/>
  <c r="P1468" i="1"/>
  <c r="T1468" i="1"/>
  <c r="U1468" i="1"/>
  <c r="O1469" i="1" l="1"/>
  <c r="R1469" i="1" l="1"/>
  <c r="S1469" i="1"/>
  <c r="Q1469" i="1"/>
  <c r="P1469" i="1"/>
  <c r="U1469" i="1"/>
  <c r="T1469" i="1"/>
  <c r="O1470" i="1" l="1"/>
  <c r="R1470" i="1" l="1"/>
  <c r="S1470" i="1"/>
  <c r="P1470" i="1"/>
  <c r="Q1470" i="1"/>
  <c r="T1470" i="1"/>
  <c r="U1470" i="1"/>
  <c r="O1471" i="1" l="1"/>
  <c r="R1471" i="1" l="1"/>
  <c r="S1471" i="1"/>
  <c r="P1471" i="1"/>
  <c r="Q1471" i="1"/>
  <c r="T1471" i="1"/>
  <c r="U1471" i="1"/>
  <c r="O1472" i="1" l="1"/>
  <c r="R1472" i="1" l="1"/>
  <c r="S1472" i="1"/>
  <c r="Q1472" i="1"/>
  <c r="P1472" i="1"/>
  <c r="T1472" i="1"/>
  <c r="U1472" i="1"/>
  <c r="O1473" i="1" l="1"/>
  <c r="R1473" i="1" l="1"/>
  <c r="S1473" i="1"/>
  <c r="Q1473" i="1"/>
  <c r="P1473" i="1"/>
  <c r="U1473" i="1"/>
  <c r="T1473" i="1"/>
  <c r="O1474" i="1" l="1"/>
  <c r="R1474" i="1" l="1"/>
  <c r="S1474" i="1"/>
  <c r="Q1474" i="1"/>
  <c r="P1474" i="1"/>
  <c r="T1474" i="1"/>
  <c r="U1474" i="1"/>
  <c r="O1475" i="1" l="1"/>
  <c r="R1475" i="1" l="1"/>
  <c r="S1475" i="1"/>
  <c r="P1475" i="1"/>
  <c r="Q1475" i="1"/>
  <c r="T1475" i="1"/>
  <c r="U1475" i="1"/>
  <c r="O1476" i="1" l="1"/>
  <c r="R1476" i="1" l="1"/>
  <c r="S1476" i="1"/>
  <c r="Q1476" i="1"/>
  <c r="P1476" i="1"/>
  <c r="T1476" i="1"/>
  <c r="U1476" i="1"/>
  <c r="O1477" i="1" l="1"/>
  <c r="R1477" i="1" l="1"/>
  <c r="S1477" i="1"/>
  <c r="Q1477" i="1"/>
  <c r="P1477" i="1"/>
  <c r="T1477" i="1"/>
  <c r="U1477" i="1"/>
  <c r="O1478" i="1" l="1"/>
  <c r="R1478" i="1" l="1"/>
  <c r="S1478" i="1"/>
  <c r="P1478" i="1"/>
  <c r="Q1478" i="1"/>
  <c r="T1478" i="1"/>
  <c r="U1478" i="1"/>
  <c r="O1479" i="1" l="1"/>
  <c r="R1479" i="1" l="1"/>
  <c r="S1479" i="1"/>
  <c r="Q1479" i="1"/>
  <c r="P1479" i="1"/>
  <c r="U1479" i="1"/>
  <c r="T1479" i="1"/>
  <c r="O1480" i="1" l="1"/>
  <c r="R1480" i="1" l="1"/>
  <c r="S1480" i="1"/>
  <c r="P1480" i="1"/>
  <c r="Q1480" i="1"/>
  <c r="T1480" i="1"/>
  <c r="U1480" i="1"/>
  <c r="O1481" i="1" l="1"/>
  <c r="R1481" i="1" l="1"/>
  <c r="S1481" i="1"/>
  <c r="Q1481" i="1"/>
  <c r="P1481" i="1"/>
  <c r="U1481" i="1"/>
  <c r="T1481" i="1"/>
  <c r="O1482" i="1" l="1"/>
  <c r="R1482" i="1" l="1"/>
  <c r="S1482" i="1"/>
  <c r="Q1482" i="1"/>
  <c r="P1482" i="1"/>
  <c r="U1482" i="1"/>
  <c r="T1482" i="1"/>
  <c r="O1483" i="1" l="1"/>
  <c r="R1483" i="1" l="1"/>
  <c r="S1483" i="1"/>
  <c r="Q1483" i="1"/>
  <c r="P1483" i="1"/>
  <c r="U1483" i="1"/>
  <c r="T1483" i="1"/>
  <c r="O1484" i="1" l="1"/>
  <c r="R1484" i="1" l="1"/>
  <c r="S1484" i="1"/>
  <c r="P1484" i="1"/>
  <c r="Q1484" i="1"/>
  <c r="T1484" i="1"/>
  <c r="U1484" i="1"/>
  <c r="O1485" i="1" l="1"/>
  <c r="R1485" i="1" l="1"/>
  <c r="S1485" i="1"/>
  <c r="P1485" i="1"/>
  <c r="Q1485" i="1"/>
  <c r="T1485" i="1"/>
  <c r="U1485" i="1"/>
  <c r="O1486" i="1" l="1"/>
  <c r="R1486" i="1" l="1"/>
  <c r="S1486" i="1"/>
  <c r="Q1486" i="1"/>
  <c r="P1486" i="1"/>
  <c r="U1486" i="1"/>
  <c r="T1486" i="1"/>
  <c r="O1487" i="1" l="1"/>
  <c r="R1487" i="1" l="1"/>
  <c r="S1487" i="1"/>
  <c r="Q1487" i="1"/>
  <c r="P1487" i="1"/>
  <c r="U1487" i="1"/>
  <c r="T1487" i="1"/>
  <c r="O1488" i="1" l="1"/>
  <c r="R1488" i="1" l="1"/>
  <c r="S1488" i="1"/>
  <c r="Q1488" i="1"/>
  <c r="P1488" i="1"/>
  <c r="U1488" i="1"/>
  <c r="T1488" i="1"/>
  <c r="O1489" i="1" l="1"/>
  <c r="R1489" i="1" l="1"/>
  <c r="S1489" i="1"/>
  <c r="Q1489" i="1"/>
  <c r="P1489" i="1"/>
  <c r="U1489" i="1"/>
  <c r="T1489" i="1"/>
  <c r="O1490" i="1" l="1"/>
  <c r="R1490" i="1" l="1"/>
  <c r="S1490" i="1"/>
  <c r="Q1490" i="1"/>
  <c r="P1490" i="1"/>
  <c r="T1490" i="1"/>
  <c r="U1490" i="1"/>
  <c r="O1491" i="1" l="1"/>
  <c r="R1491" i="1" l="1"/>
  <c r="S1491" i="1"/>
  <c r="Q1491" i="1"/>
  <c r="P1491" i="1"/>
  <c r="U1491" i="1"/>
  <c r="T1491" i="1"/>
  <c r="O1492" i="1" l="1"/>
  <c r="R1492" i="1" l="1"/>
  <c r="S1492" i="1"/>
  <c r="Q1492" i="1"/>
  <c r="P1492" i="1"/>
  <c r="U1492" i="1"/>
  <c r="T1492" i="1"/>
  <c r="O1493" i="1" l="1"/>
  <c r="R1493" i="1" l="1"/>
  <c r="S1493" i="1"/>
  <c r="Q1493" i="1"/>
  <c r="P1493" i="1"/>
  <c r="T1493" i="1"/>
  <c r="U1493" i="1"/>
  <c r="O1494" i="1" l="1"/>
  <c r="R1494" i="1" l="1"/>
  <c r="S1494" i="1"/>
  <c r="Q1494" i="1"/>
  <c r="P1494" i="1"/>
  <c r="T1494" i="1"/>
  <c r="U1494" i="1"/>
  <c r="O1495" i="1" l="1"/>
  <c r="R1495" i="1" l="1"/>
  <c r="S1495" i="1"/>
  <c r="Q1495" i="1"/>
  <c r="P1495" i="1"/>
  <c r="U1495" i="1"/>
  <c r="T1495" i="1"/>
  <c r="O1496" i="1" l="1"/>
  <c r="R1496" i="1" l="1"/>
  <c r="S1496" i="1"/>
  <c r="Q1496" i="1"/>
  <c r="P1496" i="1"/>
  <c r="T1496" i="1"/>
  <c r="U1496" i="1"/>
  <c r="O1497" i="1" l="1"/>
  <c r="R1497" i="1" l="1"/>
  <c r="S1497" i="1"/>
  <c r="P1497" i="1"/>
  <c r="Q1497" i="1"/>
  <c r="U1497" i="1"/>
  <c r="T1497" i="1"/>
  <c r="O1498" i="1" l="1"/>
  <c r="R1498" i="1" l="1"/>
  <c r="S1498" i="1"/>
  <c r="P1498" i="1"/>
  <c r="Q1498" i="1"/>
  <c r="T1498" i="1"/>
  <c r="U1498" i="1"/>
  <c r="O1499" i="1" l="1"/>
  <c r="R1499" i="1" l="1"/>
  <c r="S1499" i="1"/>
  <c r="P1499" i="1"/>
  <c r="Q1499" i="1"/>
  <c r="U1499" i="1"/>
  <c r="T1499" i="1"/>
  <c r="O1500" i="1" l="1"/>
  <c r="R1500" i="1" l="1"/>
  <c r="S1500" i="1"/>
  <c r="Q1500" i="1"/>
  <c r="P1500" i="1"/>
  <c r="T1500" i="1"/>
  <c r="U1500" i="1"/>
  <c r="O1501" i="1" l="1"/>
  <c r="R1501" i="1" l="1"/>
  <c r="S1501" i="1"/>
  <c r="Q1501" i="1"/>
  <c r="P1501" i="1"/>
  <c r="U1501" i="1"/>
  <c r="T1501" i="1"/>
  <c r="O1502" i="1" l="1"/>
  <c r="R1502" i="1" l="1"/>
  <c r="S1502" i="1"/>
  <c r="Q1502" i="1"/>
  <c r="P1502" i="1"/>
  <c r="T1502" i="1"/>
  <c r="U1502" i="1"/>
  <c r="O1503" i="1" l="1"/>
  <c r="R1503" i="1" l="1"/>
  <c r="S1503" i="1"/>
  <c r="Q1503" i="1"/>
  <c r="P1503" i="1"/>
  <c r="U1503" i="1"/>
  <c r="T1503" i="1"/>
  <c r="O1504" i="1" l="1"/>
  <c r="R1504" i="1" l="1"/>
  <c r="S1504" i="1"/>
  <c r="P1504" i="1"/>
  <c r="Q1504" i="1"/>
  <c r="T1504" i="1"/>
  <c r="U1504" i="1"/>
  <c r="O1505" i="1" l="1"/>
  <c r="R1505" i="1" l="1"/>
  <c r="S1505" i="1"/>
  <c r="Q1505" i="1"/>
  <c r="P1505" i="1"/>
  <c r="U1505" i="1"/>
  <c r="T1505" i="1"/>
  <c r="O1506" i="1" l="1"/>
  <c r="R1506" i="1" l="1"/>
  <c r="S1506" i="1"/>
  <c r="P1506" i="1"/>
  <c r="Q1506" i="1"/>
  <c r="T1506" i="1"/>
  <c r="U1506" i="1"/>
  <c r="O1507" i="1" l="1"/>
  <c r="R1507" i="1" l="1"/>
  <c r="S1507" i="1"/>
  <c r="P1507" i="1"/>
  <c r="Q1507" i="1"/>
  <c r="U1507" i="1"/>
  <c r="T1507" i="1"/>
  <c r="O1508" i="1" l="1"/>
  <c r="R1508" i="1" l="1"/>
  <c r="S1508" i="1"/>
  <c r="Q1508" i="1"/>
  <c r="P1508" i="1"/>
  <c r="T1508" i="1"/>
  <c r="U1508" i="1"/>
  <c r="O1509" i="1" l="1"/>
  <c r="R1509" i="1" l="1"/>
  <c r="S1509" i="1"/>
  <c r="Q1509" i="1"/>
  <c r="P1509" i="1"/>
  <c r="T1509" i="1"/>
  <c r="U1509" i="1"/>
  <c r="O1510" i="1" l="1"/>
  <c r="R1510" i="1" l="1"/>
  <c r="S1510" i="1"/>
  <c r="Q1510" i="1"/>
  <c r="P1510" i="1"/>
  <c r="U1510" i="1"/>
  <c r="T1510" i="1"/>
  <c r="O1511" i="1" l="1"/>
  <c r="R1511" i="1" l="1"/>
  <c r="S1511" i="1"/>
  <c r="Q1511" i="1"/>
  <c r="P1511" i="1"/>
  <c r="U1511" i="1"/>
  <c r="T1511" i="1"/>
  <c r="O1512" i="1" l="1"/>
  <c r="R1512" i="1" l="1"/>
  <c r="S1512" i="1"/>
  <c r="Q1512" i="1"/>
  <c r="P1512" i="1"/>
  <c r="T1512" i="1"/>
  <c r="U1512" i="1"/>
  <c r="O1513" i="1" l="1"/>
  <c r="R1513" i="1" l="1"/>
  <c r="S1513" i="1"/>
  <c r="Q1513" i="1"/>
  <c r="P1513" i="1"/>
  <c r="U1513" i="1"/>
  <c r="T1513" i="1"/>
  <c r="O1514" i="1" l="1"/>
  <c r="R1514" i="1" l="1"/>
  <c r="S1514" i="1"/>
  <c r="Q1514" i="1"/>
  <c r="P1514" i="1"/>
  <c r="T1514" i="1"/>
  <c r="U1514" i="1"/>
  <c r="O1515" i="1" l="1"/>
  <c r="R1515" i="1" l="1"/>
  <c r="S1515" i="1"/>
  <c r="Q1515" i="1"/>
  <c r="P1515" i="1"/>
  <c r="T1515" i="1"/>
  <c r="U1515" i="1"/>
  <c r="O1516" i="1" l="1"/>
  <c r="R1516" i="1" l="1"/>
  <c r="S1516" i="1"/>
  <c r="Q1516" i="1"/>
  <c r="P1516" i="1"/>
  <c r="T1516" i="1"/>
  <c r="U1516" i="1"/>
  <c r="O1517" i="1" l="1"/>
  <c r="R1517" i="1" l="1"/>
  <c r="S1517" i="1"/>
  <c r="Q1517" i="1"/>
  <c r="P1517" i="1"/>
  <c r="U1517" i="1"/>
  <c r="T1517" i="1"/>
  <c r="O1518" i="1" l="1"/>
  <c r="R1518" i="1" l="1"/>
  <c r="S1518" i="1"/>
  <c r="Q1518" i="1"/>
  <c r="P1518" i="1"/>
  <c r="U1518" i="1"/>
  <c r="T1518" i="1"/>
  <c r="O1519" i="1" l="1"/>
  <c r="R1519" i="1" l="1"/>
  <c r="S1519" i="1"/>
  <c r="Q1519" i="1"/>
  <c r="P1519" i="1"/>
  <c r="T1519" i="1"/>
  <c r="U1519" i="1"/>
  <c r="O1520" i="1" l="1"/>
  <c r="R1520" i="1" l="1"/>
  <c r="S1520" i="1"/>
  <c r="Q1520" i="1"/>
  <c r="P1520" i="1"/>
  <c r="U1520" i="1"/>
  <c r="T1520" i="1"/>
  <c r="O1521" i="1" l="1"/>
  <c r="R1521" i="1" l="1"/>
  <c r="S1521" i="1"/>
  <c r="Q1521" i="1"/>
  <c r="P1521" i="1"/>
  <c r="T1521" i="1"/>
  <c r="U1521" i="1"/>
  <c r="O1522" i="1" l="1"/>
  <c r="R1522" i="1" l="1"/>
  <c r="S1522" i="1"/>
  <c r="Q1522" i="1"/>
  <c r="P1522" i="1"/>
  <c r="T1522" i="1"/>
  <c r="U1522" i="1"/>
  <c r="O1523" i="1" l="1"/>
  <c r="R1523" i="1" l="1"/>
  <c r="S1523" i="1"/>
  <c r="Q1523" i="1"/>
  <c r="P1523" i="1"/>
  <c r="T1523" i="1"/>
  <c r="U1523" i="1"/>
  <c r="O1524" i="1" l="1"/>
  <c r="R1524" i="1" l="1"/>
  <c r="S1524" i="1"/>
  <c r="P1524" i="1"/>
  <c r="Q1524" i="1"/>
  <c r="T1524" i="1"/>
  <c r="U1524" i="1"/>
  <c r="O1525" i="1" l="1"/>
  <c r="R1525" i="1" l="1"/>
  <c r="S1525" i="1"/>
  <c r="Q1525" i="1"/>
  <c r="P1525" i="1"/>
  <c r="T1525" i="1"/>
  <c r="U1525" i="1"/>
  <c r="O1526" i="1" l="1"/>
  <c r="R1526" i="1" l="1"/>
  <c r="S1526" i="1"/>
  <c r="Q1526" i="1"/>
  <c r="P1526" i="1"/>
  <c r="T1526" i="1"/>
  <c r="U1526" i="1"/>
  <c r="O1527" i="1" l="1"/>
  <c r="R1527" i="1" l="1"/>
  <c r="S1527" i="1"/>
  <c r="Q1527" i="1"/>
  <c r="P1527" i="1"/>
  <c r="T1527" i="1"/>
  <c r="U1527" i="1"/>
  <c r="O1528" i="1" l="1"/>
  <c r="R1528" i="1" l="1"/>
  <c r="S1528" i="1"/>
  <c r="Q1528" i="1"/>
  <c r="P1528" i="1"/>
  <c r="T1528" i="1"/>
  <c r="U1528" i="1"/>
  <c r="O1529" i="1" l="1"/>
  <c r="R1529" i="1" l="1"/>
  <c r="S1529" i="1"/>
  <c r="P1529" i="1"/>
  <c r="Q1529" i="1"/>
  <c r="U1529" i="1"/>
  <c r="T1529" i="1"/>
  <c r="O1530" i="1" l="1"/>
  <c r="R1530" i="1" l="1"/>
  <c r="S1530" i="1"/>
  <c r="Q1530" i="1"/>
  <c r="P1530" i="1"/>
  <c r="T1530" i="1"/>
  <c r="U1530" i="1"/>
  <c r="O1531" i="1" l="1"/>
  <c r="R1531" i="1" l="1"/>
  <c r="S1531" i="1"/>
  <c r="P1531" i="1"/>
  <c r="Q1531" i="1"/>
  <c r="T1531" i="1"/>
  <c r="U1531" i="1"/>
  <c r="O1532" i="1" l="1"/>
  <c r="R1532" i="1" l="1"/>
  <c r="S1532" i="1"/>
  <c r="Q1532" i="1"/>
  <c r="P1532" i="1"/>
  <c r="U1532" i="1"/>
  <c r="T1532" i="1"/>
  <c r="O1533" i="1" l="1"/>
  <c r="R1533" i="1" l="1"/>
  <c r="S1533" i="1"/>
  <c r="P1533" i="1"/>
  <c r="Q1533" i="1"/>
  <c r="U1533" i="1"/>
  <c r="T1533" i="1"/>
  <c r="O1534" i="1" l="1"/>
  <c r="R1534" i="1" l="1"/>
  <c r="S1534" i="1"/>
  <c r="Q1534" i="1"/>
  <c r="P1534" i="1"/>
  <c r="T1534" i="1"/>
  <c r="U1534" i="1"/>
  <c r="O1535" i="1" l="1"/>
  <c r="R1535" i="1" l="1"/>
  <c r="S1535" i="1"/>
  <c r="Q1535" i="1"/>
  <c r="P1535" i="1"/>
  <c r="U1535" i="1"/>
  <c r="T1535" i="1"/>
  <c r="O1536" i="1" l="1"/>
  <c r="R1536" i="1" l="1"/>
  <c r="S1536" i="1"/>
  <c r="Q1536" i="1"/>
  <c r="P1536" i="1"/>
  <c r="U1536" i="1"/>
  <c r="T1536" i="1"/>
  <c r="O1537" i="1" l="1"/>
  <c r="R1537" i="1" l="1"/>
  <c r="S1537" i="1"/>
  <c r="Q1537" i="1"/>
  <c r="P1537" i="1"/>
  <c r="U1537" i="1"/>
  <c r="T1537" i="1"/>
  <c r="O1538" i="1" l="1"/>
  <c r="R1538" i="1" l="1"/>
  <c r="S1538" i="1"/>
  <c r="P1538" i="1"/>
  <c r="Q1538" i="1"/>
  <c r="T1538" i="1"/>
  <c r="U1538" i="1"/>
  <c r="O1539" i="1" l="1"/>
  <c r="R1539" i="1" l="1"/>
  <c r="S1539" i="1"/>
  <c r="Q1539" i="1"/>
  <c r="P1539" i="1"/>
  <c r="T1539" i="1"/>
  <c r="U1539" i="1"/>
  <c r="O1540" i="1" l="1"/>
  <c r="R1540" i="1" l="1"/>
  <c r="S1540" i="1"/>
  <c r="Q1540" i="1"/>
  <c r="P1540" i="1"/>
  <c r="U1540" i="1"/>
  <c r="T1540" i="1"/>
  <c r="O1541" i="1" l="1"/>
  <c r="R1541" i="1" l="1"/>
  <c r="S1541" i="1"/>
  <c r="Q1541" i="1"/>
  <c r="P1541" i="1"/>
  <c r="U1541" i="1"/>
  <c r="T1541" i="1"/>
  <c r="O1542" i="1" l="1"/>
  <c r="R1542" i="1" l="1"/>
  <c r="S1542" i="1"/>
  <c r="Q1542" i="1"/>
  <c r="P1542" i="1"/>
  <c r="U1542" i="1"/>
  <c r="T1542" i="1"/>
  <c r="O1543" i="1" l="1"/>
  <c r="R1543" i="1" l="1"/>
  <c r="S1543" i="1"/>
  <c r="Q1543" i="1"/>
  <c r="P1543" i="1"/>
  <c r="U1543" i="1"/>
  <c r="T1543" i="1"/>
  <c r="O1544" i="1" l="1"/>
  <c r="R1544" i="1" l="1"/>
  <c r="S1544" i="1"/>
  <c r="P1544" i="1"/>
  <c r="Q1544" i="1"/>
  <c r="T1544" i="1"/>
  <c r="U1544" i="1"/>
  <c r="O1545" i="1" l="1"/>
  <c r="R1545" i="1" l="1"/>
  <c r="S1545" i="1"/>
  <c r="P1545" i="1"/>
  <c r="Q1545" i="1"/>
  <c r="U1545" i="1"/>
  <c r="T1545" i="1"/>
  <c r="O1546" i="1" l="1"/>
  <c r="R1546" i="1" l="1"/>
  <c r="S1546" i="1"/>
  <c r="Q1546" i="1"/>
  <c r="P1546" i="1"/>
  <c r="T1546" i="1"/>
  <c r="U1546" i="1"/>
  <c r="O1547" i="1" l="1"/>
  <c r="R1547" i="1" l="1"/>
  <c r="S1547" i="1"/>
  <c r="Q1547" i="1"/>
  <c r="P1547" i="1"/>
  <c r="U1547" i="1"/>
  <c r="T1547" i="1"/>
  <c r="O1548" i="1" l="1"/>
  <c r="R1548" i="1" l="1"/>
  <c r="S1548" i="1"/>
  <c r="P1548" i="1"/>
  <c r="Q1548" i="1"/>
  <c r="T1548" i="1"/>
  <c r="U1548" i="1"/>
  <c r="O1549" i="1" l="1"/>
  <c r="R1549" i="1" l="1"/>
  <c r="S1549" i="1"/>
  <c r="Q1549" i="1"/>
  <c r="P1549" i="1"/>
  <c r="U1549" i="1"/>
  <c r="T1549" i="1"/>
  <c r="O1550" i="1" l="1"/>
  <c r="R1550" i="1" l="1"/>
  <c r="S1550" i="1"/>
  <c r="Q1550" i="1"/>
  <c r="P1550" i="1"/>
  <c r="U1550" i="1"/>
  <c r="T1550" i="1"/>
  <c r="O1551" i="1" l="1"/>
  <c r="R1551" i="1" l="1"/>
  <c r="S1551" i="1"/>
  <c r="Q1551" i="1"/>
  <c r="P1551" i="1"/>
  <c r="T1551" i="1"/>
  <c r="U1551" i="1"/>
  <c r="O1552" i="1" l="1"/>
  <c r="R1552" i="1" l="1"/>
  <c r="S1552" i="1"/>
  <c r="P1552" i="1"/>
  <c r="Q1552" i="1"/>
  <c r="T1552" i="1"/>
  <c r="U1552" i="1"/>
  <c r="O1553" i="1" l="1"/>
  <c r="R1553" i="1" l="1"/>
  <c r="S1553" i="1"/>
  <c r="Q1553" i="1"/>
  <c r="P1553" i="1"/>
  <c r="T1553" i="1"/>
  <c r="U1553" i="1"/>
  <c r="O1554" i="1" l="1"/>
  <c r="R1554" i="1" l="1"/>
  <c r="S1554" i="1"/>
  <c r="P1554" i="1"/>
  <c r="Q1554" i="1"/>
  <c r="T1554" i="1"/>
  <c r="U1554" i="1"/>
  <c r="O1555" i="1" l="1"/>
  <c r="R1555" i="1" l="1"/>
  <c r="S1555" i="1"/>
  <c r="Q1555" i="1"/>
  <c r="P1555" i="1"/>
  <c r="T1555" i="1"/>
  <c r="U1555" i="1"/>
  <c r="O1556" i="1" l="1"/>
  <c r="R1556" i="1" l="1"/>
  <c r="S1556" i="1"/>
  <c r="Q1556" i="1"/>
  <c r="P1556" i="1"/>
  <c r="T1556" i="1"/>
  <c r="U1556" i="1"/>
  <c r="O1557" i="1" l="1"/>
  <c r="R1557" i="1" l="1"/>
  <c r="S1557" i="1"/>
  <c r="Q1557" i="1"/>
  <c r="P1557" i="1"/>
  <c r="U1557" i="1"/>
  <c r="T1557" i="1"/>
  <c r="O1558" i="1" l="1"/>
  <c r="R1558" i="1" l="1"/>
  <c r="S1558" i="1"/>
  <c r="P1558" i="1"/>
  <c r="Q1558" i="1"/>
  <c r="U1558" i="1"/>
  <c r="T1558" i="1"/>
  <c r="O1559" i="1" l="1"/>
  <c r="R1559" i="1" l="1"/>
  <c r="S1559" i="1"/>
  <c r="Q1559" i="1"/>
  <c r="P1559" i="1"/>
  <c r="T1559" i="1"/>
  <c r="U1559" i="1"/>
  <c r="O1560" i="1" l="1"/>
  <c r="R1560" i="1" l="1"/>
  <c r="S1560" i="1"/>
  <c r="Q1560" i="1"/>
  <c r="P1560" i="1"/>
  <c r="T1560" i="1"/>
  <c r="U1560" i="1"/>
  <c r="O1561" i="1" l="1"/>
  <c r="R1561" i="1" l="1"/>
  <c r="S1561" i="1"/>
  <c r="Q1561" i="1"/>
  <c r="P1561" i="1"/>
  <c r="U1561" i="1"/>
  <c r="T1561" i="1"/>
  <c r="O1562" i="1" l="1"/>
  <c r="R1562" i="1" l="1"/>
  <c r="S1562" i="1"/>
  <c r="Q1562" i="1"/>
  <c r="P1562" i="1"/>
  <c r="T1562" i="1"/>
  <c r="U1562" i="1"/>
  <c r="O1563" i="1" l="1"/>
  <c r="R1563" i="1" l="1"/>
  <c r="S1563" i="1"/>
  <c r="P1563" i="1"/>
  <c r="Q1563" i="1"/>
  <c r="U1563" i="1"/>
  <c r="T1563" i="1"/>
  <c r="O1564" i="1" l="1"/>
  <c r="R1564" i="1" l="1"/>
  <c r="S1564" i="1"/>
  <c r="Q1564" i="1"/>
  <c r="P1564" i="1"/>
  <c r="T1564" i="1"/>
  <c r="U1564" i="1"/>
  <c r="O1565" i="1" l="1"/>
  <c r="R1565" i="1" l="1"/>
  <c r="S1565" i="1"/>
  <c r="P1565" i="1"/>
  <c r="Q1565" i="1"/>
  <c r="T1565" i="1"/>
  <c r="U1565" i="1"/>
  <c r="O1566" i="1" l="1"/>
  <c r="R1566" i="1" l="1"/>
  <c r="S1566" i="1"/>
  <c r="Q1566" i="1"/>
  <c r="P1566" i="1"/>
  <c r="T1566" i="1"/>
  <c r="U1566" i="1"/>
  <c r="O1567" i="1" l="1"/>
  <c r="R1567" i="1" l="1"/>
  <c r="S1567" i="1"/>
  <c r="Q1567" i="1"/>
  <c r="P1567" i="1"/>
  <c r="U1567" i="1"/>
  <c r="T1567" i="1"/>
  <c r="O1568" i="1" l="1"/>
  <c r="R1568" i="1" l="1"/>
  <c r="S1568" i="1"/>
  <c r="Q1568" i="1"/>
  <c r="P1568" i="1"/>
  <c r="U1568" i="1"/>
  <c r="T1568" i="1"/>
  <c r="O1569" i="1" l="1"/>
  <c r="R1569" i="1" l="1"/>
  <c r="S1569" i="1"/>
  <c r="Q1569" i="1"/>
  <c r="P1569" i="1"/>
  <c r="U1569" i="1"/>
  <c r="T1569" i="1"/>
  <c r="O1570" i="1" l="1"/>
  <c r="R1570" i="1" l="1"/>
  <c r="S1570" i="1"/>
  <c r="Q1570" i="1"/>
  <c r="P1570" i="1"/>
  <c r="T1570" i="1"/>
  <c r="U1570" i="1"/>
  <c r="O1571" i="1" l="1"/>
  <c r="R1571" i="1" l="1"/>
  <c r="S1571" i="1"/>
  <c r="P1571" i="1"/>
  <c r="Q1571" i="1"/>
  <c r="T1571" i="1"/>
  <c r="U1571" i="1"/>
  <c r="O1572" i="1" l="1"/>
  <c r="R1572" i="1" l="1"/>
  <c r="S1572" i="1"/>
  <c r="P1572" i="1"/>
  <c r="Q1572" i="1"/>
  <c r="T1572" i="1"/>
  <c r="U1572" i="1"/>
  <c r="O1573" i="1" l="1"/>
  <c r="R1573" i="1" l="1"/>
  <c r="S1573" i="1"/>
  <c r="Q1573" i="1"/>
  <c r="P1573" i="1"/>
  <c r="T1573" i="1"/>
  <c r="U1573" i="1"/>
  <c r="O1574" i="1" l="1"/>
  <c r="R1574" i="1" l="1"/>
  <c r="S1574" i="1"/>
  <c r="Q1574" i="1"/>
  <c r="P1574" i="1"/>
  <c r="U1574" i="1"/>
  <c r="T1574" i="1"/>
  <c r="O1575" i="1" l="1"/>
  <c r="R1575" i="1" l="1"/>
  <c r="S1575" i="1"/>
  <c r="Q1575" i="1"/>
  <c r="P1575" i="1"/>
  <c r="T1575" i="1"/>
  <c r="U1575" i="1"/>
  <c r="O1576" i="1" l="1"/>
  <c r="R1576" i="1" l="1"/>
  <c r="S1576" i="1"/>
  <c r="Q1576" i="1"/>
  <c r="P1576" i="1"/>
  <c r="T1576" i="1"/>
  <c r="U1576" i="1"/>
  <c r="O1577" i="1" l="1"/>
  <c r="R1577" i="1" l="1"/>
  <c r="S1577" i="1"/>
  <c r="Q1577" i="1"/>
  <c r="P1577" i="1"/>
  <c r="U1577" i="1"/>
  <c r="T1577" i="1"/>
  <c r="O1578" i="1" l="1"/>
  <c r="R1578" i="1" l="1"/>
  <c r="S1578" i="1"/>
  <c r="Q1578" i="1"/>
  <c r="P1578" i="1"/>
  <c r="U1578" i="1"/>
  <c r="T1578" i="1"/>
  <c r="O1579" i="1" l="1"/>
  <c r="R1579" i="1" l="1"/>
  <c r="S1579" i="1"/>
  <c r="Q1579" i="1"/>
  <c r="P1579" i="1"/>
  <c r="T1579" i="1"/>
  <c r="U1579" i="1"/>
  <c r="O1580" i="1" l="1"/>
  <c r="R1580" i="1" l="1"/>
  <c r="S1580" i="1"/>
  <c r="Q1580" i="1"/>
  <c r="P1580" i="1"/>
  <c r="U1580" i="1"/>
  <c r="T1580" i="1"/>
  <c r="O1581" i="1" l="1"/>
  <c r="R1581" i="1" l="1"/>
  <c r="S1581" i="1"/>
  <c r="Q1581" i="1"/>
  <c r="P1581" i="1"/>
  <c r="U1581" i="1"/>
  <c r="T1581" i="1"/>
  <c r="O1582" i="1" l="1"/>
  <c r="R1582" i="1" l="1"/>
  <c r="S1582" i="1"/>
  <c r="Q1582" i="1"/>
  <c r="P1582" i="1"/>
  <c r="T1582" i="1"/>
  <c r="U1582" i="1"/>
  <c r="O1583" i="1" l="1"/>
  <c r="R1583" i="1" l="1"/>
  <c r="S1583" i="1"/>
  <c r="Q1583" i="1"/>
  <c r="P1583" i="1"/>
  <c r="T1583" i="1"/>
  <c r="U1583" i="1"/>
  <c r="O1584" i="1" l="1"/>
  <c r="R1584" i="1" l="1"/>
  <c r="S1584" i="1"/>
  <c r="P1584" i="1"/>
  <c r="Q1584" i="1"/>
  <c r="T1584" i="1"/>
  <c r="U1584" i="1"/>
  <c r="O1585" i="1" l="1"/>
  <c r="R1585" i="1" l="1"/>
  <c r="S1585" i="1"/>
  <c r="Q1585" i="1"/>
  <c r="P1585" i="1"/>
  <c r="T1585" i="1"/>
  <c r="U1585" i="1"/>
  <c r="O1586" i="1" l="1"/>
  <c r="R1586" i="1" l="1"/>
  <c r="S1586" i="1"/>
  <c r="Q1586" i="1"/>
  <c r="P1586" i="1"/>
  <c r="T1586" i="1"/>
  <c r="U1586" i="1"/>
  <c r="O1587" i="1" l="1"/>
  <c r="R1587" i="1" l="1"/>
  <c r="S1587" i="1"/>
  <c r="Q1587" i="1"/>
  <c r="P1587" i="1"/>
  <c r="U1587" i="1"/>
  <c r="T1587" i="1"/>
  <c r="O1588" i="1" l="1"/>
  <c r="R1588" i="1" l="1"/>
  <c r="S1588" i="1"/>
  <c r="Q1588" i="1"/>
  <c r="P1588" i="1"/>
  <c r="U1588" i="1"/>
  <c r="T1588" i="1"/>
  <c r="O1589" i="1" l="1"/>
  <c r="R1589" i="1" l="1"/>
  <c r="S1589" i="1"/>
  <c r="Q1589" i="1"/>
  <c r="P1589" i="1"/>
  <c r="T1589" i="1"/>
  <c r="U1589" i="1"/>
  <c r="O1590" i="1" l="1"/>
  <c r="R1590" i="1" l="1"/>
  <c r="S1590" i="1"/>
  <c r="Q1590" i="1"/>
  <c r="P1590" i="1"/>
  <c r="T1590" i="1"/>
  <c r="U1590" i="1"/>
  <c r="O1591" i="1" l="1"/>
  <c r="R1591" i="1" l="1"/>
  <c r="S1591" i="1"/>
  <c r="Q1591" i="1"/>
  <c r="P1591" i="1"/>
  <c r="T1591" i="1"/>
  <c r="U1591" i="1"/>
  <c r="O1592" i="1" l="1"/>
  <c r="R1592" i="1" l="1"/>
  <c r="S1592" i="1"/>
  <c r="P1592" i="1"/>
  <c r="Q1592" i="1"/>
  <c r="U1592" i="1"/>
  <c r="T1592" i="1"/>
  <c r="O1593" i="1" l="1"/>
  <c r="R1593" i="1" l="1"/>
  <c r="S1593" i="1"/>
  <c r="P1593" i="1"/>
  <c r="Q1593" i="1"/>
  <c r="U1593" i="1"/>
  <c r="T1593" i="1"/>
  <c r="O1594" i="1" l="1"/>
  <c r="R1594" i="1" l="1"/>
  <c r="S1594" i="1"/>
  <c r="P1594" i="1"/>
  <c r="Q1594" i="1"/>
  <c r="U1594" i="1"/>
  <c r="T1594" i="1"/>
  <c r="O1595" i="1" l="1"/>
  <c r="R1595" i="1" l="1"/>
  <c r="S1595" i="1"/>
  <c r="P1595" i="1"/>
  <c r="Q1595" i="1"/>
  <c r="T1595" i="1"/>
  <c r="U1595" i="1"/>
  <c r="O1596" i="1" l="1"/>
  <c r="R1596" i="1" l="1"/>
  <c r="S1596" i="1"/>
  <c r="Q1596" i="1"/>
  <c r="P1596" i="1"/>
  <c r="T1596" i="1"/>
  <c r="U1596" i="1"/>
  <c r="O1597" i="1" l="1"/>
  <c r="R1597" i="1" l="1"/>
  <c r="S1597" i="1"/>
  <c r="Q1597" i="1"/>
  <c r="P1597" i="1"/>
  <c r="U1597" i="1"/>
  <c r="T1597" i="1"/>
  <c r="O1598" i="1" l="1"/>
  <c r="R1598" i="1" l="1"/>
  <c r="S1598" i="1"/>
  <c r="Q1598" i="1"/>
  <c r="P1598" i="1"/>
  <c r="T1598" i="1"/>
  <c r="U1598" i="1"/>
  <c r="O1599" i="1" l="1"/>
  <c r="R1599" i="1" l="1"/>
  <c r="S1599" i="1"/>
  <c r="Q1599" i="1"/>
  <c r="P1599" i="1"/>
  <c r="T1599" i="1"/>
  <c r="U1599" i="1"/>
  <c r="O1600" i="1" l="1"/>
  <c r="R1600" i="1" l="1"/>
  <c r="S1600" i="1"/>
  <c r="Q1600" i="1"/>
  <c r="P1600" i="1"/>
  <c r="U1600" i="1"/>
  <c r="T1600" i="1"/>
  <c r="O1601" i="1" l="1"/>
  <c r="R1601" i="1" l="1"/>
  <c r="S1601" i="1"/>
  <c r="Q1601" i="1"/>
  <c r="P1601" i="1"/>
  <c r="T1601" i="1"/>
  <c r="U1601" i="1"/>
  <c r="O1602" i="1" l="1"/>
  <c r="R1602" i="1" l="1"/>
  <c r="S1602" i="1"/>
  <c r="Q1602" i="1"/>
  <c r="P1602" i="1"/>
  <c r="T1602" i="1"/>
  <c r="U1602" i="1"/>
  <c r="O1603" i="1" l="1"/>
  <c r="R1603" i="1" l="1"/>
  <c r="S1603" i="1"/>
  <c r="Q1603" i="1"/>
  <c r="P1603" i="1"/>
  <c r="U1603" i="1"/>
  <c r="T1603" i="1"/>
  <c r="O1604" i="1" l="1"/>
  <c r="R1604" i="1" l="1"/>
  <c r="S1604" i="1"/>
  <c r="P1604" i="1"/>
  <c r="Q1604" i="1"/>
  <c r="U1604" i="1"/>
  <c r="T1604" i="1"/>
  <c r="O1605" i="1" l="1"/>
  <c r="R1605" i="1" l="1"/>
  <c r="S1605" i="1"/>
  <c r="Q1605" i="1"/>
  <c r="P1605" i="1"/>
  <c r="T1605" i="1"/>
  <c r="U1605" i="1"/>
  <c r="O1606" i="1" l="1"/>
  <c r="R1606" i="1" l="1"/>
  <c r="S1606" i="1"/>
  <c r="Q1606" i="1"/>
  <c r="P1606" i="1"/>
  <c r="U1606" i="1"/>
  <c r="T1606" i="1"/>
  <c r="O1607" i="1" l="1"/>
  <c r="R1607" i="1" l="1"/>
  <c r="S1607" i="1"/>
  <c r="P1607" i="1"/>
  <c r="Q1607" i="1"/>
  <c r="T1607" i="1"/>
  <c r="U1607" i="1"/>
  <c r="O1608" i="1" l="1"/>
  <c r="R1608" i="1" l="1"/>
  <c r="S1608" i="1"/>
  <c r="Q1608" i="1"/>
  <c r="P1608" i="1"/>
  <c r="U1608" i="1"/>
  <c r="T1608" i="1"/>
  <c r="O1609" i="1" l="1"/>
  <c r="R1609" i="1" l="1"/>
  <c r="S1609" i="1"/>
  <c r="Q1609" i="1"/>
  <c r="P1609" i="1"/>
  <c r="U1609" i="1"/>
  <c r="T1609" i="1"/>
  <c r="O1610" i="1" l="1"/>
  <c r="R1610" i="1" l="1"/>
  <c r="S1610" i="1"/>
  <c r="P1610" i="1"/>
  <c r="Q1610" i="1"/>
  <c r="U1610" i="1"/>
  <c r="U1611" i="1" s="1"/>
  <c r="K36" i="1"/>
  <c r="K37" i="1" s="1"/>
  <c r="K14" i="1" s="1"/>
  <c r="T16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Vertex42</author>
    <author>Maria</author>
  </authors>
  <commentList>
    <comment ref="E8" authorId="0" shapeId="0" xr:uid="{00000000-0006-0000-0000-000001000000}">
      <text>
        <r>
          <rPr>
            <b/>
            <sz val="9"/>
            <color indexed="81"/>
            <rFont val="Tahoma"/>
            <family val="2"/>
          </rPr>
          <t>Loan Amount:</t>
        </r>
        <r>
          <rPr>
            <sz val="9"/>
            <color indexed="81"/>
            <rFont val="Tahoma"/>
            <family val="2"/>
          </rPr>
          <t xml:space="preserve">
This is the amount that you have borrowed, not the sale price of the home. If you enter the current balance of your mortgage, make sure you adjust the Term Length to be the amount of years (or months/12) you have left on your mortgage.</t>
        </r>
      </text>
    </comment>
    <comment ref="J8" authorId="1" shapeId="0" xr:uid="{00000000-0006-0000-0000-000011000000}">
      <text>
        <r>
          <rPr>
            <sz val="9"/>
            <color indexed="81"/>
            <rFont val="Tahoma"/>
            <family val="2"/>
          </rPr>
          <t>Use this field to indicate when you want the extra payments to begin. The extra payments will start on or after the payment number you specify, depending on the chosen payment interval and the month you choose for an extra annual payment.
This is useful if you are analyzing your current mortgage, and have already been making normal payments for a number of years.</t>
        </r>
      </text>
    </comment>
    <comment ref="E9" authorId="0" shapeId="0" xr:uid="{00000000-0006-0000-0000-000003000000}">
      <text>
        <r>
          <rPr>
            <b/>
            <sz val="9"/>
            <color indexed="81"/>
            <rFont val="Tahoma"/>
            <family val="2"/>
          </rPr>
          <t>Annual Interest Rate:</t>
        </r>
        <r>
          <rPr>
            <sz val="9"/>
            <color indexed="81"/>
            <rFont val="Tahoma"/>
            <family val="2"/>
          </rPr>
          <t xml:space="preserve">
This is the </t>
        </r>
        <r>
          <rPr>
            <b/>
            <sz val="9"/>
            <color indexed="81"/>
            <rFont val="Tahoma"/>
            <family val="2"/>
          </rPr>
          <t xml:space="preserve">rate quoted by the lender.  </t>
        </r>
        <r>
          <rPr>
            <sz val="9"/>
            <color indexed="81"/>
            <rFont val="Tahoma"/>
            <family val="2"/>
          </rPr>
          <t xml:space="preserve">US mortgages are usually quoted based on a </t>
        </r>
        <r>
          <rPr>
            <b/>
            <sz val="9"/>
            <color indexed="81"/>
            <rFont val="Tahoma"/>
            <family val="2"/>
          </rPr>
          <t>monthly compound</t>
        </r>
        <r>
          <rPr>
            <sz val="9"/>
            <color indexed="81"/>
            <rFont val="Tahoma"/>
            <family val="2"/>
          </rPr>
          <t xml:space="preserve"> period. Canadian mortgages are usually quoted based on a </t>
        </r>
        <r>
          <rPr>
            <b/>
            <sz val="9"/>
            <color indexed="81"/>
            <rFont val="Tahoma"/>
            <family val="2"/>
          </rPr>
          <t>semi-annual</t>
        </r>
        <r>
          <rPr>
            <sz val="9"/>
            <color indexed="81"/>
            <rFont val="Tahoma"/>
            <family val="2"/>
          </rPr>
          <t xml:space="preserve"> compound period.
Note that this value is NOT the same as "APR".
</t>
        </r>
      </text>
    </comment>
    <comment ref="J9" authorId="0" shapeId="0" xr:uid="{00000000-0006-0000-0000-000013000000}">
      <text>
        <r>
          <rPr>
            <b/>
            <sz val="9"/>
            <color indexed="81"/>
            <rFont val="Tahoma"/>
            <family val="2"/>
          </rPr>
          <t>Extra Payment</t>
        </r>
        <r>
          <rPr>
            <sz val="9"/>
            <color indexed="81"/>
            <rFont val="Tahoma"/>
            <family val="2"/>
          </rPr>
          <t xml:space="preserve">:
To make regularly scheduled prepayments on the principal, enter the value in this field, and the payment interval in the next field.
</t>
        </r>
        <r>
          <rPr>
            <b/>
            <sz val="9"/>
            <color indexed="81"/>
            <rFont val="Tahoma"/>
            <family val="2"/>
          </rPr>
          <t>Accelerated Bi-Weekly Payments</t>
        </r>
        <r>
          <rPr>
            <sz val="9"/>
            <color indexed="81"/>
            <rFont val="Tahoma"/>
            <family val="2"/>
          </rPr>
          <t>: Typical bi-weekly payment plans are basically just ways of making extra payments convenient. The amount paid is usually one half of the normal monthly payment. If you choose the "Acc Bi-Weekly" option from the Payment Frequency field, then this calculation is done for you. You can also estimate the effect of accelerated bi-weekly payments by setting the Payment Frequency to Monthly, choosing an Extra Payment Interval period of 1, and making the Extra Payment amount equal to the Payment/12.</t>
        </r>
      </text>
    </comment>
    <comment ref="E10" authorId="2" shapeId="0" xr:uid="{00000000-0006-0000-0000-000004000000}">
      <text>
        <r>
          <rPr>
            <b/>
            <sz val="9"/>
            <color indexed="81"/>
            <rFont val="Tahoma"/>
            <family val="2"/>
          </rPr>
          <t>Term (Amortization Period)</t>
        </r>
        <r>
          <rPr>
            <sz val="9"/>
            <color indexed="81"/>
            <rFont val="Tahoma"/>
            <family val="2"/>
          </rPr>
          <t xml:space="preserve">
The total number of years it will take to pay off the mortgage. Typical values: 30, 25, 20, 15
OR, enter the number of years you have LEFT on your loan. You can enter 10 years + 3 months by entering "=10+3/12"</t>
        </r>
      </text>
    </comment>
    <comment ref="J10" authorId="0" shapeId="0" xr:uid="{00000000-0006-0000-0000-000015000000}">
      <text>
        <r>
          <rPr>
            <b/>
            <sz val="9"/>
            <color indexed="81"/>
            <rFont val="Tahoma"/>
            <family val="2"/>
          </rPr>
          <t>Payment Interval:</t>
        </r>
        <r>
          <rPr>
            <sz val="9"/>
            <color indexed="81"/>
            <rFont val="Tahoma"/>
            <family val="2"/>
          </rPr>
          <t xml:space="preserve">
Specifies that the Extra Payment amount will be made every </t>
        </r>
        <r>
          <rPr>
            <i/>
            <sz val="9"/>
            <color indexed="81"/>
            <rFont val="Tahoma"/>
            <family val="2"/>
          </rPr>
          <t>N</t>
        </r>
        <r>
          <rPr>
            <sz val="9"/>
            <color indexed="81"/>
            <rFont val="Tahoma"/>
            <family val="2"/>
          </rPr>
          <t xml:space="preserve"> payments. For example, if the Payment Frequency is Monthly, enter 1 to make the extra payment every month, or 2 to make the extra payment every 2 months, or 12 to make the extra payment at the end of each year, etc.
</t>
        </r>
      </text>
    </comment>
    <comment ref="E11" authorId="2" shapeId="0" xr:uid="{00000000-0006-0000-0000-00000500000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of the first period.</t>
        </r>
      </text>
    </comment>
    <comment ref="J11" authorId="0" shapeId="0" xr:uid="{00000000-0006-0000-0000-000017000000}">
      <text>
        <r>
          <rPr>
            <b/>
            <sz val="9"/>
            <color indexed="81"/>
            <rFont val="Tahoma"/>
            <family val="2"/>
          </rPr>
          <t>Extra Annual Payment:</t>
        </r>
        <r>
          <rPr>
            <sz val="9"/>
            <color indexed="81"/>
            <rFont val="Tahoma"/>
            <family val="2"/>
          </rPr>
          <t xml:space="preserve">
In addition to the Extra Payment above, you can specify an Extra Annual Payment, and choose the month that you want to make the extra annual payments. For example, you might want to plan to always use your tax return to make an extra annual payment.</t>
        </r>
      </text>
    </comment>
    <comment ref="E12" authorId="0" shapeId="0" xr:uid="{00000000-0006-0000-0000-000006000000}">
      <text>
        <r>
          <rPr>
            <b/>
            <sz val="9"/>
            <color indexed="81"/>
            <rFont val="Tahoma"/>
            <family val="2"/>
          </rPr>
          <t>Compound Period:</t>
        </r>
        <r>
          <rPr>
            <sz val="9"/>
            <color indexed="81"/>
            <rFont val="Tahoma"/>
            <family val="2"/>
          </rPr>
          <t xml:space="preserve">
The number of times per year that the </t>
        </r>
        <r>
          <rPr>
            <b/>
            <sz val="9"/>
            <color indexed="81"/>
            <rFont val="Tahoma"/>
            <family val="2"/>
          </rPr>
          <t>quoted annual interest rate</t>
        </r>
        <r>
          <rPr>
            <sz val="9"/>
            <color indexed="81"/>
            <rFont val="Tahoma"/>
            <family val="2"/>
          </rPr>
          <t xml:space="preserve"> is compounded.
</t>
        </r>
        <r>
          <rPr>
            <b/>
            <sz val="9"/>
            <color indexed="81"/>
            <rFont val="Tahoma"/>
            <family val="2"/>
          </rPr>
          <t>Monthly:</t>
        </r>
        <r>
          <rPr>
            <sz val="9"/>
            <color indexed="81"/>
            <rFont val="Tahoma"/>
            <family val="2"/>
          </rPr>
          <t xml:space="preserve"> 12 times per year (for </t>
        </r>
        <r>
          <rPr>
            <b/>
            <sz val="9"/>
            <color indexed="81"/>
            <rFont val="Tahoma"/>
            <family val="2"/>
          </rPr>
          <t>US Mortgages</t>
        </r>
        <r>
          <rPr>
            <sz val="9"/>
            <color indexed="81"/>
            <rFont val="Tahoma"/>
            <family val="2"/>
          </rPr>
          <t xml:space="preserve">)
</t>
        </r>
        <r>
          <rPr>
            <b/>
            <sz val="9"/>
            <color indexed="81"/>
            <rFont val="Tahoma"/>
            <family val="2"/>
          </rPr>
          <t>Semi-Annually</t>
        </r>
        <r>
          <rPr>
            <sz val="9"/>
            <color indexed="81"/>
            <rFont val="Tahoma"/>
            <family val="2"/>
          </rPr>
          <t xml:space="preserve">: 2 times per year (for </t>
        </r>
        <r>
          <rPr>
            <b/>
            <sz val="9"/>
            <color indexed="81"/>
            <rFont val="Tahoma"/>
            <family val="2"/>
          </rPr>
          <t>Canadian Mortgages</t>
        </r>
        <r>
          <rPr>
            <sz val="9"/>
            <color indexed="81"/>
            <rFont val="Tahoma"/>
            <family val="2"/>
          </rPr>
          <t xml:space="preserve">)
</t>
        </r>
        <r>
          <rPr>
            <b/>
            <sz val="9"/>
            <color indexed="81"/>
            <rFont val="Tahoma"/>
            <family val="2"/>
          </rPr>
          <t>NOTE:</t>
        </r>
        <r>
          <rPr>
            <sz val="9"/>
            <color indexed="81"/>
            <rFont val="Tahoma"/>
            <family val="2"/>
          </rPr>
          <t xml:space="preserve"> This calculator does not work for all types of mortgages and loans. The compound period is limited to </t>
        </r>
        <r>
          <rPr>
            <i/>
            <sz val="9"/>
            <color indexed="81"/>
            <rFont val="Tahoma"/>
            <family val="2"/>
          </rPr>
          <t>monthly</t>
        </r>
        <r>
          <rPr>
            <sz val="9"/>
            <color indexed="81"/>
            <rFont val="Tahoma"/>
            <family val="2"/>
          </rPr>
          <t xml:space="preserve"> and </t>
        </r>
        <r>
          <rPr>
            <i/>
            <sz val="9"/>
            <color indexed="81"/>
            <rFont val="Tahoma"/>
            <family val="2"/>
          </rPr>
          <t>semi-annually</t>
        </r>
        <r>
          <rPr>
            <sz val="9"/>
            <color indexed="81"/>
            <rFont val="Tahoma"/>
            <family val="2"/>
          </rPr>
          <t xml:space="preserve"> so that the user does not mistakenly choose a combination of compound period and payment frequency that would result in negative amortization. For example, a so-called "simple interest mortgage" uses a daily compounding period, BUT the interest is accrued in a separate account to avoid negative amortization and that is not how this spreadsheet is set up (you would need to use our "Simple Interest Loan" calculator, instead).</t>
        </r>
      </text>
    </comment>
    <comment ref="J12" authorId="0" shapeId="0" xr:uid="{00000000-0006-0000-0000-000019000000}">
      <text>
        <r>
          <rPr>
            <b/>
            <sz val="9"/>
            <color indexed="81"/>
            <rFont val="Tahoma"/>
            <family val="2"/>
          </rPr>
          <t>Payment # for the Extra Annual Payment:</t>
        </r>
        <r>
          <rPr>
            <sz val="9"/>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 ref="E13" authorId="0" shapeId="0" xr:uid="{00000000-0006-0000-0000-000007000000}">
      <text>
        <r>
          <rPr>
            <b/>
            <sz val="9"/>
            <color indexed="81"/>
            <rFont val="Tahoma"/>
            <family val="2"/>
          </rPr>
          <t>Payment Frequency:</t>
        </r>
        <r>
          <rPr>
            <sz val="9"/>
            <color indexed="81"/>
            <rFont val="Tahoma"/>
            <family val="2"/>
          </rPr>
          <t xml:space="preserve">
This is used to determine the number of </t>
        </r>
        <r>
          <rPr>
            <b/>
            <sz val="9"/>
            <color indexed="81"/>
            <rFont val="Tahoma"/>
            <family val="2"/>
          </rPr>
          <t>payments per year</t>
        </r>
        <r>
          <rPr>
            <sz val="9"/>
            <color indexed="81"/>
            <rFont val="Tahoma"/>
            <family val="2"/>
          </rPr>
          <t xml:space="preserve">.
Monthly: 12 times per year
Semi-Monthly: 24 times per year (2 times per month)
Bi-Weekly: 26 times per year (once every two weeks)
Weekly: 52 times per year (once a week)
Acc (Accelerated) Bi-Weekly: 26 times per year, including a predefined extra payment. An Accelerated Bi-Weekly payment is 1/2 the normal Monthly payment.
Acc (Accelerated) Weekly: 52 times per year, including a predefined extra payment. An Accelerated Weekly payment is 1/4 the normal Monthly payment.
</t>
        </r>
        <r>
          <rPr>
            <b/>
            <sz val="9"/>
            <color indexed="81"/>
            <rFont val="Tahoma"/>
            <family val="2"/>
          </rPr>
          <t>Accelerated Bi-Weekly / Weekly</t>
        </r>
        <r>
          <rPr>
            <sz val="9"/>
            <color indexed="81"/>
            <rFont val="Tahoma"/>
            <family val="2"/>
          </rPr>
          <t xml:space="preserve">: Typical accelerated bi-weekly payment plans are basically just a way of making extra payments convenient. The effect is that over the course of a year, your total </t>
        </r>
        <r>
          <rPr>
            <b/>
            <sz val="9"/>
            <color indexed="81"/>
            <rFont val="Tahoma"/>
            <family val="2"/>
          </rPr>
          <t>extra payments</t>
        </r>
        <r>
          <rPr>
            <sz val="9"/>
            <color indexed="81"/>
            <rFont val="Tahoma"/>
            <family val="2"/>
          </rPr>
          <t xml:space="preserve"> end up equaling one normal monthly payment.</t>
        </r>
      </text>
    </comment>
    <comment ref="J13" authorId="0" shapeId="0" xr:uid="{00000000-0006-0000-0000-00001B000000}">
      <text>
        <r>
          <rPr>
            <b/>
            <sz val="9"/>
            <color indexed="81"/>
            <rFont val="Tahoma"/>
            <family val="2"/>
          </rPr>
          <t>Total Extra Payments:</t>
        </r>
        <r>
          <rPr>
            <sz val="9"/>
            <color indexed="81"/>
            <rFont val="Tahoma"/>
            <family val="2"/>
          </rPr>
          <t xml:space="preserve">
This is sum of the Extra Payments and the Additional Payments columns.</t>
        </r>
      </text>
    </comment>
    <comment ref="E14" authorId="1" shapeId="0" xr:uid="{00000000-0006-0000-0000-000008000000}">
      <text>
        <r>
          <rPr>
            <b/>
            <sz val="9"/>
            <color indexed="81"/>
            <rFont val="Tahoma"/>
            <family val="2"/>
          </rPr>
          <t>Payment:</t>
        </r>
        <r>
          <rPr>
            <sz val="9"/>
            <color indexed="81"/>
            <rFont val="Tahoma"/>
            <family val="2"/>
          </rPr>
          <t xml:space="preserve">
This is the regular </t>
        </r>
        <r>
          <rPr>
            <b/>
            <sz val="9"/>
            <color indexed="81"/>
            <rFont val="Tahoma"/>
            <family val="2"/>
          </rPr>
          <t>principal+interest</t>
        </r>
        <r>
          <rPr>
            <sz val="9"/>
            <color indexed="81"/>
            <rFont val="Tahoma"/>
            <family val="2"/>
          </rPr>
          <t xml:space="preserve"> payment due each pay period. For variable rate mortgages, it is the payment for the initial fixed-rate portion of the ARM. This </t>
        </r>
        <r>
          <rPr>
            <b/>
            <sz val="9"/>
            <color indexed="81"/>
            <rFont val="Tahoma"/>
            <family val="2"/>
          </rPr>
          <t>does not include extra payments</t>
        </r>
        <r>
          <rPr>
            <sz val="9"/>
            <color indexed="81"/>
            <rFont val="Tahoma"/>
            <family val="2"/>
          </rPr>
          <t>, unless the "Acc Bi-Weekly" or "Acc Weekly" option is chosen for the Payment Frequency. In that case, see the comments in the Payment Frequency and Extra Payment fields.</t>
        </r>
      </text>
    </comment>
    <comment ref="J14" authorId="2" shapeId="0" xr:uid="{00000000-0006-0000-0000-00001D000000}">
      <text>
        <r>
          <rPr>
            <b/>
            <sz val="9"/>
            <color indexed="81"/>
            <rFont val="Tahoma"/>
            <family val="2"/>
          </rPr>
          <t>Interest Savings</t>
        </r>
        <r>
          <rPr>
            <sz val="9"/>
            <color indexed="81"/>
            <rFont val="Tahoma"/>
            <family val="2"/>
          </rPr>
          <t xml:space="preserve">
The reduced interest associated with making extra payments or "prepayments". When you make extra payments on the principal, then you pay less interest in the long run.
</t>
        </r>
        <r>
          <rPr>
            <b/>
            <sz val="9"/>
            <color indexed="81"/>
            <rFont val="Tahoma"/>
            <family val="2"/>
          </rPr>
          <t>This calculation does NOT include any tax deductions.</t>
        </r>
      </text>
    </comment>
    <comment ref="E17" authorId="1" shapeId="0" xr:uid="{00000000-0006-0000-0000-00000A000000}">
      <text>
        <r>
          <rPr>
            <b/>
            <sz val="9"/>
            <color indexed="81"/>
            <rFont val="Tahoma"/>
            <family val="2"/>
          </rPr>
          <t>Home Value</t>
        </r>
        <r>
          <rPr>
            <sz val="9"/>
            <color indexed="81"/>
            <rFont val="Tahoma"/>
            <family val="2"/>
          </rPr>
          <t xml:space="preserve">
The home value is used to estimate the property taxes and home owner's insurance.</t>
        </r>
      </text>
    </comment>
    <comment ref="J17" authorId="0" shapeId="0" xr:uid="{00000000-0006-0000-0000-000002000000}">
      <text>
        <r>
          <rPr>
            <b/>
            <sz val="9"/>
            <color indexed="81"/>
            <rFont val="Tahoma"/>
            <family val="2"/>
          </rPr>
          <t>Balance Due at Year ...</t>
        </r>
        <r>
          <rPr>
            <sz val="9"/>
            <color indexed="81"/>
            <rFont val="Tahoma"/>
            <family val="2"/>
          </rPr>
          <t xml:space="preserve">
Useful if you are selling your house after a number of years, or just want to know what the balance due is after a certain number of years.
</t>
        </r>
      </text>
    </comment>
    <comment ref="E18" authorId="2" shapeId="0" xr:uid="{AABC146A-06AE-454C-8DA2-88C91103DAB7}">
      <text>
        <r>
          <rPr>
            <b/>
            <sz val="9"/>
            <color indexed="81"/>
            <rFont val="Tahoma"/>
            <family val="2"/>
          </rPr>
          <t xml:space="preserve">Estimated Property Tax: 
</t>
        </r>
        <r>
          <rPr>
            <sz val="9"/>
            <color indexed="81"/>
            <rFont val="Tahoma"/>
            <family val="2"/>
          </rPr>
          <t>(Real estate taxes) Annual property taxes are often based on a percentage of the property value. The average is around 1.8%, but you should call your Tax Collector's office in the city where you plan to buy the home for more information.</t>
        </r>
      </text>
    </comment>
    <comment ref="E20" authorId="2" shapeId="0" xr:uid="{1320C11A-EF5F-4022-A1E8-C1243A45601F}">
      <text>
        <r>
          <rPr>
            <b/>
            <sz val="9"/>
            <color indexed="81"/>
            <rFont val="Tahoma"/>
            <family val="2"/>
          </rPr>
          <t xml:space="preserve">Estimated Yearly Homeowners (Property) Insurance: </t>
        </r>
        <r>
          <rPr>
            <sz val="9"/>
            <color indexed="81"/>
            <rFont val="Tahoma"/>
            <family val="2"/>
          </rPr>
          <t xml:space="preserve">
This type of insurance is meant to cover the dwelling, personal property, personal liability, etc. (depending on your specific policy). The annual cost of homeowner's insurance is often estimated as a percentage of the property value. The default is 0.4%, but you can change this percentage if you need to.</t>
        </r>
      </text>
    </comment>
    <comment ref="E22" authorId="2" shapeId="0" xr:uid="{00000000-0006-0000-0000-00000E000000}">
      <text>
        <r>
          <rPr>
            <b/>
            <sz val="9"/>
            <color indexed="81"/>
            <rFont val="Tahoma"/>
            <family val="2"/>
          </rPr>
          <t>Private Mortgage Insurance (PMI)</t>
        </r>
        <r>
          <rPr>
            <sz val="9"/>
            <color indexed="81"/>
            <rFont val="Tahoma"/>
            <family val="2"/>
          </rPr>
          <t xml:space="preserve"> 
Many lenders require PMI when down payments are less than 20 percent of the purchase price, or in other words a Loan-to-Value ratio of more than 80%. PMI will largely depend on the Loan-to-Value ratio, the type of mortgage, and the size of the loan, but can also include other factors. Typical values may range from $40 to $175. Check with your lending institution for the actual monthly PMI.</t>
        </r>
      </text>
    </comment>
    <comment ref="E23" authorId="1" shapeId="0" xr:uid="{00000000-0006-0000-0000-000010000000}">
      <text>
        <r>
          <rPr>
            <b/>
            <sz val="9"/>
            <color indexed="81"/>
            <rFont val="Tahoma"/>
            <family val="2"/>
          </rPr>
          <t>Estimated PITI Payment:</t>
        </r>
        <r>
          <rPr>
            <sz val="9"/>
            <color indexed="81"/>
            <rFont val="Tahoma"/>
            <family val="2"/>
          </rPr>
          <t xml:space="preserve">
This is the estimated mortgage payment that includes </t>
        </r>
        <r>
          <rPr>
            <b/>
            <sz val="9"/>
            <color indexed="81"/>
            <rFont val="Tahoma"/>
            <family val="2"/>
          </rPr>
          <t>Principal</t>
        </r>
        <r>
          <rPr>
            <sz val="9"/>
            <color indexed="81"/>
            <rFont val="Tahoma"/>
            <family val="2"/>
          </rPr>
          <t xml:space="preserve"> (P), </t>
        </r>
        <r>
          <rPr>
            <b/>
            <sz val="9"/>
            <color indexed="81"/>
            <rFont val="Tahoma"/>
            <family val="2"/>
          </rPr>
          <t>Interest</t>
        </r>
        <r>
          <rPr>
            <sz val="9"/>
            <color indexed="81"/>
            <rFont val="Tahoma"/>
            <family val="2"/>
          </rPr>
          <t xml:space="preserve"> (I), </t>
        </r>
        <r>
          <rPr>
            <b/>
            <sz val="9"/>
            <color indexed="81"/>
            <rFont val="Tahoma"/>
            <family val="2"/>
          </rPr>
          <t>Taxes</t>
        </r>
        <r>
          <rPr>
            <sz val="9"/>
            <color indexed="81"/>
            <rFont val="Tahoma"/>
            <family val="2"/>
          </rPr>
          <t xml:space="preserve"> (T), and </t>
        </r>
        <r>
          <rPr>
            <b/>
            <sz val="9"/>
            <color indexed="81"/>
            <rFont val="Tahoma"/>
            <family val="2"/>
          </rPr>
          <t>Insurance</t>
        </r>
        <r>
          <rPr>
            <sz val="9"/>
            <color indexed="81"/>
            <rFont val="Tahoma"/>
            <family val="2"/>
          </rPr>
          <t xml:space="preserve"> (I). It doesn't include extra payments unless you've chosen one of the accelerated payment frequency options.</t>
        </r>
      </text>
    </comment>
    <comment ref="J24" authorId="0" shapeId="0" xr:uid="{00000000-0006-0000-0000-000009000000}">
      <text>
        <r>
          <rPr>
            <b/>
            <sz val="9"/>
            <color indexed="81"/>
            <rFont val="Tahoma"/>
            <family val="2"/>
          </rPr>
          <t>Years Until Paid Off:</t>
        </r>
        <r>
          <rPr>
            <sz val="9"/>
            <color indexed="81"/>
            <rFont val="Tahoma"/>
            <family val="2"/>
          </rPr>
          <t xml:space="preserve">
If you elect to make extra payments, you may be able to pay off your loan early.
</t>
        </r>
        <r>
          <rPr>
            <b/>
            <sz val="9"/>
            <color indexed="81"/>
            <rFont val="Tahoma"/>
            <family val="2"/>
          </rPr>
          <t>Important</t>
        </r>
        <r>
          <rPr>
            <sz val="9"/>
            <color indexed="81"/>
            <rFont val="Tahoma"/>
            <family val="2"/>
          </rPr>
          <t xml:space="preserve">: For </t>
        </r>
        <r>
          <rPr>
            <b/>
            <sz val="9"/>
            <color indexed="81"/>
            <rFont val="Tahoma"/>
            <family val="2"/>
          </rPr>
          <t xml:space="preserve">variable rate </t>
        </r>
        <r>
          <rPr>
            <sz val="9"/>
            <color indexed="81"/>
            <rFont val="Tahoma"/>
            <family val="2"/>
          </rPr>
          <t>mortgages, the monthly payment is adjusted whenever the rate changes! So, even if you make extra payments, you may not end up paying your loan off early.</t>
        </r>
      </text>
    </comment>
    <comment ref="E27" authorId="0" shapeId="0" xr:uid="{00000000-0006-0000-0000-000012000000}">
      <text>
        <r>
          <rPr>
            <sz val="9"/>
            <color indexed="81"/>
            <rFont val="Tahoma"/>
            <family val="2"/>
          </rPr>
          <t>In a 5-year ARM (Ajustable Rate Mortgage),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J27" authorId="0" shapeId="0" xr:uid="{00000000-0006-0000-0000-00000D000000}">
      <text>
        <r>
          <rPr>
            <b/>
            <sz val="9"/>
            <color indexed="81"/>
            <rFont val="Tahoma"/>
            <family val="2"/>
          </rPr>
          <t>Total Payments:</t>
        </r>
        <r>
          <rPr>
            <sz val="9"/>
            <color indexed="81"/>
            <rFont val="Tahoma"/>
            <family val="2"/>
          </rPr>
          <t xml:space="preserve">
The total amount paid over the course of the loan, including both interest and principal.</t>
        </r>
      </text>
    </comment>
    <comment ref="E28" authorId="0" shapeId="0" xr:uid="{00000000-0006-0000-0000-000014000000}">
      <text>
        <r>
          <rPr>
            <b/>
            <sz val="9"/>
            <color indexed="81"/>
            <rFont val="Tahoma"/>
            <family val="2"/>
          </rPr>
          <t>Interest Rate Cap:</t>
        </r>
        <r>
          <rPr>
            <sz val="9"/>
            <color indexed="81"/>
            <rFont val="Tahoma"/>
            <family val="2"/>
          </rPr>
          <t xml:space="preserve">
A variable rate mortgage usually has a "cap" which specifies the maximum rate that you can be charged over the life of the plan.</t>
        </r>
      </text>
    </comment>
    <comment ref="J28" authorId="0" shapeId="0" xr:uid="{00000000-0006-0000-0000-00000F000000}">
      <text>
        <r>
          <rPr>
            <b/>
            <sz val="9"/>
            <color indexed="81"/>
            <rFont val="Tahoma"/>
            <family val="2"/>
          </rPr>
          <t>Total Interest:</t>
        </r>
        <r>
          <rPr>
            <sz val="9"/>
            <color indexed="81"/>
            <rFont val="Tahoma"/>
            <family val="2"/>
          </rPr>
          <t xml:space="preserve">
The total amount of interest paid over the course of the loan.</t>
        </r>
      </text>
    </comment>
    <comment ref="E29" authorId="0" shapeId="0" xr:uid="{00000000-0006-0000-0000-000016000000}">
      <text>
        <r>
          <rPr>
            <b/>
            <sz val="9"/>
            <color indexed="81"/>
            <rFont val="Tahoma"/>
            <family val="2"/>
          </rPr>
          <t>Interest Rate Minimum:</t>
        </r>
        <r>
          <rPr>
            <sz val="9"/>
            <color indexed="81"/>
            <rFont val="Tahoma"/>
            <family val="2"/>
          </rPr>
          <t xml:space="preserve">
In reality, the interest rate will probably not go below 4%, and certainly won't be negative, so if the market is such that the interest rates are decreasing, you can enter a negative estimated adjustment, and the interest rate minimum will place a lower limit on the rate so that the interest rate cannot go below the minimum.</t>
        </r>
      </text>
    </comment>
    <comment ref="E30" authorId="0" shapeId="0" xr:uid="{00000000-0006-0000-0000-000018000000}">
      <text>
        <r>
          <rPr>
            <b/>
            <sz val="9"/>
            <color indexed="81"/>
            <rFont val="Tahoma"/>
            <family val="2"/>
          </rPr>
          <t>Periods Between Adjustments:</t>
        </r>
        <r>
          <rPr>
            <sz val="9"/>
            <color indexed="81"/>
            <rFont val="Tahoma"/>
            <family val="2"/>
          </rPr>
          <t xml:space="preserve">
The number of periods between each interest rate adjustment. The common adjustment period is 12 months, meaning that the rate will be adjusted once a year.</t>
        </r>
      </text>
    </comment>
    <comment ref="E31" authorId="0" shapeId="0" xr:uid="{00000000-0006-0000-0000-00001A000000}">
      <text>
        <r>
          <rPr>
            <b/>
            <sz val="9"/>
            <color indexed="81"/>
            <rFont val="Tahoma"/>
            <family val="2"/>
          </rPr>
          <t>Estimated Adjustment:</t>
        </r>
        <r>
          <rPr>
            <sz val="9"/>
            <color indexed="81"/>
            <rFont val="Tahoma"/>
            <family val="2"/>
          </rPr>
          <t xml:space="preserve">
The amount that you think the interest rate will rise (positive) or fall (negative) each time it is adjusted. This amount is added to the interest rate at the beginning of each adjustment period.</t>
        </r>
      </text>
    </comment>
    <comment ref="E32" authorId="0" shapeId="0" xr:uid="{00000000-0006-0000-0000-00001C000000}">
      <text>
        <r>
          <rPr>
            <b/>
            <sz val="9"/>
            <color indexed="81"/>
            <rFont val="Tahoma"/>
            <family val="2"/>
          </rPr>
          <t>Highest Monthly Payment:</t>
        </r>
        <r>
          <rPr>
            <sz val="9"/>
            <color indexed="81"/>
            <rFont val="Tahoma"/>
            <family val="2"/>
          </rPr>
          <t xml:space="preserve">
This field tells you what the highest monthly payment </t>
        </r>
        <r>
          <rPr>
            <b/>
            <i/>
            <sz val="9"/>
            <color indexed="81"/>
            <rFont val="Tahoma"/>
            <family val="2"/>
          </rPr>
          <t>not counting extra payments</t>
        </r>
        <r>
          <rPr>
            <sz val="9"/>
            <color indexed="81"/>
            <rFont val="Tahoma"/>
            <family val="2"/>
          </rPr>
          <t xml:space="preserve"> is over the course of the loan, based on the inputs you provided about how you expect the rate to change over time.</t>
        </r>
      </text>
    </comment>
    <comment ref="J36" authorId="0" shapeId="0" xr:uid="{00000000-0006-0000-0000-00001E00000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J37" authorId="0" shapeId="0" xr:uid="{00000000-0006-0000-0000-00001F00000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K46" authorId="0" shapeId="0" xr:uid="{00000000-0006-0000-0000-000020000000}">
      <text>
        <r>
          <rPr>
            <b/>
            <sz val="9"/>
            <color indexed="81"/>
            <rFont val="Tahoma"/>
            <family val="2"/>
          </rPr>
          <t>Tax Bracket (Marginal Tax Rate):</t>
        </r>
        <r>
          <rPr>
            <sz val="9"/>
            <color indexed="81"/>
            <rFont val="Tahoma"/>
            <family val="2"/>
          </rPr>
          <t xml:space="preserve">
In some cases, the interest paid on a mortgage is tax deductible. If it is NOT, enter a 0% in the tax bracket to represent no tax returned. The marginal tax rate is basically the rate you pay on the "last dollar" you earn. Because tax rates a graduated, this is only an estimate.</t>
        </r>
      </text>
    </comment>
    <comment ref="K47" authorId="0" shapeId="0" xr:uid="{00000000-0006-0000-0000-000021000000}">
      <text>
        <r>
          <rPr>
            <b/>
            <sz val="9"/>
            <color indexed="81"/>
            <rFont val="Tahoma"/>
            <family val="2"/>
          </rPr>
          <t>Effective Annual Interest Rate:</t>
        </r>
        <r>
          <rPr>
            <sz val="9"/>
            <color indexed="81"/>
            <rFont val="Tahoma"/>
            <family val="2"/>
          </rPr>
          <t xml:space="preserve">
</t>
        </r>
        <r>
          <rPr>
            <b/>
            <sz val="9"/>
            <color indexed="81"/>
            <rFont val="Tahoma"/>
            <family val="2"/>
          </rPr>
          <t xml:space="preserve">Only applies to fixed-rate mortgages </t>
        </r>
        <r>
          <rPr>
            <sz val="9"/>
            <color indexed="81"/>
            <rFont val="Tahoma"/>
            <family val="2"/>
          </rPr>
          <t>(or the starting interest rate on an adjustable rate mortgage). If you can deduct the interest paid on your home mortgage from your taxes, then one way to look at this benefit is by calculating the "effective annual interest rate". Note that you still must pay the normal amount of interest, but when making comparisons to other loans and investments, you should consider the tax deduction if it applies.</t>
        </r>
      </text>
    </comment>
    <comment ref="K48" authorId="0" shapeId="0" xr:uid="{00000000-0006-0000-0000-000022000000}">
      <text>
        <r>
          <rPr>
            <b/>
            <sz val="9"/>
            <color indexed="81"/>
            <rFont val="Tahoma"/>
            <family val="2"/>
          </rPr>
          <t>Total Tax Returned:</t>
        </r>
        <r>
          <rPr>
            <sz val="9"/>
            <color indexed="81"/>
            <rFont val="Tahoma"/>
            <family val="2"/>
          </rPr>
          <t xml:space="preserve">
The total amount of tax returned due to the home mortgage interest deduction. Note that the amount indicated in the Tax Returned column is NOT actually returned that month.</t>
        </r>
        <r>
          <rPr>
            <b/>
            <sz val="9"/>
            <color indexed="81"/>
            <rFont val="Tahoma"/>
            <family val="2"/>
          </rPr>
          <t xml:space="preserve"> You must wait for your yearly tax return to see the benefit.</t>
        </r>
      </text>
    </comment>
    <comment ref="A49" authorId="0" shapeId="0" xr:uid="{00000000-0006-0000-0000-000023000000}">
      <text>
        <r>
          <rPr>
            <b/>
            <sz val="9"/>
            <color indexed="81"/>
            <rFont val="Tahoma"/>
            <family val="2"/>
          </rPr>
          <t>Payment Number</t>
        </r>
        <r>
          <rPr>
            <sz val="9"/>
            <color indexed="81"/>
            <rFont val="Tahoma"/>
            <family val="2"/>
          </rPr>
          <t xml:space="preserve">
</t>
        </r>
      </text>
    </comment>
    <comment ref="B49" authorId="0" shapeId="0" xr:uid="{00000000-0006-0000-0000-000024000000}">
      <text>
        <r>
          <rPr>
            <b/>
            <sz val="9"/>
            <color indexed="81"/>
            <rFont val="Tahoma"/>
            <family val="2"/>
          </rPr>
          <t>Payment Date:</t>
        </r>
        <r>
          <rPr>
            <sz val="9"/>
            <color indexed="81"/>
            <rFont val="Tahoma"/>
            <family val="2"/>
          </rPr>
          <t xml:space="preserve">
This calculator assumes that the payments are made at the END of each period.</t>
        </r>
      </text>
    </comment>
    <comment ref="D49" authorId="0" shapeId="0" xr:uid="{00000000-0006-0000-0000-000025000000}">
      <text>
        <r>
          <rPr>
            <b/>
            <sz val="9"/>
            <color indexed="81"/>
            <rFont val="Tahoma"/>
            <family val="2"/>
          </rPr>
          <t>Current Annual Interest Rate:</t>
        </r>
        <r>
          <rPr>
            <sz val="9"/>
            <color indexed="81"/>
            <rFont val="Tahoma"/>
            <family val="2"/>
          </rPr>
          <t xml:space="preserve">
For a variable or adjustable-rate mortgages (ARM), this column indicates what the current annual interest rate is for each payment period. You can manually enter the Interest Rate if you want to run a rate simulation that the options above cannot handle.
</t>
        </r>
      </text>
    </comment>
    <comment ref="E49" authorId="1" shapeId="0" xr:uid="{00000000-0006-0000-0000-000026000000}">
      <text>
        <r>
          <rPr>
            <b/>
            <sz val="9"/>
            <color indexed="81"/>
            <rFont val="Tahoma"/>
            <family val="2"/>
          </rPr>
          <t>Interest Due:</t>
        </r>
        <r>
          <rPr>
            <sz val="9"/>
            <color indexed="81"/>
            <rFont val="Tahoma"/>
            <family val="2"/>
          </rPr>
          <t xml:space="preserve">
This is the interest accrued during the payment period. If your mortgage accrues interest daily, the interest due will probably be different, and you ought to be using a different spreadsheet (see the Simple Interest Mortgage spreadsheet on Vertex42.com)</t>
        </r>
      </text>
    </comment>
    <comment ref="F49" authorId="0" shapeId="0" xr:uid="{00000000-0006-0000-0000-000027000000}">
      <text>
        <r>
          <rPr>
            <b/>
            <sz val="9"/>
            <color indexed="81"/>
            <rFont val="Tahoma"/>
            <family val="2"/>
          </rPr>
          <t>Payment:</t>
        </r>
        <r>
          <rPr>
            <sz val="9"/>
            <color indexed="81"/>
            <rFont val="Tahoma"/>
            <family val="2"/>
          </rPr>
          <t xml:space="preserve">
The required payment that includes both interest and principal.</t>
        </r>
      </text>
    </comment>
    <comment ref="G49" authorId="2" shapeId="0" xr:uid="{00000000-0006-0000-0000-000028000000}">
      <text>
        <r>
          <rPr>
            <b/>
            <sz val="9"/>
            <color indexed="81"/>
            <rFont val="Tahoma"/>
            <family val="2"/>
          </rPr>
          <t>Extra Payments (Prepayments)</t>
        </r>
        <r>
          <rPr>
            <sz val="9"/>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H49" authorId="2" shapeId="0" xr:uid="{00000000-0006-0000-0000-000029000000}">
      <text>
        <r>
          <rPr>
            <b/>
            <sz val="9"/>
            <color indexed="81"/>
            <rFont val="Tahoma"/>
            <family val="2"/>
          </rPr>
          <t>Additional Principal Payment</t>
        </r>
        <r>
          <rPr>
            <sz val="9"/>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
You can enter a negative value here if you want to cancel a regularly scheduled extra payment. If you enter a negative value and you end up not paying the interest due, then your balance will increase, resulting in negative amortization (paying interest on interest).</t>
        </r>
      </text>
    </comment>
    <comment ref="K49" authorId="0" shapeId="0" xr:uid="{00000000-0006-0000-0000-00002A000000}">
      <text>
        <r>
          <rPr>
            <b/>
            <sz val="9"/>
            <color indexed="81"/>
            <rFont val="Tahoma"/>
            <family val="2"/>
          </rPr>
          <t>Tax Returned:</t>
        </r>
        <r>
          <rPr>
            <sz val="9"/>
            <color indexed="81"/>
            <rFont val="Tahoma"/>
            <family val="2"/>
          </rPr>
          <t xml:space="preserve">
This column only applies if you can deduct the interest paid on your home mortgage from your taxes. This column calculates the amount of tax that will be returned based on your tax bracket and the amount of interest paid this month. Note that the amount indicated in the Tax Returned column is NOT actually returned that month. </t>
        </r>
        <r>
          <rPr>
            <b/>
            <sz val="9"/>
            <color indexed="81"/>
            <rFont val="Tahoma"/>
            <family val="2"/>
          </rPr>
          <t>You must wait for your yearly tax return to see the benefit.</t>
        </r>
        <r>
          <rPr>
            <sz val="9"/>
            <color indexed="81"/>
            <rFont val="Tahoma"/>
            <family val="2"/>
          </rPr>
          <t xml:space="preserve">
The tax deduction decreases as you pay down your loan and pay less interest.</t>
        </r>
      </text>
    </comment>
    <comment ref="L49" authorId="0" shapeId="0" xr:uid="{00000000-0006-0000-0000-00002B000000}">
      <text>
        <r>
          <rPr>
            <b/>
            <sz val="9"/>
            <color indexed="81"/>
            <rFont val="Tahoma"/>
            <family val="2"/>
          </rPr>
          <t>Cumulative Tax Returned</t>
        </r>
        <r>
          <rPr>
            <sz val="9"/>
            <color indexed="81"/>
            <rFont val="Tahoma"/>
            <family val="2"/>
          </rPr>
          <t xml:space="preserve">
A running total of the tax returned.</t>
        </r>
      </text>
    </comment>
  </commentList>
</comments>
</file>

<file path=xl/sharedStrings.xml><?xml version="1.0" encoding="utf-8"?>
<sst xmlns="http://schemas.openxmlformats.org/spreadsheetml/2006/main" count="123" uniqueCount="108">
  <si>
    <t>Home Mortgage Calculator</t>
  </si>
  <si>
    <t>Mortgage Information</t>
  </si>
  <si>
    <t>Fixed-Rate or ARM</t>
  </si>
  <si>
    <t>Loan Amount</t>
  </si>
  <si>
    <t>Balance at Year …</t>
  </si>
  <si>
    <t>Variable or Fixed Rate</t>
  </si>
  <si>
    <t>Annual Interest Rate</t>
  </si>
  <si>
    <t>Date</t>
  </si>
  <si>
    <t>Years Rate Remains Fixed</t>
  </si>
  <si>
    <t>Interest Paid</t>
  </si>
  <si>
    <t>Interest Rate Cap</t>
  </si>
  <si>
    <t>First Payment Date</t>
  </si>
  <si>
    <t>Principal Paid</t>
  </si>
  <si>
    <t>Interest Rate Minimum</t>
  </si>
  <si>
    <t>Compound Period</t>
  </si>
  <si>
    <t>Monthly</t>
  </si>
  <si>
    <t>Outstanding Balance</t>
  </si>
  <si>
    <t>Periods Between Adjustments</t>
  </si>
  <si>
    <t>Payment Frequency</t>
  </si>
  <si>
    <t>Estimated Adjustment</t>
  </si>
  <si>
    <t>[42]</t>
  </si>
  <si>
    <t>Payment</t>
  </si>
  <si>
    <t>Highest Monthly Payment</t>
  </si>
  <si>
    <t>Extra Payments</t>
  </si>
  <si>
    <t>Extra Payment</t>
  </si>
  <si>
    <t>Payment Interval</t>
  </si>
  <si>
    <t>Totals Assuming No Extra Payments</t>
  </si>
  <si>
    <t>Extra Annual Payment</t>
  </si>
  <si>
    <t>Total Payments</t>
  </si>
  <si>
    <t>Total Interest</t>
  </si>
  <si>
    <t>Total Extra Payments</t>
  </si>
  <si>
    <t xml:space="preserve">Tax Bracket </t>
  </si>
  <si>
    <t>Years Until Paid Off</t>
  </si>
  <si>
    <t>Interest Savings</t>
  </si>
  <si>
    <t>Payment Schedule</t>
  </si>
  <si>
    <t>No.</t>
  </si>
  <si>
    <t>Payment
Date</t>
  </si>
  <si>
    <t>Interest Rate</t>
  </si>
  <si>
    <t>Interest
Due</t>
  </si>
  <si>
    <t>Payment
Due</t>
  </si>
  <si>
    <t>Extra
Payments</t>
  </si>
  <si>
    <t>Additional Payment</t>
  </si>
  <si>
    <t>Principal
Paid</t>
  </si>
  <si>
    <t>Balance</t>
  </si>
  <si>
    <t>Year</t>
  </si>
  <si>
    <t>Tax Returned</t>
  </si>
  <si>
    <t>Regular Payment Schedule (No Extra Payments)</t>
  </si>
  <si>
    <t>Rate</t>
  </si>
  <si>
    <t>Interest</t>
  </si>
  <si>
    <t>Principal</t>
  </si>
  <si>
    <r>
      <t xml:space="preserve">Balance </t>
    </r>
    <r>
      <rPr>
        <sz val="10"/>
        <color indexed="9"/>
        <rFont val="Arial"/>
        <family val="2"/>
      </rPr>
      <t>at a Specified Year</t>
    </r>
  </si>
  <si>
    <t>Monthly PMI</t>
  </si>
  <si>
    <t>Summary</t>
  </si>
  <si>
    <t>Term Length (in Years)</t>
  </si>
  <si>
    <t>Home Value or Price</t>
  </si>
  <si>
    <t>Last Payment Date</t>
  </si>
  <si>
    <t>Yearly Property Taxes</t>
  </si>
  <si>
    <t>Yearly H.O. Insurance</t>
  </si>
  <si>
    <t>Cmltv Tax Returned</t>
  </si>
  <si>
    <t xml:space="preserve">Effective Rate </t>
  </si>
  <si>
    <t xml:space="preserve">Tax Returned </t>
  </si>
  <si>
    <t>Number of Payments</t>
  </si>
  <si>
    <t>Periods Per Year</t>
  </si>
  <si>
    <t>Start at Payment No</t>
  </si>
  <si>
    <t>HELP</t>
  </si>
  <si>
    <t>Additional Help</t>
  </si>
  <si>
    <t>The link at the top of this worksheet will take you to the web page on vertex42.com that talks about this template.</t>
  </si>
  <si>
    <t>By Vertex42.com</t>
  </si>
  <si>
    <t>Do not submit copies or modifications of this template to any website or online template gallery.</t>
  </si>
  <si>
    <t>Please review the following license agreement to learn how you may or may not use this template. Thank you.</t>
  </si>
  <si>
    <t>About This Template</t>
  </si>
  <si>
    <t>Instructions For Using This Template</t>
  </si>
  <si>
    <t>This spreadsheet lets you analyze a fixed or variable rate home mortgage. You can set up periodic extra payments, or add additional payments manually within the Payment Schedule. Use the spreadsheet to compare different term lengths, rates, loan amounts, and the savings from making extra payments. It also calculates the outstanding balance at the end of a specified number of years and the tax returned if the interest paid is tax deductible.</t>
  </si>
  <si>
    <t>1. Enter the loan amount, interest rate, term length, and first payment date.</t>
  </si>
  <si>
    <t>3. Move your mouse over the cells with the red triangles for additional information and instructions.</t>
  </si>
  <si>
    <t>Edit the CLEAR (white) cells. In the Payment Schedule edit the YELLOW cells.</t>
  </si>
  <si>
    <r>
      <rPr>
        <b/>
        <sz val="11"/>
        <color rgb="FF000000"/>
        <rFont val="Arial"/>
        <family val="2"/>
      </rPr>
      <t>Note:</t>
    </r>
    <r>
      <rPr>
        <sz val="11"/>
        <color rgb="FF000000"/>
        <rFont val="Arial"/>
        <family val="2"/>
      </rPr>
      <t xml:space="preserve"> The payment and the interest are rounded to the nearest cent. The last payment is adjusted to bring the balance to zero.</t>
    </r>
  </si>
  <si>
    <t>This spreadsheet, including all worksheets and associated content is a copyrighted work under the United States and other copyright laws.</t>
  </si>
  <si>
    <t>2. Choose type of mortgage: Variable or Fixed rate.</t>
  </si>
  <si>
    <r>
      <rPr>
        <b/>
        <sz val="11"/>
        <color rgb="FF000000"/>
        <rFont val="Arial"/>
        <family val="2"/>
      </rPr>
      <t>Caution:</t>
    </r>
    <r>
      <rPr>
        <sz val="11"/>
        <color rgb="FF000000"/>
        <rFont val="Arial"/>
        <family val="2"/>
      </rPr>
      <t xml:space="preserve"> This spreadsheet should not be construed as financial advice. The results may not be exact, and may not apply to your specific situation. Please consult a qualified professional regarding financial decisions.</t>
    </r>
  </si>
  <si>
    <t>Borrower:</t>
  </si>
  <si>
    <t>[Address, City, ST ZIP]</t>
  </si>
  <si>
    <t>Phone: [Phone]</t>
  </si>
  <si>
    <t>Lender:</t>
  </si>
  <si>
    <t>Try using Excel's built-in Goal Seek utility (Data &gt; What-If Analysis &gt; Goal Seek) to solve for a Loan Amount that results in a specific Monthly Payment.</t>
  </si>
  <si>
    <t>https://www.vertex42.com/Calculators/home-mortgage-calculator.html</t>
  </si>
  <si>
    <t>https://www.vertex42.com/licensing/EULA_personaluse.html</t>
  </si>
  <si>
    <t>Do not delete this worksheet</t>
  </si>
  <si>
    <t>License Agreement</t>
  </si>
  <si>
    <t>Fixed Rate</t>
  </si>
  <si>
    <t>Frequency</t>
  </si>
  <si>
    <t>Semi-Monthly</t>
  </si>
  <si>
    <t>Bi-Weekly</t>
  </si>
  <si>
    <t>Weekly</t>
  </si>
  <si>
    <t>Acc Bi-Weekly</t>
  </si>
  <si>
    <t>Acc Weekly</t>
  </si>
  <si>
    <t>Semi-Annually</t>
  </si>
  <si>
    <t>CP Per Year</t>
  </si>
  <si>
    <t>NPER</t>
  </si>
  <si>
    <t>© 2007-2023 Vertex42 LLC</t>
  </si>
  <si>
    <t>Related Templates and Resources</t>
  </si>
  <si>
    <t>Estimated PITI Payment</t>
  </si>
  <si>
    <t>Property Tax (% of Home Value)</t>
  </si>
  <si>
    <t>Insurance (% of Home Value)</t>
  </si>
  <si>
    <t>Comp. Periods</t>
  </si>
  <si>
    <t>Periods / Year</t>
  </si>
  <si>
    <t>{42}</t>
  </si>
  <si>
    <t>Est. Tax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</si>
</sst>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0.000%"/>
  </numFmts>
  <fonts count="46" x14ac:knownFonts="1">
    <font>
      <sz val="10"/>
      <name val="Tahoma"/>
      <family val="2"/>
    </font>
    <font>
      <sz val="10"/>
      <name val="Arial"/>
      <family val="2"/>
    </font>
    <font>
      <sz val="8"/>
      <name val="Arial"/>
      <family val="2"/>
    </font>
    <font>
      <sz val="8"/>
      <name val="Arial"/>
      <family val="2"/>
    </font>
    <font>
      <b/>
      <sz val="12"/>
      <color indexed="9"/>
      <name val="Arial"/>
      <family val="2"/>
    </font>
    <font>
      <sz val="10"/>
      <color indexed="9"/>
      <name val="Arial"/>
      <family val="2"/>
    </font>
    <font>
      <sz val="12"/>
      <name val="Tahoma"/>
      <family val="2"/>
    </font>
    <font>
      <b/>
      <sz val="10"/>
      <name val="Tahoma"/>
      <family val="2"/>
    </font>
    <font>
      <sz val="8"/>
      <name val="Tahoma"/>
      <family val="2"/>
    </font>
    <font>
      <sz val="10"/>
      <name val="Tahoma"/>
      <family val="2"/>
    </font>
    <font>
      <i/>
      <sz val="10"/>
      <name val="Tahoma"/>
      <family val="2"/>
    </font>
    <font>
      <b/>
      <sz val="14"/>
      <name val="Tahoma"/>
      <family val="2"/>
    </font>
    <font>
      <sz val="10"/>
      <color indexed="9"/>
      <name val="Tahoma"/>
      <family val="2"/>
    </font>
    <font>
      <b/>
      <sz val="8"/>
      <name val="Tahoma"/>
      <family val="2"/>
    </font>
    <font>
      <b/>
      <sz val="8"/>
      <color indexed="81"/>
      <name val="Tahoma"/>
      <family val="2"/>
    </font>
    <font>
      <sz val="8"/>
      <color indexed="81"/>
      <name val="Tahoma"/>
      <family val="2"/>
    </font>
    <font>
      <sz val="11"/>
      <name val="Tahoma"/>
      <family val="2"/>
    </font>
    <font>
      <b/>
      <sz val="18"/>
      <color indexed="9"/>
      <name val="Arial"/>
      <family val="2"/>
    </font>
    <font>
      <b/>
      <sz val="10"/>
      <name val="Arial"/>
      <family val="2"/>
    </font>
    <font>
      <b/>
      <sz val="11"/>
      <name val="Tahoma"/>
      <family val="2"/>
    </font>
    <font>
      <sz val="10"/>
      <name val="Tahoma"/>
      <family val="2"/>
    </font>
    <font>
      <sz val="8"/>
      <color theme="0" tint="-0.499984740745262"/>
      <name val="Arial"/>
      <family val="2"/>
    </font>
    <font>
      <sz val="11"/>
      <name val="Arial"/>
      <family val="2"/>
    </font>
    <font>
      <sz val="11"/>
      <color rgb="FF000000"/>
      <name val="Arial"/>
      <family val="2"/>
    </font>
    <font>
      <sz val="10"/>
      <color indexed="12"/>
      <name val="Arial"/>
      <family val="2"/>
    </font>
    <font>
      <b/>
      <sz val="12"/>
      <name val="Arial"/>
      <family val="2"/>
    </font>
    <font>
      <u/>
      <sz val="11"/>
      <color indexed="12"/>
      <name val="Arial"/>
      <family val="2"/>
    </font>
    <font>
      <sz val="12"/>
      <name val="Arial"/>
      <family val="2"/>
    </font>
    <font>
      <b/>
      <sz val="11"/>
      <color rgb="FF000000"/>
      <name val="Arial"/>
      <family val="2"/>
    </font>
    <font>
      <sz val="10"/>
      <color theme="0" tint="-0.499984740745262"/>
      <name val="Tahoma"/>
      <family val="2"/>
    </font>
    <font>
      <sz val="11"/>
      <color theme="0" tint="-0.499984740745262"/>
      <name val="Tahoma"/>
      <family val="2"/>
    </font>
    <font>
      <u/>
      <sz val="8"/>
      <color indexed="12"/>
      <name val="Arial"/>
      <family val="2"/>
    </font>
    <font>
      <u/>
      <sz val="10"/>
      <color indexed="12"/>
      <name val="Arial"/>
      <family val="2"/>
    </font>
    <font>
      <u/>
      <sz val="12"/>
      <color indexed="12"/>
      <name val="Arial"/>
      <family val="2"/>
    </font>
    <font>
      <sz val="12"/>
      <color theme="1"/>
      <name val="Arial"/>
      <family val="2"/>
    </font>
    <font>
      <b/>
      <sz val="9"/>
      <color indexed="81"/>
      <name val="Tahoma"/>
      <family val="2"/>
    </font>
    <font>
      <sz val="9"/>
      <color indexed="81"/>
      <name val="Tahoma"/>
      <family val="2"/>
    </font>
    <font>
      <i/>
      <sz val="9"/>
      <color indexed="81"/>
      <name val="Tahoma"/>
      <family val="2"/>
    </font>
    <font>
      <b/>
      <i/>
      <sz val="9"/>
      <color indexed="81"/>
      <name val="Tahoma"/>
      <family val="2"/>
    </font>
    <font>
      <b/>
      <sz val="18"/>
      <color theme="0"/>
      <name val="Arial"/>
      <family val="2"/>
    </font>
    <font>
      <sz val="18"/>
      <color theme="0"/>
      <name val="Arial"/>
      <family val="2"/>
    </font>
    <font>
      <b/>
      <sz val="12"/>
      <color rgb="FF234372"/>
      <name val="Arial"/>
      <family val="2"/>
    </font>
    <font>
      <sz val="12"/>
      <color rgb="FF234372"/>
      <name val="Arial"/>
      <family val="2"/>
    </font>
    <font>
      <sz val="14"/>
      <color rgb="FF234372"/>
      <name val="Arial"/>
      <family val="2"/>
    </font>
    <font>
      <b/>
      <sz val="12"/>
      <color rgb="FFFF0000"/>
      <name val="Tahoma"/>
      <family val="2"/>
    </font>
    <font>
      <sz val="2"/>
      <color theme="0"/>
      <name val="Tahoma"/>
      <family val="2"/>
    </font>
  </fonts>
  <fills count="14">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51"/>
        <bgColor indexed="64"/>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
      <patternFill patternType="solid">
        <fgColor rgb="FF3464AB"/>
        <bgColor indexed="64"/>
      </patternFill>
    </fill>
    <fill>
      <patternFill patternType="solid">
        <fgColor rgb="FFDEE8F5"/>
        <bgColor indexed="64"/>
      </patternFill>
    </fill>
  </fills>
  <borders count="10">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55"/>
      </top>
      <bottom/>
      <diagonal/>
    </border>
    <border>
      <left/>
      <right/>
      <top/>
      <bottom style="medium">
        <color theme="4"/>
      </bottom>
      <diagonal/>
    </border>
    <border>
      <left/>
      <right/>
      <top/>
      <bottom style="thin">
        <color indexed="64"/>
      </bottom>
      <diagonal/>
    </border>
    <border>
      <left/>
      <right/>
      <top/>
      <bottom style="thin">
        <color indexed="53"/>
      </bottom>
      <diagonal/>
    </border>
    <border>
      <left/>
      <right/>
      <top/>
      <bottom style="thin">
        <color rgb="FF3464AB"/>
      </bottom>
      <diagonal/>
    </border>
  </borders>
  <cellStyleXfs count="4">
    <xf numFmtId="0" fontId="0" fillId="0" borderId="0"/>
    <xf numFmtId="44" fontId="1" fillId="0" borderId="0" applyFont="0" applyFill="0" applyBorder="0" applyAlignment="0" applyProtection="0"/>
    <xf numFmtId="0" fontId="32" fillId="0" borderId="0" applyNumberFormat="0" applyFill="0" applyBorder="0" applyAlignment="0" applyProtection="0">
      <alignment vertical="top"/>
      <protection locked="0"/>
    </xf>
    <xf numFmtId="9" fontId="1" fillId="0" borderId="0" applyFont="0" applyFill="0" applyBorder="0" applyAlignment="0" applyProtection="0"/>
  </cellStyleXfs>
  <cellXfs count="124">
    <xf numFmtId="0" fontId="0" fillId="0" borderId="0" xfId="0"/>
    <xf numFmtId="0" fontId="0" fillId="3" borderId="0" xfId="0" applyFill="1"/>
    <xf numFmtId="10" fontId="9" fillId="0" borderId="1" xfId="3" applyNumberFormat="1" applyFont="1" applyFill="1" applyBorder="1" applyAlignment="1" applyProtection="1">
      <alignment vertical="center"/>
      <protection locked="0"/>
    </xf>
    <xf numFmtId="0" fontId="11" fillId="0" borderId="0" xfId="0" applyFont="1"/>
    <xf numFmtId="0" fontId="12" fillId="0" borderId="0" xfId="0" applyFont="1"/>
    <xf numFmtId="0" fontId="7" fillId="4" borderId="2" xfId="0" applyFont="1" applyFill="1" applyBorder="1" applyAlignment="1">
      <alignment horizontal="center"/>
    </xf>
    <xf numFmtId="0" fontId="7" fillId="4" borderId="2" xfId="0" applyFont="1" applyFill="1" applyBorder="1" applyAlignment="1">
      <alignment horizontal="right" wrapText="1"/>
    </xf>
    <xf numFmtId="0" fontId="8" fillId="2" borderId="0" xfId="0" applyFont="1" applyFill="1" applyAlignment="1">
      <alignment horizontal="center"/>
    </xf>
    <xf numFmtId="7" fontId="8" fillId="2" borderId="0" xfId="0" applyNumberFormat="1" applyFont="1" applyFill="1"/>
    <xf numFmtId="0" fontId="8" fillId="0" borderId="0" xfId="0" applyFont="1" applyAlignment="1">
      <alignment horizontal="center"/>
    </xf>
    <xf numFmtId="14" fontId="2" fillId="0" borderId="0" xfId="0" applyNumberFormat="1" applyFont="1" applyAlignment="1">
      <alignment horizontal="right"/>
    </xf>
    <xf numFmtId="165" fontId="8" fillId="0" borderId="0" xfId="3" applyNumberFormat="1" applyFont="1" applyBorder="1" applyAlignment="1" applyProtection="1">
      <alignment horizontal="right"/>
    </xf>
    <xf numFmtId="4" fontId="8" fillId="0" borderId="0" xfId="0" applyNumberFormat="1" applyFont="1" applyAlignment="1">
      <alignment horizontal="right"/>
    </xf>
    <xf numFmtId="4" fontId="8" fillId="5" borderId="0" xfId="0" applyNumberFormat="1" applyFont="1" applyFill="1" applyAlignment="1" applyProtection="1">
      <alignment horizontal="right"/>
      <protection locked="0"/>
    </xf>
    <xf numFmtId="3" fontId="13" fillId="0" borderId="0" xfId="0" applyNumberFormat="1" applyFont="1" applyAlignment="1">
      <alignment horizontal="center"/>
    </xf>
    <xf numFmtId="0" fontId="6" fillId="0" borderId="0" xfId="0" applyFont="1"/>
    <xf numFmtId="165" fontId="8" fillId="0" borderId="0" xfId="3" applyNumberFormat="1" applyFont="1" applyProtection="1"/>
    <xf numFmtId="4" fontId="8" fillId="3" borderId="0" xfId="0" applyNumberFormat="1" applyFont="1" applyFill="1"/>
    <xf numFmtId="10" fontId="16" fillId="0" borderId="1" xfId="3" applyNumberFormat="1" applyFont="1" applyFill="1" applyBorder="1" applyAlignment="1" applyProtection="1">
      <alignment horizontal="right"/>
      <protection locked="0"/>
    </xf>
    <xf numFmtId="0" fontId="16" fillId="0" borderId="1" xfId="0" applyFont="1" applyBorder="1" applyAlignment="1" applyProtection="1">
      <alignment horizontal="center"/>
      <protection locked="0"/>
    </xf>
    <xf numFmtId="43" fontId="16" fillId="0" borderId="3" xfId="1" applyNumberFormat="1" applyFont="1" applyFill="1" applyBorder="1" applyAlignment="1" applyProtection="1">
      <alignment horizontal="right"/>
      <protection locked="0"/>
    </xf>
    <xf numFmtId="0" fontId="20" fillId="0" borderId="0" xfId="0" applyFont="1"/>
    <xf numFmtId="0" fontId="9" fillId="0" borderId="0" xfId="0" applyFont="1" applyAlignment="1">
      <alignment horizontal="right" indent="1"/>
    </xf>
    <xf numFmtId="43" fontId="16" fillId="0" borderId="1" xfId="1" applyNumberFormat="1" applyFont="1" applyFill="1" applyBorder="1" applyAlignment="1" applyProtection="1">
      <alignment vertical="center"/>
      <protection locked="0"/>
    </xf>
    <xf numFmtId="14" fontId="16" fillId="0" borderId="1" xfId="0" applyNumberFormat="1" applyFont="1" applyBorder="1" applyAlignment="1" applyProtection="1">
      <alignment horizontal="right"/>
      <protection locked="0"/>
    </xf>
    <xf numFmtId="14" fontId="9" fillId="6" borderId="1" xfId="0" applyNumberFormat="1" applyFont="1" applyFill="1" applyBorder="1" applyAlignment="1" applyProtection="1">
      <alignment horizontal="right"/>
      <protection locked="0"/>
    </xf>
    <xf numFmtId="44" fontId="16" fillId="0" borderId="3" xfId="1" applyFont="1" applyFill="1" applyBorder="1" applyAlignment="1" applyProtection="1">
      <alignment horizontal="right"/>
      <protection locked="0"/>
    </xf>
    <xf numFmtId="0" fontId="9" fillId="0" borderId="0" xfId="0" applyFont="1"/>
    <xf numFmtId="6" fontId="20" fillId="3" borderId="1" xfId="1" applyNumberFormat="1" applyFont="1" applyFill="1" applyBorder="1" applyAlignment="1" applyProtection="1">
      <alignment vertical="center"/>
    </xf>
    <xf numFmtId="0" fontId="20" fillId="0" borderId="0" xfId="0" applyFont="1" applyAlignment="1">
      <alignment horizontal="right" indent="1"/>
    </xf>
    <xf numFmtId="0" fontId="10" fillId="0" borderId="0" xfId="0" applyFont="1" applyAlignment="1">
      <alignment horizontal="right"/>
    </xf>
    <xf numFmtId="14" fontId="16" fillId="0" borderId="1" xfId="0" applyNumberFormat="1" applyFont="1" applyBorder="1" applyAlignment="1" applyProtection="1">
      <alignment horizontal="right" vertical="center"/>
      <protection locked="0"/>
    </xf>
    <xf numFmtId="0" fontId="16" fillId="0" borderId="3" xfId="0" applyFont="1" applyBorder="1" applyAlignment="1" applyProtection="1">
      <alignment horizontal="center"/>
      <protection locked="0"/>
    </xf>
    <xf numFmtId="0" fontId="1" fillId="0" borderId="0" xfId="0" applyFont="1"/>
    <xf numFmtId="0" fontId="21" fillId="0" borderId="0" xfId="0" applyFont="1" applyAlignment="1">
      <alignment horizontal="right"/>
    </xf>
    <xf numFmtId="0" fontId="1" fillId="0" borderId="0" xfId="0" applyFont="1" applyAlignment="1">
      <alignment vertical="top"/>
    </xf>
    <xf numFmtId="0" fontId="23" fillId="0" borderId="0" xfId="0" applyFont="1" applyAlignment="1">
      <alignment horizontal="left" vertical="top" wrapText="1" readingOrder="1"/>
    </xf>
    <xf numFmtId="0" fontId="24" fillId="0" borderId="0" xfId="0" applyFont="1"/>
    <xf numFmtId="0" fontId="25" fillId="0" borderId="0" xfId="0" applyFont="1"/>
    <xf numFmtId="0" fontId="22" fillId="0" borderId="0" xfId="0" applyFont="1" applyAlignment="1">
      <alignment horizontal="right" vertical="top"/>
    </xf>
    <xf numFmtId="0" fontId="22" fillId="0" borderId="0" xfId="0" applyFont="1" applyAlignment="1">
      <alignment vertical="top"/>
    </xf>
    <xf numFmtId="0" fontId="22" fillId="0" borderId="0" xfId="0" applyFont="1" applyAlignment="1">
      <alignment vertical="top" wrapText="1"/>
    </xf>
    <xf numFmtId="0" fontId="18" fillId="0" borderId="0" xfId="0" applyFont="1"/>
    <xf numFmtId="0" fontId="22" fillId="0" borderId="0" xfId="0" applyFont="1"/>
    <xf numFmtId="43" fontId="1" fillId="0" borderId="0" xfId="0" applyNumberFormat="1" applyFont="1"/>
    <xf numFmtId="0" fontId="23" fillId="0" borderId="0" xfId="0" applyFont="1" applyAlignment="1">
      <alignment horizontal="left" vertical="center" wrapText="1" readingOrder="1"/>
    </xf>
    <xf numFmtId="0" fontId="23" fillId="0" borderId="0" xfId="0" applyFont="1" applyAlignment="1">
      <alignment horizontal="left" vertical="top" readingOrder="1"/>
    </xf>
    <xf numFmtId="0" fontId="0" fillId="8" borderId="0" xfId="0" applyFill="1"/>
    <xf numFmtId="0" fontId="16" fillId="8" borderId="0" xfId="0" applyFont="1" applyFill="1" applyAlignment="1">
      <alignment horizontal="right" indent="1"/>
    </xf>
    <xf numFmtId="0" fontId="16" fillId="8" borderId="0" xfId="0" applyFont="1" applyFill="1"/>
    <xf numFmtId="14" fontId="16" fillId="8" borderId="5" xfId="1" applyNumberFormat="1" applyFont="1" applyFill="1" applyBorder="1" applyAlignment="1" applyProtection="1">
      <alignment horizontal="right"/>
    </xf>
    <xf numFmtId="43" fontId="16" fillId="8" borderId="0" xfId="1" applyNumberFormat="1" applyFont="1" applyFill="1" applyBorder="1" applyAlignment="1" applyProtection="1">
      <alignment horizontal="right"/>
    </xf>
    <xf numFmtId="0" fontId="16" fillId="8" borderId="0" xfId="0" applyFont="1" applyFill="1" applyAlignment="1">
      <alignment horizontal="center" vertical="center"/>
    </xf>
    <xf numFmtId="14" fontId="16" fillId="8" borderId="0" xfId="0" applyNumberFormat="1" applyFont="1" applyFill="1" applyAlignment="1">
      <alignment horizontal="center" vertical="center"/>
    </xf>
    <xf numFmtId="43" fontId="16" fillId="8" borderId="0" xfId="1" applyNumberFormat="1" applyFont="1" applyFill="1" applyBorder="1" applyAlignment="1" applyProtection="1">
      <alignment horizontal="right" vertical="center"/>
    </xf>
    <xf numFmtId="0" fontId="19" fillId="8" borderId="0" xfId="0" applyFont="1" applyFill="1" applyAlignment="1">
      <alignment horizontal="right" indent="1"/>
    </xf>
    <xf numFmtId="43" fontId="16" fillId="8" borderId="5" xfId="1" applyNumberFormat="1" applyFont="1" applyFill="1" applyBorder="1" applyAlignment="1" applyProtection="1">
      <alignment horizontal="right" vertical="center"/>
    </xf>
    <xf numFmtId="0" fontId="8" fillId="8" borderId="0" xfId="0" applyFont="1" applyFill="1" applyAlignment="1">
      <alignment horizontal="center"/>
    </xf>
    <xf numFmtId="14" fontId="3" fillId="8" borderId="0" xfId="0" applyNumberFormat="1" applyFont="1" applyFill="1" applyAlignment="1">
      <alignment horizontal="right"/>
    </xf>
    <xf numFmtId="164" fontId="8" fillId="8" borderId="0" xfId="0" applyNumberFormat="1" applyFont="1" applyFill="1" applyAlignment="1">
      <alignment horizontal="center"/>
    </xf>
    <xf numFmtId="7" fontId="8" fillId="8" borderId="0" xfId="0" applyNumberFormat="1" applyFont="1" applyFill="1"/>
    <xf numFmtId="0" fontId="16" fillId="9" borderId="6" xfId="0" applyFont="1" applyFill="1" applyBorder="1" applyAlignment="1">
      <alignment horizontal="center"/>
    </xf>
    <xf numFmtId="0" fontId="16" fillId="9" borderId="6" xfId="0" applyFont="1" applyFill="1" applyBorder="1" applyAlignment="1">
      <alignment horizontal="right" wrapText="1"/>
    </xf>
    <xf numFmtId="165" fontId="9" fillId="8" borderId="0" xfId="3" applyNumberFormat="1" applyFont="1" applyFill="1" applyAlignment="1" applyProtection="1">
      <alignment horizontal="right"/>
    </xf>
    <xf numFmtId="0" fontId="9" fillId="8" borderId="0" xfId="0" applyFont="1" applyFill="1" applyAlignment="1">
      <alignment horizontal="right"/>
    </xf>
    <xf numFmtId="165" fontId="9" fillId="8" borderId="5" xfId="3" applyNumberFormat="1" applyFont="1" applyFill="1" applyBorder="1" applyAlignment="1" applyProtection="1">
      <alignment vertical="center"/>
    </xf>
    <xf numFmtId="0" fontId="0" fillId="10" borderId="0" xfId="0" applyFill="1"/>
    <xf numFmtId="0" fontId="19" fillId="10" borderId="0" xfId="0" applyFont="1" applyFill="1" applyAlignment="1">
      <alignment horizontal="right" indent="1"/>
    </xf>
    <xf numFmtId="43" fontId="19" fillId="10" borderId="5" xfId="1" applyNumberFormat="1" applyFont="1" applyFill="1" applyBorder="1" applyAlignment="1" applyProtection="1">
      <alignment horizontal="right" vertical="center"/>
    </xf>
    <xf numFmtId="0" fontId="16" fillId="10" borderId="0" xfId="0" applyFont="1" applyFill="1" applyAlignment="1">
      <alignment horizontal="right" indent="1"/>
    </xf>
    <xf numFmtId="43" fontId="16" fillId="10" borderId="0" xfId="1" applyNumberFormat="1" applyFont="1" applyFill="1" applyBorder="1" applyAlignment="1" applyProtection="1">
      <alignment horizontal="right" vertical="center"/>
    </xf>
    <xf numFmtId="0" fontId="29" fillId="8" borderId="0" xfId="0" applyFont="1" applyFill="1"/>
    <xf numFmtId="0" fontId="30" fillId="8" borderId="0" xfId="0" applyFont="1" applyFill="1" applyAlignment="1">
      <alignment horizontal="right" indent="1"/>
    </xf>
    <xf numFmtId="0" fontId="29" fillId="10" borderId="0" xfId="0" applyFont="1" applyFill="1"/>
    <xf numFmtId="0" fontId="30" fillId="10" borderId="0" xfId="0" applyFont="1" applyFill="1" applyAlignment="1">
      <alignment horizontal="right" indent="1"/>
    </xf>
    <xf numFmtId="0" fontId="30" fillId="8" borderId="1" xfId="3" applyNumberFormat="1" applyFont="1" applyFill="1" applyBorder="1" applyAlignment="1" applyProtection="1">
      <alignment horizontal="right"/>
      <protection locked="0"/>
    </xf>
    <xf numFmtId="10" fontId="30" fillId="8" borderId="1" xfId="3" applyNumberFormat="1" applyFont="1" applyFill="1" applyBorder="1" applyAlignment="1" applyProtection="1">
      <alignment horizontal="right"/>
      <protection locked="0"/>
    </xf>
    <xf numFmtId="43" fontId="30" fillId="10" borderId="5" xfId="1" applyNumberFormat="1" applyFont="1" applyFill="1" applyBorder="1" applyAlignment="1" applyProtection="1">
      <alignment horizontal="center"/>
    </xf>
    <xf numFmtId="0" fontId="12" fillId="11" borderId="0" xfId="0" applyFont="1" applyFill="1"/>
    <xf numFmtId="0" fontId="0" fillId="11" borderId="0" xfId="0" applyFill="1"/>
    <xf numFmtId="0" fontId="4" fillId="11" borderId="0" xfId="0" applyFont="1" applyFill="1" applyAlignment="1">
      <alignment horizontal="left" vertical="center" indent="1"/>
    </xf>
    <xf numFmtId="0" fontId="4" fillId="11" borderId="4" xfId="0" applyFont="1" applyFill="1" applyBorder="1" applyAlignment="1">
      <alignment horizontal="left" vertical="center" indent="1"/>
    </xf>
    <xf numFmtId="0" fontId="4" fillId="11" borderId="0" xfId="0" applyFont="1" applyFill="1" applyAlignment="1">
      <alignment horizontal="right" vertical="center" indent="1"/>
    </xf>
    <xf numFmtId="0" fontId="4" fillId="11" borderId="4" xfId="0" applyFont="1" applyFill="1" applyBorder="1" applyAlignment="1">
      <alignment horizontal="right" vertical="center" indent="1"/>
    </xf>
    <xf numFmtId="0" fontId="27" fillId="0" borderId="0" xfId="0" applyFont="1" applyAlignment="1">
      <alignment horizontal="right"/>
    </xf>
    <xf numFmtId="0" fontId="1" fillId="0" borderId="0" xfId="0" applyFont="1" applyAlignment="1">
      <alignment horizontal="left"/>
    </xf>
    <xf numFmtId="0" fontId="17" fillId="11" borderId="0" xfId="0" applyFont="1" applyFill="1" applyAlignment="1">
      <alignment horizontal="left" vertical="center" indent="1"/>
    </xf>
    <xf numFmtId="14" fontId="0" fillId="0" borderId="1" xfId="0" applyNumberFormat="1" applyBorder="1" applyAlignment="1" applyProtection="1">
      <alignment horizontal="right"/>
      <protection locked="0"/>
    </xf>
    <xf numFmtId="165" fontId="3" fillId="8" borderId="0" xfId="3" applyNumberFormat="1" applyFont="1" applyFill="1" applyAlignment="1" applyProtection="1">
      <alignment horizontal="right"/>
    </xf>
    <xf numFmtId="0" fontId="0" fillId="0" borderId="0" xfId="0" applyAlignment="1">
      <alignment horizontal="center"/>
    </xf>
    <xf numFmtId="14" fontId="7" fillId="0" borderId="0" xfId="0" applyNumberFormat="1" applyFont="1"/>
    <xf numFmtId="0" fontId="7" fillId="0" borderId="0" xfId="0" applyFont="1" applyAlignment="1">
      <alignment horizontal="center"/>
    </xf>
    <xf numFmtId="0" fontId="7" fillId="0" borderId="0" xfId="0" applyFont="1"/>
    <xf numFmtId="0" fontId="41" fillId="13" borderId="0" xfId="0" applyFont="1" applyFill="1" applyAlignment="1">
      <alignment vertical="center"/>
    </xf>
    <xf numFmtId="0" fontId="39" fillId="12" borderId="9" xfId="0" applyFont="1" applyFill="1" applyBorder="1" applyAlignment="1">
      <alignment horizontal="left" vertical="center" indent="1"/>
    </xf>
    <xf numFmtId="0" fontId="39" fillId="12" borderId="9" xfId="0" applyFont="1" applyFill="1" applyBorder="1" applyAlignment="1">
      <alignment horizontal="left" vertical="center"/>
    </xf>
    <xf numFmtId="0" fontId="40" fillId="12" borderId="9" xfId="0" applyFont="1" applyFill="1" applyBorder="1" applyAlignment="1">
      <alignment vertical="center"/>
    </xf>
    <xf numFmtId="0" fontId="1" fillId="7" borderId="0" xfId="0" applyFont="1" applyFill="1"/>
    <xf numFmtId="0" fontId="27" fillId="7" borderId="0" xfId="0" applyFont="1" applyFill="1" applyAlignment="1">
      <alignment horizontal="left" wrapText="1" indent="1"/>
    </xf>
    <xf numFmtId="0" fontId="22" fillId="7" borderId="0" xfId="0" applyFont="1" applyFill="1"/>
    <xf numFmtId="0" fontId="27" fillId="7" borderId="0" xfId="0" applyFont="1" applyFill="1"/>
    <xf numFmtId="0" fontId="32" fillId="7" borderId="0" xfId="2" applyFill="1" applyAlignment="1" applyProtection="1">
      <alignment horizontal="left" wrapText="1"/>
    </xf>
    <xf numFmtId="0" fontId="27" fillId="7" borderId="0" xfId="0" applyFont="1" applyFill="1" applyAlignment="1">
      <alignment horizontal="left" wrapText="1"/>
    </xf>
    <xf numFmtId="0" fontId="25" fillId="7" borderId="0" xfId="0" applyFont="1" applyFill="1" applyAlignment="1">
      <alignment horizontal="left" wrapText="1"/>
    </xf>
    <xf numFmtId="0" fontId="27" fillId="7" borderId="0" xfId="0" applyFont="1" applyFill="1" applyAlignment="1">
      <alignment horizontal="left"/>
    </xf>
    <xf numFmtId="0" fontId="34" fillId="7" borderId="0" xfId="0" applyFont="1" applyFill="1" applyAlignment="1">
      <alignment horizontal="left" wrapText="1"/>
    </xf>
    <xf numFmtId="0" fontId="33" fillId="7" borderId="0" xfId="2" applyFont="1" applyFill="1" applyAlignment="1" applyProtection="1">
      <alignment horizontal="left" wrapText="1"/>
    </xf>
    <xf numFmtId="0" fontId="32" fillId="0" borderId="0" xfId="2" applyBorder="1" applyAlignment="1" applyProtection="1">
      <alignment horizontal="left"/>
    </xf>
    <xf numFmtId="0" fontId="42" fillId="13" borderId="0" xfId="0" applyFont="1" applyFill="1" applyAlignment="1">
      <alignment vertical="center"/>
    </xf>
    <xf numFmtId="0" fontId="43" fillId="13" borderId="0" xfId="0" applyFont="1" applyFill="1" applyAlignment="1">
      <alignment vertical="center"/>
    </xf>
    <xf numFmtId="0" fontId="26" fillId="0" borderId="0" xfId="2" applyFont="1" applyAlignment="1" applyProtection="1"/>
    <xf numFmtId="0" fontId="44" fillId="0" borderId="0" xfId="0" applyFont="1"/>
    <xf numFmtId="0" fontId="9" fillId="8" borderId="0" xfId="0" applyFont="1" applyFill="1" applyAlignment="1">
      <alignment horizontal="right" vertical="top"/>
    </xf>
    <xf numFmtId="3" fontId="9" fillId="8" borderId="0" xfId="1" applyNumberFormat="1" applyFont="1" applyFill="1" applyBorder="1" applyAlignment="1" applyProtection="1">
      <alignment vertical="top"/>
    </xf>
    <xf numFmtId="43" fontId="16" fillId="8" borderId="4" xfId="1" applyNumberFormat="1" applyFont="1" applyFill="1" applyBorder="1" applyAlignment="1" applyProtection="1">
      <alignment vertical="center"/>
    </xf>
    <xf numFmtId="43" fontId="16" fillId="8" borderId="5" xfId="1" applyNumberFormat="1" applyFont="1" applyFill="1" applyBorder="1" applyAlignment="1" applyProtection="1">
      <alignment vertical="center"/>
    </xf>
    <xf numFmtId="0" fontId="16" fillId="9" borderId="6" xfId="0" applyFont="1" applyFill="1" applyBorder="1" applyAlignment="1">
      <alignment horizontal="center" wrapText="1"/>
    </xf>
    <xf numFmtId="0" fontId="2" fillId="4" borderId="8"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8" xfId="0" applyFont="1" applyFill="1" applyBorder="1" applyAlignment="1">
      <alignment horizontal="center" vertical="center"/>
    </xf>
    <xf numFmtId="0" fontId="45" fillId="0" borderId="0" xfId="0" applyFont="1"/>
    <xf numFmtId="0" fontId="1" fillId="0" borderId="7" xfId="0" applyFont="1" applyBorder="1" applyAlignment="1">
      <alignment horizontal="left"/>
    </xf>
    <xf numFmtId="0" fontId="31" fillId="0" borderId="0" xfId="2" applyFont="1" applyFill="1" applyAlignment="1" applyProtection="1">
      <alignment horizontal="right"/>
    </xf>
    <xf numFmtId="0" fontId="2" fillId="0" borderId="0" xfId="0" applyFont="1" applyAlignment="1">
      <alignment horizontal="right"/>
    </xf>
  </cellXfs>
  <cellStyles count="4">
    <cellStyle name="Currency" xfId="1" builtinId="4"/>
    <cellStyle name="Hyperlink" xfId="2" builtinId="8" customBuiltin="1"/>
    <cellStyle name="Normal" xfId="0" builtinId="0"/>
    <cellStyle name="Percent" xfId="3" builtinId="5"/>
  </cellStyles>
  <dxfs count="5">
    <dxf>
      <font>
        <b/>
        <i val="0"/>
        <condense val="0"/>
        <extend val="0"/>
        <color indexed="56"/>
      </font>
      <fill>
        <patternFill>
          <bgColor indexed="46"/>
        </patternFill>
      </fill>
    </dxf>
    <dxf>
      <fill>
        <patternFill patternType="none">
          <bgColor auto="1"/>
        </patternFill>
      </fill>
    </dxf>
    <dxf>
      <border>
        <bottom style="thin">
          <color indexed="23"/>
        </bottom>
      </border>
    </dxf>
    <dxf>
      <font>
        <color auto="1"/>
      </font>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63187510162772"/>
          <c:y val="6.9105965391440358E-2"/>
          <c:w val="0.80947596302094316"/>
          <c:h val="0.77397712827364362"/>
        </c:manualLayout>
      </c:layout>
      <c:lineChart>
        <c:grouping val="standard"/>
        <c:varyColors val="0"/>
        <c:ser>
          <c:idx val="0"/>
          <c:order val="0"/>
          <c:tx>
            <c:v>Balance</c:v>
          </c:tx>
          <c:spPr>
            <a:ln w="38100">
              <a:solidFill>
                <a:srgbClr val="000080"/>
              </a:solidFill>
              <a:prstDash val="solid"/>
            </a:ln>
          </c:spPr>
          <c:marker>
            <c:symbol val="none"/>
          </c:marker>
          <c:cat>
            <c:strRef>
              <c:f>MortgageCalculator!$P$51:$P$1611</c:f>
              <c:strCache>
                <c:ptCount val="360"/>
                <c:pt idx="0">
                  <c:v>1/1/2024</c:v>
                </c:pt>
                <c:pt idx="1">
                  <c:v>2/1/2024</c:v>
                </c:pt>
                <c:pt idx="2">
                  <c:v>3/1/2024</c:v>
                </c:pt>
                <c:pt idx="3">
                  <c:v>4/1/2024</c:v>
                </c:pt>
                <c:pt idx="4">
                  <c:v>5/1/2024</c:v>
                </c:pt>
                <c:pt idx="5">
                  <c:v>6/1/2024</c:v>
                </c:pt>
                <c:pt idx="6">
                  <c:v>7/1/2024</c:v>
                </c:pt>
                <c:pt idx="7">
                  <c:v>8/1/2024</c:v>
                </c:pt>
                <c:pt idx="8">
                  <c:v>9/1/2024</c:v>
                </c:pt>
                <c:pt idx="9">
                  <c:v>10/1/2024</c:v>
                </c:pt>
                <c:pt idx="10">
                  <c:v>11/1/2024</c:v>
                </c:pt>
                <c:pt idx="11">
                  <c:v>12/1/2024</c:v>
                </c:pt>
                <c:pt idx="12">
                  <c:v>1/1/2025</c:v>
                </c:pt>
                <c:pt idx="13">
                  <c:v>2/1/2025</c:v>
                </c:pt>
                <c:pt idx="14">
                  <c:v>3/1/2025</c:v>
                </c:pt>
                <c:pt idx="15">
                  <c:v>4/1/2025</c:v>
                </c:pt>
                <c:pt idx="16">
                  <c:v>5/1/2025</c:v>
                </c:pt>
                <c:pt idx="17">
                  <c:v>6/1/2025</c:v>
                </c:pt>
                <c:pt idx="18">
                  <c:v>7/1/2025</c:v>
                </c:pt>
                <c:pt idx="19">
                  <c:v>8/1/2025</c:v>
                </c:pt>
                <c:pt idx="20">
                  <c:v>9/1/2025</c:v>
                </c:pt>
                <c:pt idx="21">
                  <c:v>10/1/2025</c:v>
                </c:pt>
                <c:pt idx="22">
                  <c:v>11/1/2025</c:v>
                </c:pt>
                <c:pt idx="23">
                  <c:v>12/1/2025</c:v>
                </c:pt>
                <c:pt idx="24">
                  <c:v>1/1/2026</c:v>
                </c:pt>
                <c:pt idx="25">
                  <c:v>2/1/2026</c:v>
                </c:pt>
                <c:pt idx="26">
                  <c:v>3/1/2026</c:v>
                </c:pt>
                <c:pt idx="27">
                  <c:v>4/1/2026</c:v>
                </c:pt>
                <c:pt idx="28">
                  <c:v>5/1/2026</c:v>
                </c:pt>
                <c:pt idx="29">
                  <c:v>6/1/2026</c:v>
                </c:pt>
                <c:pt idx="30">
                  <c:v>7/1/2026</c:v>
                </c:pt>
                <c:pt idx="31">
                  <c:v>8/1/2026</c:v>
                </c:pt>
                <c:pt idx="32">
                  <c:v>9/1/2026</c:v>
                </c:pt>
                <c:pt idx="33">
                  <c:v>10/1/2026</c:v>
                </c:pt>
                <c:pt idx="34">
                  <c:v>11/1/2026</c:v>
                </c:pt>
                <c:pt idx="35">
                  <c:v>12/1/2026</c:v>
                </c:pt>
                <c:pt idx="36">
                  <c:v>1/1/2027</c:v>
                </c:pt>
                <c:pt idx="37">
                  <c:v>2/1/2027</c:v>
                </c:pt>
                <c:pt idx="38">
                  <c:v>3/1/2027</c:v>
                </c:pt>
                <c:pt idx="39">
                  <c:v>4/1/2027</c:v>
                </c:pt>
                <c:pt idx="40">
                  <c:v>5/1/2027</c:v>
                </c:pt>
                <c:pt idx="41">
                  <c:v>6/1/2027</c:v>
                </c:pt>
                <c:pt idx="42">
                  <c:v>7/1/2027</c:v>
                </c:pt>
                <c:pt idx="43">
                  <c:v>8/1/2027</c:v>
                </c:pt>
                <c:pt idx="44">
                  <c:v>9/1/2027</c:v>
                </c:pt>
                <c:pt idx="45">
                  <c:v>10/1/2027</c:v>
                </c:pt>
                <c:pt idx="46">
                  <c:v>11/1/2027</c:v>
                </c:pt>
                <c:pt idx="47">
                  <c:v>12/1/2027</c:v>
                </c:pt>
                <c:pt idx="48">
                  <c:v>1/1/2028</c:v>
                </c:pt>
                <c:pt idx="49">
                  <c:v>2/1/2028</c:v>
                </c:pt>
                <c:pt idx="50">
                  <c:v>3/1/2028</c:v>
                </c:pt>
                <c:pt idx="51">
                  <c:v>4/1/2028</c:v>
                </c:pt>
                <c:pt idx="52">
                  <c:v>5/1/2028</c:v>
                </c:pt>
                <c:pt idx="53">
                  <c:v>6/1/2028</c:v>
                </c:pt>
                <c:pt idx="54">
                  <c:v>7/1/2028</c:v>
                </c:pt>
                <c:pt idx="55">
                  <c:v>8/1/2028</c:v>
                </c:pt>
                <c:pt idx="56">
                  <c:v>9/1/2028</c:v>
                </c:pt>
                <c:pt idx="57">
                  <c:v>10/1/2028</c:v>
                </c:pt>
                <c:pt idx="58">
                  <c:v>11/1/2028</c:v>
                </c:pt>
                <c:pt idx="59">
                  <c:v>12/1/2028</c:v>
                </c:pt>
                <c:pt idx="60">
                  <c:v>1/1/2029</c:v>
                </c:pt>
                <c:pt idx="61">
                  <c:v>2/1/2029</c:v>
                </c:pt>
                <c:pt idx="62">
                  <c:v>3/1/2029</c:v>
                </c:pt>
                <c:pt idx="63">
                  <c:v>4/1/2029</c:v>
                </c:pt>
                <c:pt idx="64">
                  <c:v>5/1/2029</c:v>
                </c:pt>
                <c:pt idx="65">
                  <c:v>6/1/2029</c:v>
                </c:pt>
                <c:pt idx="66">
                  <c:v>7/1/2029</c:v>
                </c:pt>
                <c:pt idx="67">
                  <c:v>8/1/2029</c:v>
                </c:pt>
                <c:pt idx="68">
                  <c:v>9/1/2029</c:v>
                </c:pt>
                <c:pt idx="69">
                  <c:v>10/1/2029</c:v>
                </c:pt>
                <c:pt idx="70">
                  <c:v>11/1/2029</c:v>
                </c:pt>
                <c:pt idx="71">
                  <c:v>12/1/2029</c:v>
                </c:pt>
                <c:pt idx="72">
                  <c:v>1/1/2030</c:v>
                </c:pt>
                <c:pt idx="73">
                  <c:v>2/1/2030</c:v>
                </c:pt>
                <c:pt idx="74">
                  <c:v>3/1/2030</c:v>
                </c:pt>
                <c:pt idx="75">
                  <c:v>4/1/2030</c:v>
                </c:pt>
                <c:pt idx="76">
                  <c:v>5/1/2030</c:v>
                </c:pt>
                <c:pt idx="77">
                  <c:v>6/1/2030</c:v>
                </c:pt>
                <c:pt idx="78">
                  <c:v>7/1/2030</c:v>
                </c:pt>
                <c:pt idx="79">
                  <c:v>8/1/2030</c:v>
                </c:pt>
                <c:pt idx="80">
                  <c:v>9/1/2030</c:v>
                </c:pt>
                <c:pt idx="81">
                  <c:v>10/1/2030</c:v>
                </c:pt>
                <c:pt idx="82">
                  <c:v>11/1/2030</c:v>
                </c:pt>
                <c:pt idx="83">
                  <c:v>12/1/2030</c:v>
                </c:pt>
                <c:pt idx="84">
                  <c:v>1/1/2031</c:v>
                </c:pt>
                <c:pt idx="85">
                  <c:v>2/1/2031</c:v>
                </c:pt>
                <c:pt idx="86">
                  <c:v>3/1/2031</c:v>
                </c:pt>
                <c:pt idx="87">
                  <c:v>4/1/2031</c:v>
                </c:pt>
                <c:pt idx="88">
                  <c:v>5/1/2031</c:v>
                </c:pt>
                <c:pt idx="89">
                  <c:v>6/1/2031</c:v>
                </c:pt>
                <c:pt idx="90">
                  <c:v>7/1/2031</c:v>
                </c:pt>
                <c:pt idx="91">
                  <c:v>8/1/2031</c:v>
                </c:pt>
                <c:pt idx="92">
                  <c:v>9/1/2031</c:v>
                </c:pt>
                <c:pt idx="93">
                  <c:v>10/1/2031</c:v>
                </c:pt>
                <c:pt idx="94">
                  <c:v>11/1/2031</c:v>
                </c:pt>
                <c:pt idx="95">
                  <c:v>12/1/2031</c:v>
                </c:pt>
                <c:pt idx="96">
                  <c:v>1/1/2032</c:v>
                </c:pt>
                <c:pt idx="97">
                  <c:v>2/1/2032</c:v>
                </c:pt>
                <c:pt idx="98">
                  <c:v>3/1/2032</c:v>
                </c:pt>
                <c:pt idx="99">
                  <c:v>4/1/2032</c:v>
                </c:pt>
                <c:pt idx="100">
                  <c:v>5/1/2032</c:v>
                </c:pt>
                <c:pt idx="101">
                  <c:v>6/1/2032</c:v>
                </c:pt>
                <c:pt idx="102">
                  <c:v>7/1/2032</c:v>
                </c:pt>
                <c:pt idx="103">
                  <c:v>8/1/2032</c:v>
                </c:pt>
                <c:pt idx="104">
                  <c:v>9/1/2032</c:v>
                </c:pt>
                <c:pt idx="105">
                  <c:v>10/1/2032</c:v>
                </c:pt>
                <c:pt idx="106">
                  <c:v>11/1/2032</c:v>
                </c:pt>
                <c:pt idx="107">
                  <c:v>12/1/2032</c:v>
                </c:pt>
                <c:pt idx="108">
                  <c:v>1/1/2033</c:v>
                </c:pt>
                <c:pt idx="109">
                  <c:v>2/1/2033</c:v>
                </c:pt>
                <c:pt idx="110">
                  <c:v>3/1/2033</c:v>
                </c:pt>
                <c:pt idx="111">
                  <c:v>4/1/2033</c:v>
                </c:pt>
                <c:pt idx="112">
                  <c:v>5/1/2033</c:v>
                </c:pt>
                <c:pt idx="113">
                  <c:v>6/1/2033</c:v>
                </c:pt>
                <c:pt idx="114">
                  <c:v>7/1/2033</c:v>
                </c:pt>
                <c:pt idx="115">
                  <c:v>8/1/2033</c:v>
                </c:pt>
                <c:pt idx="116">
                  <c:v>9/1/2033</c:v>
                </c:pt>
                <c:pt idx="117">
                  <c:v>10/1/2033</c:v>
                </c:pt>
                <c:pt idx="118">
                  <c:v>11/1/2033</c:v>
                </c:pt>
                <c:pt idx="119">
                  <c:v>12/1/2033</c:v>
                </c:pt>
                <c:pt idx="120">
                  <c:v>1/1/2034</c:v>
                </c:pt>
                <c:pt idx="121">
                  <c:v>2/1/2034</c:v>
                </c:pt>
                <c:pt idx="122">
                  <c:v>3/1/2034</c:v>
                </c:pt>
                <c:pt idx="123">
                  <c:v>4/1/2034</c:v>
                </c:pt>
                <c:pt idx="124">
                  <c:v>5/1/2034</c:v>
                </c:pt>
                <c:pt idx="125">
                  <c:v>6/1/2034</c:v>
                </c:pt>
                <c:pt idx="126">
                  <c:v>7/1/2034</c:v>
                </c:pt>
                <c:pt idx="127">
                  <c:v>8/1/2034</c:v>
                </c:pt>
                <c:pt idx="128">
                  <c:v>9/1/2034</c:v>
                </c:pt>
                <c:pt idx="129">
                  <c:v>10/1/2034</c:v>
                </c:pt>
                <c:pt idx="130">
                  <c:v>11/1/2034</c:v>
                </c:pt>
                <c:pt idx="131">
                  <c:v>12/1/2034</c:v>
                </c:pt>
                <c:pt idx="132">
                  <c:v>1/1/2035</c:v>
                </c:pt>
                <c:pt idx="133">
                  <c:v>2/1/2035</c:v>
                </c:pt>
                <c:pt idx="134">
                  <c:v>3/1/2035</c:v>
                </c:pt>
                <c:pt idx="135">
                  <c:v>4/1/2035</c:v>
                </c:pt>
                <c:pt idx="136">
                  <c:v>5/1/2035</c:v>
                </c:pt>
                <c:pt idx="137">
                  <c:v>6/1/2035</c:v>
                </c:pt>
                <c:pt idx="138">
                  <c:v>7/1/2035</c:v>
                </c:pt>
                <c:pt idx="139">
                  <c:v>8/1/2035</c:v>
                </c:pt>
                <c:pt idx="140">
                  <c:v>9/1/2035</c:v>
                </c:pt>
                <c:pt idx="141">
                  <c:v>10/1/2035</c:v>
                </c:pt>
                <c:pt idx="142">
                  <c:v>11/1/2035</c:v>
                </c:pt>
                <c:pt idx="143">
                  <c:v>12/1/2035</c:v>
                </c:pt>
                <c:pt idx="144">
                  <c:v>1/1/2036</c:v>
                </c:pt>
                <c:pt idx="145">
                  <c:v>2/1/2036</c:v>
                </c:pt>
                <c:pt idx="146">
                  <c:v>3/1/2036</c:v>
                </c:pt>
                <c:pt idx="147">
                  <c:v>4/1/2036</c:v>
                </c:pt>
                <c:pt idx="148">
                  <c:v>5/1/2036</c:v>
                </c:pt>
                <c:pt idx="149">
                  <c:v>6/1/2036</c:v>
                </c:pt>
                <c:pt idx="150">
                  <c:v>7/1/2036</c:v>
                </c:pt>
                <c:pt idx="151">
                  <c:v>8/1/2036</c:v>
                </c:pt>
                <c:pt idx="152">
                  <c:v>9/1/2036</c:v>
                </c:pt>
                <c:pt idx="153">
                  <c:v>10/1/2036</c:v>
                </c:pt>
                <c:pt idx="154">
                  <c:v>11/1/2036</c:v>
                </c:pt>
                <c:pt idx="155">
                  <c:v>12/1/2036</c:v>
                </c:pt>
                <c:pt idx="156">
                  <c:v>1/1/2037</c:v>
                </c:pt>
                <c:pt idx="157">
                  <c:v>2/1/2037</c:v>
                </c:pt>
                <c:pt idx="158">
                  <c:v>3/1/2037</c:v>
                </c:pt>
                <c:pt idx="159">
                  <c:v>4/1/2037</c:v>
                </c:pt>
                <c:pt idx="160">
                  <c:v>5/1/2037</c:v>
                </c:pt>
                <c:pt idx="161">
                  <c:v>6/1/2037</c:v>
                </c:pt>
                <c:pt idx="162">
                  <c:v>7/1/2037</c:v>
                </c:pt>
                <c:pt idx="163">
                  <c:v>8/1/2037</c:v>
                </c:pt>
                <c:pt idx="164">
                  <c:v>9/1/2037</c:v>
                </c:pt>
                <c:pt idx="165">
                  <c:v>10/1/2037</c:v>
                </c:pt>
                <c:pt idx="166">
                  <c:v>11/1/2037</c:v>
                </c:pt>
                <c:pt idx="167">
                  <c:v>12/1/2037</c:v>
                </c:pt>
                <c:pt idx="168">
                  <c:v>1/1/2038</c:v>
                </c:pt>
                <c:pt idx="169">
                  <c:v>2/1/2038</c:v>
                </c:pt>
                <c:pt idx="170">
                  <c:v>3/1/2038</c:v>
                </c:pt>
                <c:pt idx="171">
                  <c:v>4/1/2038</c:v>
                </c:pt>
                <c:pt idx="172">
                  <c:v>5/1/2038</c:v>
                </c:pt>
                <c:pt idx="173">
                  <c:v>6/1/2038</c:v>
                </c:pt>
                <c:pt idx="174">
                  <c:v>7/1/2038</c:v>
                </c:pt>
                <c:pt idx="175">
                  <c:v>8/1/2038</c:v>
                </c:pt>
                <c:pt idx="176">
                  <c:v>9/1/2038</c:v>
                </c:pt>
                <c:pt idx="177">
                  <c:v>10/1/2038</c:v>
                </c:pt>
                <c:pt idx="178">
                  <c:v>11/1/2038</c:v>
                </c:pt>
                <c:pt idx="179">
                  <c:v>12/1/2038</c:v>
                </c:pt>
                <c:pt idx="180">
                  <c:v>1/1/2039</c:v>
                </c:pt>
                <c:pt idx="181">
                  <c:v>2/1/2039</c:v>
                </c:pt>
                <c:pt idx="182">
                  <c:v>3/1/2039</c:v>
                </c:pt>
                <c:pt idx="183">
                  <c:v>4/1/2039</c:v>
                </c:pt>
                <c:pt idx="184">
                  <c:v>5/1/2039</c:v>
                </c:pt>
                <c:pt idx="185">
                  <c:v>6/1/2039</c:v>
                </c:pt>
                <c:pt idx="186">
                  <c:v>7/1/2039</c:v>
                </c:pt>
                <c:pt idx="187">
                  <c:v>8/1/2039</c:v>
                </c:pt>
                <c:pt idx="188">
                  <c:v>9/1/2039</c:v>
                </c:pt>
                <c:pt idx="189">
                  <c:v>10/1/2039</c:v>
                </c:pt>
                <c:pt idx="190">
                  <c:v>11/1/2039</c:v>
                </c:pt>
                <c:pt idx="191">
                  <c:v>12/1/2039</c:v>
                </c:pt>
                <c:pt idx="192">
                  <c:v>1/1/2040</c:v>
                </c:pt>
                <c:pt idx="193">
                  <c:v>2/1/2040</c:v>
                </c:pt>
                <c:pt idx="194">
                  <c:v>3/1/2040</c:v>
                </c:pt>
                <c:pt idx="195">
                  <c:v>4/1/2040</c:v>
                </c:pt>
                <c:pt idx="196">
                  <c:v>5/1/2040</c:v>
                </c:pt>
                <c:pt idx="197">
                  <c:v>6/1/2040</c:v>
                </c:pt>
                <c:pt idx="198">
                  <c:v>7/1/2040</c:v>
                </c:pt>
                <c:pt idx="199">
                  <c:v>8/1/2040</c:v>
                </c:pt>
                <c:pt idx="200">
                  <c:v>9/1/2040</c:v>
                </c:pt>
                <c:pt idx="201">
                  <c:v>10/1/2040</c:v>
                </c:pt>
                <c:pt idx="202">
                  <c:v>11/1/2040</c:v>
                </c:pt>
                <c:pt idx="203">
                  <c:v>12/1/2040</c:v>
                </c:pt>
                <c:pt idx="204">
                  <c:v>1/1/2041</c:v>
                </c:pt>
                <c:pt idx="205">
                  <c:v>2/1/2041</c:v>
                </c:pt>
                <c:pt idx="206">
                  <c:v>3/1/2041</c:v>
                </c:pt>
                <c:pt idx="207">
                  <c:v>4/1/2041</c:v>
                </c:pt>
                <c:pt idx="208">
                  <c:v>5/1/2041</c:v>
                </c:pt>
                <c:pt idx="209">
                  <c:v>6/1/2041</c:v>
                </c:pt>
                <c:pt idx="210">
                  <c:v>7/1/2041</c:v>
                </c:pt>
                <c:pt idx="211">
                  <c:v>8/1/2041</c:v>
                </c:pt>
                <c:pt idx="212">
                  <c:v>9/1/2041</c:v>
                </c:pt>
                <c:pt idx="213">
                  <c:v>10/1/2041</c:v>
                </c:pt>
                <c:pt idx="214">
                  <c:v>11/1/2041</c:v>
                </c:pt>
                <c:pt idx="215">
                  <c:v>12/1/2041</c:v>
                </c:pt>
                <c:pt idx="216">
                  <c:v>1/1/2042</c:v>
                </c:pt>
                <c:pt idx="217">
                  <c:v>2/1/2042</c:v>
                </c:pt>
                <c:pt idx="218">
                  <c:v>3/1/2042</c:v>
                </c:pt>
                <c:pt idx="219">
                  <c:v>4/1/2042</c:v>
                </c:pt>
                <c:pt idx="220">
                  <c:v>5/1/2042</c:v>
                </c:pt>
                <c:pt idx="221">
                  <c:v>6/1/2042</c:v>
                </c:pt>
                <c:pt idx="222">
                  <c:v>7/1/2042</c:v>
                </c:pt>
                <c:pt idx="223">
                  <c:v>8/1/2042</c:v>
                </c:pt>
                <c:pt idx="224">
                  <c:v>9/1/2042</c:v>
                </c:pt>
                <c:pt idx="225">
                  <c:v>10/1/2042</c:v>
                </c:pt>
                <c:pt idx="226">
                  <c:v>11/1/2042</c:v>
                </c:pt>
                <c:pt idx="227">
                  <c:v>12/1/2042</c:v>
                </c:pt>
                <c:pt idx="228">
                  <c:v>1/1/2043</c:v>
                </c:pt>
                <c:pt idx="229">
                  <c:v>2/1/2043</c:v>
                </c:pt>
                <c:pt idx="230">
                  <c:v>3/1/2043</c:v>
                </c:pt>
                <c:pt idx="231">
                  <c:v>4/1/2043</c:v>
                </c:pt>
                <c:pt idx="232">
                  <c:v>5/1/2043</c:v>
                </c:pt>
                <c:pt idx="233">
                  <c:v>6/1/2043</c:v>
                </c:pt>
                <c:pt idx="234">
                  <c:v>7/1/2043</c:v>
                </c:pt>
                <c:pt idx="235">
                  <c:v>8/1/2043</c:v>
                </c:pt>
                <c:pt idx="236">
                  <c:v>9/1/2043</c:v>
                </c:pt>
                <c:pt idx="237">
                  <c:v>10/1/2043</c:v>
                </c:pt>
                <c:pt idx="238">
                  <c:v>11/1/2043</c:v>
                </c:pt>
                <c:pt idx="239">
                  <c:v>12/1/2043</c:v>
                </c:pt>
                <c:pt idx="240">
                  <c:v>1/1/2044</c:v>
                </c:pt>
                <c:pt idx="241">
                  <c:v>2/1/2044</c:v>
                </c:pt>
                <c:pt idx="242">
                  <c:v>3/1/2044</c:v>
                </c:pt>
                <c:pt idx="243">
                  <c:v>4/1/2044</c:v>
                </c:pt>
                <c:pt idx="244">
                  <c:v>5/1/2044</c:v>
                </c:pt>
                <c:pt idx="245">
                  <c:v>6/1/2044</c:v>
                </c:pt>
                <c:pt idx="246">
                  <c:v>7/1/2044</c:v>
                </c:pt>
                <c:pt idx="247">
                  <c:v>8/1/2044</c:v>
                </c:pt>
                <c:pt idx="248">
                  <c:v>9/1/2044</c:v>
                </c:pt>
                <c:pt idx="249">
                  <c:v>10/1/2044</c:v>
                </c:pt>
                <c:pt idx="250">
                  <c:v>11/1/2044</c:v>
                </c:pt>
                <c:pt idx="251">
                  <c:v>12/1/2044</c:v>
                </c:pt>
                <c:pt idx="252">
                  <c:v>1/1/2045</c:v>
                </c:pt>
                <c:pt idx="253">
                  <c:v>2/1/2045</c:v>
                </c:pt>
                <c:pt idx="254">
                  <c:v>3/1/2045</c:v>
                </c:pt>
                <c:pt idx="255">
                  <c:v>4/1/2045</c:v>
                </c:pt>
                <c:pt idx="256">
                  <c:v>5/1/2045</c:v>
                </c:pt>
                <c:pt idx="257">
                  <c:v>6/1/2045</c:v>
                </c:pt>
                <c:pt idx="258">
                  <c:v>7/1/2045</c:v>
                </c:pt>
                <c:pt idx="259">
                  <c:v>8/1/2045</c:v>
                </c:pt>
                <c:pt idx="260">
                  <c:v>9/1/2045</c:v>
                </c:pt>
                <c:pt idx="261">
                  <c:v>10/1/2045</c:v>
                </c:pt>
                <c:pt idx="262">
                  <c:v>11/1/2045</c:v>
                </c:pt>
                <c:pt idx="263">
                  <c:v>12/1/2045</c:v>
                </c:pt>
                <c:pt idx="264">
                  <c:v>1/1/2046</c:v>
                </c:pt>
                <c:pt idx="265">
                  <c:v>2/1/2046</c:v>
                </c:pt>
                <c:pt idx="266">
                  <c:v>3/1/2046</c:v>
                </c:pt>
                <c:pt idx="267">
                  <c:v>4/1/2046</c:v>
                </c:pt>
                <c:pt idx="268">
                  <c:v>5/1/2046</c:v>
                </c:pt>
                <c:pt idx="269">
                  <c:v>6/1/2046</c:v>
                </c:pt>
                <c:pt idx="270">
                  <c:v>7/1/2046</c:v>
                </c:pt>
                <c:pt idx="271">
                  <c:v>8/1/2046</c:v>
                </c:pt>
                <c:pt idx="272">
                  <c:v>9/1/2046</c:v>
                </c:pt>
                <c:pt idx="273">
                  <c:v>10/1/2046</c:v>
                </c:pt>
                <c:pt idx="274">
                  <c:v>11/1/2046</c:v>
                </c:pt>
                <c:pt idx="275">
                  <c:v>12/1/2046</c:v>
                </c:pt>
                <c:pt idx="276">
                  <c:v>1/1/2047</c:v>
                </c:pt>
                <c:pt idx="277">
                  <c:v>2/1/2047</c:v>
                </c:pt>
                <c:pt idx="278">
                  <c:v>3/1/2047</c:v>
                </c:pt>
                <c:pt idx="279">
                  <c:v>4/1/2047</c:v>
                </c:pt>
                <c:pt idx="280">
                  <c:v>5/1/2047</c:v>
                </c:pt>
                <c:pt idx="281">
                  <c:v>6/1/2047</c:v>
                </c:pt>
                <c:pt idx="282">
                  <c:v>7/1/2047</c:v>
                </c:pt>
                <c:pt idx="283">
                  <c:v>8/1/2047</c:v>
                </c:pt>
                <c:pt idx="284">
                  <c:v>9/1/2047</c:v>
                </c:pt>
                <c:pt idx="285">
                  <c:v>10/1/2047</c:v>
                </c:pt>
                <c:pt idx="286">
                  <c:v>11/1/2047</c:v>
                </c:pt>
                <c:pt idx="287">
                  <c:v>12/1/2047</c:v>
                </c:pt>
                <c:pt idx="288">
                  <c:v>1/1/2048</c:v>
                </c:pt>
                <c:pt idx="289">
                  <c:v>2/1/2048</c:v>
                </c:pt>
                <c:pt idx="290">
                  <c:v>3/1/2048</c:v>
                </c:pt>
                <c:pt idx="291">
                  <c:v>4/1/2048</c:v>
                </c:pt>
                <c:pt idx="292">
                  <c:v>5/1/2048</c:v>
                </c:pt>
                <c:pt idx="293">
                  <c:v>6/1/2048</c:v>
                </c:pt>
                <c:pt idx="294">
                  <c:v>7/1/2048</c:v>
                </c:pt>
                <c:pt idx="295">
                  <c:v>8/1/2048</c:v>
                </c:pt>
                <c:pt idx="296">
                  <c:v>9/1/2048</c:v>
                </c:pt>
                <c:pt idx="297">
                  <c:v>10/1/2048</c:v>
                </c:pt>
                <c:pt idx="298">
                  <c:v>11/1/2048</c:v>
                </c:pt>
                <c:pt idx="299">
                  <c:v>12/1/2048</c:v>
                </c:pt>
                <c:pt idx="300">
                  <c:v>1/1/2049</c:v>
                </c:pt>
                <c:pt idx="301">
                  <c:v>2/1/2049</c:v>
                </c:pt>
                <c:pt idx="302">
                  <c:v>3/1/2049</c:v>
                </c:pt>
                <c:pt idx="303">
                  <c:v>4/1/2049</c:v>
                </c:pt>
                <c:pt idx="304">
                  <c:v>5/1/2049</c:v>
                </c:pt>
                <c:pt idx="305">
                  <c:v>6/1/2049</c:v>
                </c:pt>
                <c:pt idx="306">
                  <c:v>7/1/2049</c:v>
                </c:pt>
                <c:pt idx="307">
                  <c:v>8/1/2049</c:v>
                </c:pt>
                <c:pt idx="308">
                  <c:v>9/1/2049</c:v>
                </c:pt>
                <c:pt idx="309">
                  <c:v>10/1/2049</c:v>
                </c:pt>
                <c:pt idx="310">
                  <c:v>11/1/2049</c:v>
                </c:pt>
                <c:pt idx="311">
                  <c:v>12/1/2049</c:v>
                </c:pt>
                <c:pt idx="312">
                  <c:v>1/1/2050</c:v>
                </c:pt>
                <c:pt idx="313">
                  <c:v>2/1/2050</c:v>
                </c:pt>
                <c:pt idx="314">
                  <c:v>3/1/2050</c:v>
                </c:pt>
                <c:pt idx="315">
                  <c:v>4/1/2050</c:v>
                </c:pt>
                <c:pt idx="316">
                  <c:v>5/1/2050</c:v>
                </c:pt>
                <c:pt idx="317">
                  <c:v>6/1/2050</c:v>
                </c:pt>
                <c:pt idx="318">
                  <c:v>7/1/2050</c:v>
                </c:pt>
                <c:pt idx="319">
                  <c:v>8/1/2050</c:v>
                </c:pt>
                <c:pt idx="320">
                  <c:v>9/1/2050</c:v>
                </c:pt>
                <c:pt idx="321">
                  <c:v>10/1/2050</c:v>
                </c:pt>
                <c:pt idx="322">
                  <c:v>11/1/2050</c:v>
                </c:pt>
                <c:pt idx="323">
                  <c:v>12/1/2050</c:v>
                </c:pt>
                <c:pt idx="324">
                  <c:v>1/1/2051</c:v>
                </c:pt>
                <c:pt idx="325">
                  <c:v>2/1/2051</c:v>
                </c:pt>
                <c:pt idx="326">
                  <c:v>3/1/2051</c:v>
                </c:pt>
                <c:pt idx="327">
                  <c:v>4/1/2051</c:v>
                </c:pt>
                <c:pt idx="328">
                  <c:v>5/1/2051</c:v>
                </c:pt>
                <c:pt idx="329">
                  <c:v>6/1/2051</c:v>
                </c:pt>
                <c:pt idx="330">
                  <c:v>7/1/2051</c:v>
                </c:pt>
                <c:pt idx="331">
                  <c:v>8/1/2051</c:v>
                </c:pt>
                <c:pt idx="332">
                  <c:v>9/1/2051</c:v>
                </c:pt>
                <c:pt idx="333">
                  <c:v>10/1/2051</c:v>
                </c:pt>
                <c:pt idx="334">
                  <c:v>11/1/2051</c:v>
                </c:pt>
                <c:pt idx="335">
                  <c:v>12/1/2051</c:v>
                </c:pt>
                <c:pt idx="336">
                  <c:v>1/1/2052</c:v>
                </c:pt>
                <c:pt idx="337">
                  <c:v>2/1/2052</c:v>
                </c:pt>
                <c:pt idx="338">
                  <c:v>3/1/2052</c:v>
                </c:pt>
                <c:pt idx="339">
                  <c:v>4/1/2052</c:v>
                </c:pt>
                <c:pt idx="340">
                  <c:v>5/1/2052</c:v>
                </c:pt>
                <c:pt idx="341">
                  <c:v>6/1/2052</c:v>
                </c:pt>
                <c:pt idx="342">
                  <c:v>7/1/2052</c:v>
                </c:pt>
                <c:pt idx="343">
                  <c:v>8/1/2052</c:v>
                </c:pt>
                <c:pt idx="344">
                  <c:v>9/1/2052</c:v>
                </c:pt>
                <c:pt idx="345">
                  <c:v>10/1/2052</c:v>
                </c:pt>
                <c:pt idx="346">
                  <c:v>11/1/2052</c:v>
                </c:pt>
                <c:pt idx="347">
                  <c:v>12/1/2052</c:v>
                </c:pt>
                <c:pt idx="348">
                  <c:v>1/1/2053</c:v>
                </c:pt>
                <c:pt idx="349">
                  <c:v>2/1/2053</c:v>
                </c:pt>
                <c:pt idx="350">
                  <c:v>3/1/2053</c:v>
                </c:pt>
                <c:pt idx="351">
                  <c:v>4/1/2053</c:v>
                </c:pt>
                <c:pt idx="352">
                  <c:v>5/1/2053</c:v>
                </c:pt>
                <c:pt idx="353">
                  <c:v>6/1/2053</c:v>
                </c:pt>
                <c:pt idx="354">
                  <c:v>7/1/2053</c:v>
                </c:pt>
                <c:pt idx="355">
                  <c:v>8/1/2053</c:v>
                </c:pt>
                <c:pt idx="356">
                  <c:v>9/1/2053</c:v>
                </c:pt>
                <c:pt idx="357">
                  <c:v>10/1/2053</c:v>
                </c:pt>
                <c:pt idx="358">
                  <c:v>11/1/2053</c:v>
                </c:pt>
                <c:pt idx="359">
                  <c:v>12/1/2053</c:v>
                </c:pt>
              </c:strCache>
            </c:strRef>
          </c:cat>
          <c:val>
            <c:numRef>
              <c:f>MortgageCalculator!$J$51:$J$1611</c:f>
              <c:numCache>
                <c:formatCode>#,##0.00</c:formatCode>
                <c:ptCount val="1561"/>
                <c:pt idx="0">
                  <c:v>249726.36</c:v>
                </c:pt>
                <c:pt idx="1">
                  <c:v>249451.46999999997</c:v>
                </c:pt>
                <c:pt idx="2">
                  <c:v>249175.31999999998</c:v>
                </c:pt>
                <c:pt idx="3">
                  <c:v>248897.89999999997</c:v>
                </c:pt>
                <c:pt idx="4">
                  <c:v>248619.20999999996</c:v>
                </c:pt>
                <c:pt idx="5">
                  <c:v>248339.23999999996</c:v>
                </c:pt>
                <c:pt idx="6">
                  <c:v>248057.98999999996</c:v>
                </c:pt>
                <c:pt idx="7">
                  <c:v>247775.44999999995</c:v>
                </c:pt>
                <c:pt idx="8">
                  <c:v>247491.61999999997</c:v>
                </c:pt>
                <c:pt idx="9">
                  <c:v>247206.48999999996</c:v>
                </c:pt>
                <c:pt idx="10">
                  <c:v>246920.04999999996</c:v>
                </c:pt>
                <c:pt idx="11">
                  <c:v>246632.29999999996</c:v>
                </c:pt>
                <c:pt idx="12">
                  <c:v>246343.22999999995</c:v>
                </c:pt>
                <c:pt idx="13">
                  <c:v>246052.82999999996</c:v>
                </c:pt>
                <c:pt idx="14">
                  <c:v>245761.09999999995</c:v>
                </c:pt>
                <c:pt idx="15">
                  <c:v>245468.03999999995</c:v>
                </c:pt>
                <c:pt idx="16">
                  <c:v>245173.62999999995</c:v>
                </c:pt>
                <c:pt idx="17">
                  <c:v>244877.86999999994</c:v>
                </c:pt>
                <c:pt idx="18">
                  <c:v>244580.75999999995</c:v>
                </c:pt>
                <c:pt idx="19">
                  <c:v>244282.28999999995</c:v>
                </c:pt>
                <c:pt idx="20">
                  <c:v>243982.44999999995</c:v>
                </c:pt>
                <c:pt idx="21">
                  <c:v>243681.22999999995</c:v>
                </c:pt>
                <c:pt idx="22">
                  <c:v>243378.62999999995</c:v>
                </c:pt>
                <c:pt idx="23">
                  <c:v>243074.64999999994</c:v>
                </c:pt>
                <c:pt idx="24">
                  <c:v>242769.26999999993</c:v>
                </c:pt>
                <c:pt idx="25">
                  <c:v>242462.48999999993</c:v>
                </c:pt>
                <c:pt idx="26">
                  <c:v>242154.30999999994</c:v>
                </c:pt>
                <c:pt idx="27">
                  <c:v>241844.70999999993</c:v>
                </c:pt>
                <c:pt idx="28">
                  <c:v>241533.68999999994</c:v>
                </c:pt>
                <c:pt idx="29">
                  <c:v>241221.24999999994</c:v>
                </c:pt>
                <c:pt idx="30">
                  <c:v>240907.37999999995</c:v>
                </c:pt>
                <c:pt idx="31">
                  <c:v>240592.06999999995</c:v>
                </c:pt>
                <c:pt idx="32">
                  <c:v>240275.30999999994</c:v>
                </c:pt>
                <c:pt idx="33">
                  <c:v>239957.09999999995</c:v>
                </c:pt>
                <c:pt idx="34">
                  <c:v>239637.42999999993</c:v>
                </c:pt>
                <c:pt idx="35">
                  <c:v>239316.29999999993</c:v>
                </c:pt>
                <c:pt idx="36">
                  <c:v>238993.69999999992</c:v>
                </c:pt>
                <c:pt idx="37">
                  <c:v>238669.61999999994</c:v>
                </c:pt>
                <c:pt idx="38">
                  <c:v>238344.04999999993</c:v>
                </c:pt>
                <c:pt idx="39">
                  <c:v>238016.98999999993</c:v>
                </c:pt>
                <c:pt idx="40">
                  <c:v>237688.42999999993</c:v>
                </c:pt>
                <c:pt idx="41">
                  <c:v>237358.36999999994</c:v>
                </c:pt>
                <c:pt idx="42">
                  <c:v>237026.78999999995</c:v>
                </c:pt>
                <c:pt idx="43">
                  <c:v>236693.68999999994</c:v>
                </c:pt>
                <c:pt idx="44">
                  <c:v>236359.06999999995</c:v>
                </c:pt>
                <c:pt idx="45">
                  <c:v>236022.90999999995</c:v>
                </c:pt>
                <c:pt idx="46">
                  <c:v>235685.20999999993</c:v>
                </c:pt>
                <c:pt idx="47">
                  <c:v>235345.95999999993</c:v>
                </c:pt>
                <c:pt idx="48">
                  <c:v>235005.15999999995</c:v>
                </c:pt>
                <c:pt idx="49">
                  <c:v>234662.79999999996</c:v>
                </c:pt>
                <c:pt idx="50">
                  <c:v>234318.86999999997</c:v>
                </c:pt>
                <c:pt idx="51">
                  <c:v>233973.35999999996</c:v>
                </c:pt>
                <c:pt idx="52">
                  <c:v>233626.26999999996</c:v>
                </c:pt>
                <c:pt idx="53">
                  <c:v>233277.58999999997</c:v>
                </c:pt>
                <c:pt idx="54">
                  <c:v>232927.30999999997</c:v>
                </c:pt>
                <c:pt idx="55">
                  <c:v>232575.41999999995</c:v>
                </c:pt>
                <c:pt idx="56">
                  <c:v>232221.91999999995</c:v>
                </c:pt>
                <c:pt idx="57">
                  <c:v>231866.79999999996</c:v>
                </c:pt>
                <c:pt idx="58">
                  <c:v>231510.04999999996</c:v>
                </c:pt>
                <c:pt idx="59">
                  <c:v>231151.66999999995</c:v>
                </c:pt>
                <c:pt idx="60">
                  <c:v>230791.64999999997</c:v>
                </c:pt>
                <c:pt idx="61">
                  <c:v>230429.97999999995</c:v>
                </c:pt>
                <c:pt idx="62">
                  <c:v>230066.64999999997</c:v>
                </c:pt>
                <c:pt idx="63">
                  <c:v>229701.64999999997</c:v>
                </c:pt>
                <c:pt idx="64">
                  <c:v>229334.97999999995</c:v>
                </c:pt>
                <c:pt idx="65">
                  <c:v>228966.62999999995</c:v>
                </c:pt>
                <c:pt idx="66">
                  <c:v>228596.58999999994</c:v>
                </c:pt>
                <c:pt idx="67">
                  <c:v>228224.84999999995</c:v>
                </c:pt>
                <c:pt idx="68">
                  <c:v>227851.40999999995</c:v>
                </c:pt>
                <c:pt idx="69">
                  <c:v>227476.25999999995</c:v>
                </c:pt>
                <c:pt idx="70">
                  <c:v>227099.38999999996</c:v>
                </c:pt>
                <c:pt idx="71">
                  <c:v>226720.78999999995</c:v>
                </c:pt>
                <c:pt idx="72">
                  <c:v>226340.45999999996</c:v>
                </c:pt>
                <c:pt idx="73">
                  <c:v>225958.37999999998</c:v>
                </c:pt>
                <c:pt idx="74">
                  <c:v>225574.55</c:v>
                </c:pt>
                <c:pt idx="75">
                  <c:v>225188.96</c:v>
                </c:pt>
                <c:pt idx="76">
                  <c:v>224801.61</c:v>
                </c:pt>
                <c:pt idx="77">
                  <c:v>224412.47999999998</c:v>
                </c:pt>
                <c:pt idx="78">
                  <c:v>224021.56999999998</c:v>
                </c:pt>
                <c:pt idx="79">
                  <c:v>223628.86999999997</c:v>
                </c:pt>
                <c:pt idx="80">
                  <c:v>223234.36999999997</c:v>
                </c:pt>
                <c:pt idx="81">
                  <c:v>222838.05999999997</c:v>
                </c:pt>
                <c:pt idx="82">
                  <c:v>222439.92999999996</c:v>
                </c:pt>
                <c:pt idx="83">
                  <c:v>222039.97999999995</c:v>
                </c:pt>
                <c:pt idx="84">
                  <c:v>221638.18999999994</c:v>
                </c:pt>
                <c:pt idx="85">
                  <c:v>221234.55999999994</c:v>
                </c:pt>
                <c:pt idx="86">
                  <c:v>220829.07999999993</c:v>
                </c:pt>
                <c:pt idx="87">
                  <c:v>220421.73999999993</c:v>
                </c:pt>
                <c:pt idx="88">
                  <c:v>220012.53999999992</c:v>
                </c:pt>
                <c:pt idx="89">
                  <c:v>219601.45999999993</c:v>
                </c:pt>
                <c:pt idx="90">
                  <c:v>219188.49999999994</c:v>
                </c:pt>
                <c:pt idx="91">
                  <c:v>218773.63999999996</c:v>
                </c:pt>
                <c:pt idx="92">
                  <c:v>218356.87999999995</c:v>
                </c:pt>
                <c:pt idx="93">
                  <c:v>217938.20999999993</c:v>
                </c:pt>
                <c:pt idx="94">
                  <c:v>217517.61999999994</c:v>
                </c:pt>
                <c:pt idx="95">
                  <c:v>217095.10999999993</c:v>
                </c:pt>
                <c:pt idx="96">
                  <c:v>216670.65999999992</c:v>
                </c:pt>
                <c:pt idx="97">
                  <c:v>216244.25999999992</c:v>
                </c:pt>
                <c:pt idx="98">
                  <c:v>215815.90999999992</c:v>
                </c:pt>
                <c:pt idx="99">
                  <c:v>215385.59999999992</c:v>
                </c:pt>
                <c:pt idx="100">
                  <c:v>214953.30999999991</c:v>
                </c:pt>
                <c:pt idx="101">
                  <c:v>214519.03999999992</c:v>
                </c:pt>
                <c:pt idx="102">
                  <c:v>214082.77999999991</c:v>
                </c:pt>
                <c:pt idx="103">
                  <c:v>213644.5199999999</c:v>
                </c:pt>
                <c:pt idx="104">
                  <c:v>213204.24999999991</c:v>
                </c:pt>
                <c:pt idx="105">
                  <c:v>212761.96999999991</c:v>
                </c:pt>
                <c:pt idx="106">
                  <c:v>212317.65999999992</c:v>
                </c:pt>
                <c:pt idx="107">
                  <c:v>211871.30999999991</c:v>
                </c:pt>
                <c:pt idx="108">
                  <c:v>211422.9199999999</c:v>
                </c:pt>
                <c:pt idx="109">
                  <c:v>210972.46999999988</c:v>
                </c:pt>
                <c:pt idx="110">
                  <c:v>210519.95999999988</c:v>
                </c:pt>
                <c:pt idx="111">
                  <c:v>210065.36999999988</c:v>
                </c:pt>
                <c:pt idx="112">
                  <c:v>209608.69999999987</c:v>
                </c:pt>
                <c:pt idx="113">
                  <c:v>209149.93999999986</c:v>
                </c:pt>
                <c:pt idx="114">
                  <c:v>208689.06999999986</c:v>
                </c:pt>
                <c:pt idx="115">
                  <c:v>208226.08999999985</c:v>
                </c:pt>
                <c:pt idx="116">
                  <c:v>207760.98999999985</c:v>
                </c:pt>
                <c:pt idx="117">
                  <c:v>207293.75999999983</c:v>
                </c:pt>
                <c:pt idx="118">
                  <c:v>206824.38999999984</c:v>
                </c:pt>
                <c:pt idx="119">
                  <c:v>206352.86999999985</c:v>
                </c:pt>
                <c:pt idx="120">
                  <c:v>205879.17999999985</c:v>
                </c:pt>
                <c:pt idx="121">
                  <c:v>205403.31999999986</c:v>
                </c:pt>
                <c:pt idx="122">
                  <c:v>204925.27999999985</c:v>
                </c:pt>
                <c:pt idx="123">
                  <c:v>204445.04999999984</c:v>
                </c:pt>
                <c:pt idx="124">
                  <c:v>203962.61999999985</c:v>
                </c:pt>
                <c:pt idx="125">
                  <c:v>203477.97999999984</c:v>
                </c:pt>
                <c:pt idx="126">
                  <c:v>202991.11999999985</c:v>
                </c:pt>
                <c:pt idx="127">
                  <c:v>202502.02999999985</c:v>
                </c:pt>
                <c:pt idx="128">
                  <c:v>202010.68999999986</c:v>
                </c:pt>
                <c:pt idx="129">
                  <c:v>201517.09999999986</c:v>
                </c:pt>
                <c:pt idx="130">
                  <c:v>201021.24999999985</c:v>
                </c:pt>
                <c:pt idx="131">
                  <c:v>200523.12999999986</c:v>
                </c:pt>
                <c:pt idx="132">
                  <c:v>200022.71999999986</c:v>
                </c:pt>
                <c:pt idx="133">
                  <c:v>199520.01999999984</c:v>
                </c:pt>
                <c:pt idx="134">
                  <c:v>199015.01999999984</c:v>
                </c:pt>
                <c:pt idx="135">
                  <c:v>198507.69999999984</c:v>
                </c:pt>
                <c:pt idx="136">
                  <c:v>197998.05999999982</c:v>
                </c:pt>
                <c:pt idx="137">
                  <c:v>197486.07999999981</c:v>
                </c:pt>
                <c:pt idx="138">
                  <c:v>196971.74999999983</c:v>
                </c:pt>
                <c:pt idx="139">
                  <c:v>196455.06999999983</c:v>
                </c:pt>
                <c:pt idx="140">
                  <c:v>195936.01999999984</c:v>
                </c:pt>
                <c:pt idx="141">
                  <c:v>195414.58999999985</c:v>
                </c:pt>
                <c:pt idx="142">
                  <c:v>194890.76999999984</c:v>
                </c:pt>
                <c:pt idx="143">
                  <c:v>194364.54999999984</c:v>
                </c:pt>
                <c:pt idx="144">
                  <c:v>193835.91999999984</c:v>
                </c:pt>
                <c:pt idx="145">
                  <c:v>193304.85999999984</c:v>
                </c:pt>
                <c:pt idx="146">
                  <c:v>192771.36999999985</c:v>
                </c:pt>
                <c:pt idx="147">
                  <c:v>192235.43999999986</c:v>
                </c:pt>
                <c:pt idx="148">
                  <c:v>191697.04999999984</c:v>
                </c:pt>
                <c:pt idx="149">
                  <c:v>191156.18999999986</c:v>
                </c:pt>
                <c:pt idx="150">
                  <c:v>190612.84999999986</c:v>
                </c:pt>
                <c:pt idx="151">
                  <c:v>190067.01999999987</c:v>
                </c:pt>
                <c:pt idx="152">
                  <c:v>189518.68999999989</c:v>
                </c:pt>
                <c:pt idx="153">
                  <c:v>188967.84999999989</c:v>
                </c:pt>
                <c:pt idx="154">
                  <c:v>188414.47999999989</c:v>
                </c:pt>
                <c:pt idx="155">
                  <c:v>187858.5799999999</c:v>
                </c:pt>
                <c:pt idx="156">
                  <c:v>187300.12999999989</c:v>
                </c:pt>
                <c:pt idx="157">
                  <c:v>186739.11999999988</c:v>
                </c:pt>
                <c:pt idx="158">
                  <c:v>186175.53999999989</c:v>
                </c:pt>
                <c:pt idx="159">
                  <c:v>185609.36999999988</c:v>
                </c:pt>
                <c:pt idx="160">
                  <c:v>185040.60999999987</c:v>
                </c:pt>
                <c:pt idx="161">
                  <c:v>184469.23999999987</c:v>
                </c:pt>
                <c:pt idx="162">
                  <c:v>183895.24999999988</c:v>
                </c:pt>
                <c:pt idx="163">
                  <c:v>183318.62999999989</c:v>
                </c:pt>
                <c:pt idx="164">
                  <c:v>182739.36999999988</c:v>
                </c:pt>
                <c:pt idx="165">
                  <c:v>182157.45999999988</c:v>
                </c:pt>
                <c:pt idx="166">
                  <c:v>181572.87999999989</c:v>
                </c:pt>
                <c:pt idx="167">
                  <c:v>180985.61999999988</c:v>
                </c:pt>
                <c:pt idx="168">
                  <c:v>180395.66999999987</c:v>
                </c:pt>
                <c:pt idx="169">
                  <c:v>179803.00999999986</c:v>
                </c:pt>
                <c:pt idx="170">
                  <c:v>179207.63999999987</c:v>
                </c:pt>
                <c:pt idx="171">
                  <c:v>178609.53999999986</c:v>
                </c:pt>
                <c:pt idx="172">
                  <c:v>178008.69999999987</c:v>
                </c:pt>
                <c:pt idx="173">
                  <c:v>177405.09999999986</c:v>
                </c:pt>
                <c:pt idx="174">
                  <c:v>176798.73999999987</c:v>
                </c:pt>
                <c:pt idx="175">
                  <c:v>176189.59999999986</c:v>
                </c:pt>
                <c:pt idx="176">
                  <c:v>175577.66999999987</c:v>
                </c:pt>
                <c:pt idx="177">
                  <c:v>174962.92999999988</c:v>
                </c:pt>
                <c:pt idx="178">
                  <c:v>174345.36999999988</c:v>
                </c:pt>
                <c:pt idx="179">
                  <c:v>173724.97999999986</c:v>
                </c:pt>
                <c:pt idx="180">
                  <c:v>173101.74999999985</c:v>
                </c:pt>
                <c:pt idx="181">
                  <c:v>172475.65999999986</c:v>
                </c:pt>
                <c:pt idx="182">
                  <c:v>171846.69999999987</c:v>
                </c:pt>
                <c:pt idx="183">
                  <c:v>171214.85999999987</c:v>
                </c:pt>
                <c:pt idx="184">
                  <c:v>170580.11999999988</c:v>
                </c:pt>
                <c:pt idx="185">
                  <c:v>169942.47999999986</c:v>
                </c:pt>
                <c:pt idx="186">
                  <c:v>169301.90999999986</c:v>
                </c:pt>
                <c:pt idx="187">
                  <c:v>168658.40999999986</c:v>
                </c:pt>
                <c:pt idx="188">
                  <c:v>168011.95999999985</c:v>
                </c:pt>
                <c:pt idx="189">
                  <c:v>167362.53999999983</c:v>
                </c:pt>
                <c:pt idx="190">
                  <c:v>166710.14999999982</c:v>
                </c:pt>
                <c:pt idx="191">
                  <c:v>166054.76999999981</c:v>
                </c:pt>
                <c:pt idx="192">
                  <c:v>165396.3799999998</c:v>
                </c:pt>
                <c:pt idx="193">
                  <c:v>164734.97999999981</c:v>
                </c:pt>
                <c:pt idx="194">
                  <c:v>164070.54999999981</c:v>
                </c:pt>
                <c:pt idx="195">
                  <c:v>163403.0699999998</c:v>
                </c:pt>
                <c:pt idx="196">
                  <c:v>162732.5299999998</c:v>
                </c:pt>
                <c:pt idx="197">
                  <c:v>162058.91999999981</c:v>
                </c:pt>
                <c:pt idx="198">
                  <c:v>161382.2199999998</c:v>
                </c:pt>
                <c:pt idx="199">
                  <c:v>160702.41999999981</c:v>
                </c:pt>
                <c:pt idx="200">
                  <c:v>160019.4999999998</c:v>
                </c:pt>
                <c:pt idx="201">
                  <c:v>159333.44999999981</c:v>
                </c:pt>
                <c:pt idx="202">
                  <c:v>158644.25999999981</c:v>
                </c:pt>
                <c:pt idx="203">
                  <c:v>157951.9099999998</c:v>
                </c:pt>
                <c:pt idx="204">
                  <c:v>157256.38999999981</c:v>
                </c:pt>
                <c:pt idx="205">
                  <c:v>156557.67999999982</c:v>
                </c:pt>
                <c:pt idx="206">
                  <c:v>155855.76999999981</c:v>
                </c:pt>
                <c:pt idx="207">
                  <c:v>155150.63999999981</c:v>
                </c:pt>
                <c:pt idx="208">
                  <c:v>154442.27999999982</c:v>
                </c:pt>
                <c:pt idx="209">
                  <c:v>153730.66999999984</c:v>
                </c:pt>
                <c:pt idx="210">
                  <c:v>153015.79999999984</c:v>
                </c:pt>
                <c:pt idx="211">
                  <c:v>152297.64999999985</c:v>
                </c:pt>
                <c:pt idx="212">
                  <c:v>151576.20999999985</c:v>
                </c:pt>
                <c:pt idx="213">
                  <c:v>150851.45999999985</c:v>
                </c:pt>
                <c:pt idx="214">
                  <c:v>150123.38999999984</c:v>
                </c:pt>
                <c:pt idx="215">
                  <c:v>149391.98999999985</c:v>
                </c:pt>
                <c:pt idx="216">
                  <c:v>148657.22999999984</c:v>
                </c:pt>
                <c:pt idx="217">
                  <c:v>147919.10999999984</c:v>
                </c:pt>
                <c:pt idx="218">
                  <c:v>147177.59999999983</c:v>
                </c:pt>
                <c:pt idx="219">
                  <c:v>146432.68999999983</c:v>
                </c:pt>
                <c:pt idx="220">
                  <c:v>145684.36999999982</c:v>
                </c:pt>
                <c:pt idx="221">
                  <c:v>144932.61999999982</c:v>
                </c:pt>
                <c:pt idx="222">
                  <c:v>144177.41999999981</c:v>
                </c:pt>
                <c:pt idx="223">
                  <c:v>143418.75999999981</c:v>
                </c:pt>
                <c:pt idx="224">
                  <c:v>142656.6299999998</c:v>
                </c:pt>
                <c:pt idx="225">
                  <c:v>141890.9999999998</c:v>
                </c:pt>
                <c:pt idx="226">
                  <c:v>141121.85999999978</c:v>
                </c:pt>
                <c:pt idx="227">
                  <c:v>140349.19999999978</c:v>
                </c:pt>
                <c:pt idx="228">
                  <c:v>139572.99999999977</c:v>
                </c:pt>
                <c:pt idx="229">
                  <c:v>138793.23999999976</c:v>
                </c:pt>
                <c:pt idx="230">
                  <c:v>138009.90999999977</c:v>
                </c:pt>
                <c:pt idx="231">
                  <c:v>137222.98999999976</c:v>
                </c:pt>
                <c:pt idx="232">
                  <c:v>136432.45999999976</c:v>
                </c:pt>
                <c:pt idx="233">
                  <c:v>135638.30999999976</c:v>
                </c:pt>
                <c:pt idx="234">
                  <c:v>134840.51999999976</c:v>
                </c:pt>
                <c:pt idx="235">
                  <c:v>134039.06999999975</c:v>
                </c:pt>
                <c:pt idx="236">
                  <c:v>133233.94999999975</c:v>
                </c:pt>
                <c:pt idx="237">
                  <c:v>132425.13999999975</c:v>
                </c:pt>
                <c:pt idx="238">
                  <c:v>131612.61999999976</c:v>
                </c:pt>
                <c:pt idx="239">
                  <c:v>130796.36999999976</c:v>
                </c:pt>
                <c:pt idx="240">
                  <c:v>129976.37999999976</c:v>
                </c:pt>
                <c:pt idx="241">
                  <c:v>129152.63999999975</c:v>
                </c:pt>
                <c:pt idx="242">
                  <c:v>128325.11999999975</c:v>
                </c:pt>
                <c:pt idx="243">
                  <c:v>127493.80999999975</c:v>
                </c:pt>
                <c:pt idx="244">
                  <c:v>126658.68999999975</c:v>
                </c:pt>
                <c:pt idx="245">
                  <c:v>125819.73999999976</c:v>
                </c:pt>
                <c:pt idx="246">
                  <c:v>124976.93999999975</c:v>
                </c:pt>
                <c:pt idx="247">
                  <c:v>124130.27999999975</c:v>
                </c:pt>
                <c:pt idx="248">
                  <c:v>123279.73999999976</c:v>
                </c:pt>
                <c:pt idx="249">
                  <c:v>122425.29999999976</c:v>
                </c:pt>
                <c:pt idx="250">
                  <c:v>121566.94999999975</c:v>
                </c:pt>
                <c:pt idx="251">
                  <c:v>120704.65999999976</c:v>
                </c:pt>
                <c:pt idx="252">
                  <c:v>119838.41999999975</c:v>
                </c:pt>
                <c:pt idx="253">
                  <c:v>118968.20999999974</c:v>
                </c:pt>
                <c:pt idx="254">
                  <c:v>118094.00999999975</c:v>
                </c:pt>
                <c:pt idx="255">
                  <c:v>117215.79999999974</c:v>
                </c:pt>
                <c:pt idx="256">
                  <c:v>116333.56999999975</c:v>
                </c:pt>
                <c:pt idx="257">
                  <c:v>115447.29999999974</c:v>
                </c:pt>
                <c:pt idx="258">
                  <c:v>114556.95999999974</c:v>
                </c:pt>
                <c:pt idx="259">
                  <c:v>113662.53999999975</c:v>
                </c:pt>
                <c:pt idx="260">
                  <c:v>112764.01999999974</c:v>
                </c:pt>
                <c:pt idx="261">
                  <c:v>111861.38999999974</c:v>
                </c:pt>
                <c:pt idx="262">
                  <c:v>110954.61999999973</c:v>
                </c:pt>
                <c:pt idx="263">
                  <c:v>110043.68999999974</c:v>
                </c:pt>
                <c:pt idx="264">
                  <c:v>109128.58999999973</c:v>
                </c:pt>
                <c:pt idx="265">
                  <c:v>108209.28999999973</c:v>
                </c:pt>
                <c:pt idx="266">
                  <c:v>107285.77999999974</c:v>
                </c:pt>
                <c:pt idx="267">
                  <c:v>106358.03999999973</c:v>
                </c:pt>
                <c:pt idx="268">
                  <c:v>105426.03999999973</c:v>
                </c:pt>
                <c:pt idx="269">
                  <c:v>104489.76999999973</c:v>
                </c:pt>
                <c:pt idx="270">
                  <c:v>103549.20999999973</c:v>
                </c:pt>
                <c:pt idx="271">
                  <c:v>102604.33999999973</c:v>
                </c:pt>
                <c:pt idx="272">
                  <c:v>101655.13999999974</c:v>
                </c:pt>
                <c:pt idx="273">
                  <c:v>100701.58999999973</c:v>
                </c:pt>
                <c:pt idx="274">
                  <c:v>99743.669999999736</c:v>
                </c:pt>
                <c:pt idx="275">
                  <c:v>98781.359999999739</c:v>
                </c:pt>
                <c:pt idx="276">
                  <c:v>97814.639999999737</c:v>
                </c:pt>
                <c:pt idx="277">
                  <c:v>96843.489999999743</c:v>
                </c:pt>
                <c:pt idx="278">
                  <c:v>95867.889999999737</c:v>
                </c:pt>
                <c:pt idx="279">
                  <c:v>94887.809999999736</c:v>
                </c:pt>
                <c:pt idx="280">
                  <c:v>93903.239999999729</c:v>
                </c:pt>
                <c:pt idx="281">
                  <c:v>92914.159999999727</c:v>
                </c:pt>
                <c:pt idx="282">
                  <c:v>91920.549999999726</c:v>
                </c:pt>
                <c:pt idx="283">
                  <c:v>90922.379999999728</c:v>
                </c:pt>
                <c:pt idx="284">
                  <c:v>89919.639999999723</c:v>
                </c:pt>
                <c:pt idx="285">
                  <c:v>88912.299999999726</c:v>
                </c:pt>
                <c:pt idx="286">
                  <c:v>87900.33999999972</c:v>
                </c:pt>
                <c:pt idx="287">
                  <c:v>86883.749999999724</c:v>
                </c:pt>
                <c:pt idx="288">
                  <c:v>85862.499999999724</c:v>
                </c:pt>
                <c:pt idx="289">
                  <c:v>84836.56999999973</c:v>
                </c:pt>
                <c:pt idx="290">
                  <c:v>83805.929999999731</c:v>
                </c:pt>
                <c:pt idx="291">
                  <c:v>82770.56999999973</c:v>
                </c:pt>
                <c:pt idx="292">
                  <c:v>81730.469999999725</c:v>
                </c:pt>
                <c:pt idx="293">
                  <c:v>80685.599999999729</c:v>
                </c:pt>
                <c:pt idx="294">
                  <c:v>79635.939999999726</c:v>
                </c:pt>
                <c:pt idx="295">
                  <c:v>78581.469999999725</c:v>
                </c:pt>
                <c:pt idx="296">
                  <c:v>77522.169999999722</c:v>
                </c:pt>
                <c:pt idx="297">
                  <c:v>76458.009999999718</c:v>
                </c:pt>
                <c:pt idx="298">
                  <c:v>75388.969999999725</c:v>
                </c:pt>
                <c:pt idx="299">
                  <c:v>74315.029999999722</c:v>
                </c:pt>
                <c:pt idx="300">
                  <c:v>73236.169999999722</c:v>
                </c:pt>
                <c:pt idx="301">
                  <c:v>72152.369999999719</c:v>
                </c:pt>
                <c:pt idx="302">
                  <c:v>71063.599999999715</c:v>
                </c:pt>
                <c:pt idx="303">
                  <c:v>69969.83999999972</c:v>
                </c:pt>
                <c:pt idx="304">
                  <c:v>68871.069999999716</c:v>
                </c:pt>
                <c:pt idx="305">
                  <c:v>67767.259999999718</c:v>
                </c:pt>
                <c:pt idx="306">
                  <c:v>66658.389999999723</c:v>
                </c:pt>
                <c:pt idx="307">
                  <c:v>65544.439999999726</c:v>
                </c:pt>
                <c:pt idx="308">
                  <c:v>64425.379999999728</c:v>
                </c:pt>
                <c:pt idx="309">
                  <c:v>63301.189999999726</c:v>
                </c:pt>
                <c:pt idx="310">
                  <c:v>62171.849999999729</c:v>
                </c:pt>
                <c:pt idx="311">
                  <c:v>61037.329999999733</c:v>
                </c:pt>
                <c:pt idx="312">
                  <c:v>59897.609999999731</c:v>
                </c:pt>
                <c:pt idx="313">
                  <c:v>58752.669999999729</c:v>
                </c:pt>
                <c:pt idx="314">
                  <c:v>57602.479999999727</c:v>
                </c:pt>
                <c:pt idx="315">
                  <c:v>56447.019999999728</c:v>
                </c:pt>
                <c:pt idx="316">
                  <c:v>55286.269999999728</c:v>
                </c:pt>
                <c:pt idx="317">
                  <c:v>54120.199999999728</c:v>
                </c:pt>
                <c:pt idx="318">
                  <c:v>52948.77999999973</c:v>
                </c:pt>
                <c:pt idx="319">
                  <c:v>51771.989999999729</c:v>
                </c:pt>
                <c:pt idx="320">
                  <c:v>50589.809999999728</c:v>
                </c:pt>
                <c:pt idx="321">
                  <c:v>49402.20999999973</c:v>
                </c:pt>
                <c:pt idx="322">
                  <c:v>48209.169999999729</c:v>
                </c:pt>
                <c:pt idx="323">
                  <c:v>47010.659999999727</c:v>
                </c:pt>
                <c:pt idx="324">
                  <c:v>45806.659999999727</c:v>
                </c:pt>
                <c:pt idx="325">
                  <c:v>44597.13999999973</c:v>
                </c:pt>
                <c:pt idx="326">
                  <c:v>43382.06999999973</c:v>
                </c:pt>
                <c:pt idx="327">
                  <c:v>42161.429999999731</c:v>
                </c:pt>
                <c:pt idx="328">
                  <c:v>40935.199999999728</c:v>
                </c:pt>
                <c:pt idx="329">
                  <c:v>39703.349999999729</c:v>
                </c:pt>
                <c:pt idx="330">
                  <c:v>38465.849999999729</c:v>
                </c:pt>
                <c:pt idx="331">
                  <c:v>37222.679999999731</c:v>
                </c:pt>
                <c:pt idx="332">
                  <c:v>35973.809999999728</c:v>
                </c:pt>
                <c:pt idx="333">
                  <c:v>34719.219999999725</c:v>
                </c:pt>
                <c:pt idx="334">
                  <c:v>33458.879999999728</c:v>
                </c:pt>
                <c:pt idx="335">
                  <c:v>32192.759999999729</c:v>
                </c:pt>
                <c:pt idx="336">
                  <c:v>30920.839999999727</c:v>
                </c:pt>
                <c:pt idx="337">
                  <c:v>29643.089999999727</c:v>
                </c:pt>
                <c:pt idx="338">
                  <c:v>28359.479999999727</c:v>
                </c:pt>
                <c:pt idx="339">
                  <c:v>27069.989999999725</c:v>
                </c:pt>
                <c:pt idx="340">
                  <c:v>25774.589999999724</c:v>
                </c:pt>
                <c:pt idx="341">
                  <c:v>24473.249999999724</c:v>
                </c:pt>
                <c:pt idx="342">
                  <c:v>23165.949999999724</c:v>
                </c:pt>
                <c:pt idx="343">
                  <c:v>21852.659999999723</c:v>
                </c:pt>
                <c:pt idx="344">
                  <c:v>20533.349999999722</c:v>
                </c:pt>
                <c:pt idx="345">
                  <c:v>19207.989999999721</c:v>
                </c:pt>
                <c:pt idx="346">
                  <c:v>17876.559999999721</c:v>
                </c:pt>
                <c:pt idx="347">
                  <c:v>16539.01999999972</c:v>
                </c:pt>
                <c:pt idx="348">
                  <c:v>15195.34999999972</c:v>
                </c:pt>
                <c:pt idx="349">
                  <c:v>13845.529999999721</c:v>
                </c:pt>
                <c:pt idx="350">
                  <c:v>12489.51999999972</c:v>
                </c:pt>
                <c:pt idx="351">
                  <c:v>11127.289999999721</c:v>
                </c:pt>
                <c:pt idx="352">
                  <c:v>9758.8199999997214</c:v>
                </c:pt>
                <c:pt idx="353">
                  <c:v>8384.0799999997216</c:v>
                </c:pt>
                <c:pt idx="354">
                  <c:v>7003.0399999997217</c:v>
                </c:pt>
                <c:pt idx="355">
                  <c:v>5615.6699999997218</c:v>
                </c:pt>
                <c:pt idx="356">
                  <c:v>4221.9399999997222</c:v>
                </c:pt>
                <c:pt idx="357">
                  <c:v>2821.8199999997223</c:v>
                </c:pt>
                <c:pt idx="358">
                  <c:v>1415.2799999997223</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numCache>
            </c:numRef>
          </c:val>
          <c:smooth val="0"/>
          <c:extLst>
            <c:ext xmlns:c16="http://schemas.microsoft.com/office/drawing/2014/chart" uri="{C3380CC4-5D6E-409C-BE32-E72D297353CC}">
              <c16:uniqueId val="{00000001-243B-4C9E-8510-0C82563AFBC5}"/>
            </c:ext>
          </c:extLst>
        </c:ser>
        <c:ser>
          <c:idx val="1"/>
          <c:order val="1"/>
          <c:tx>
            <c:v>No Extra Payments</c:v>
          </c:tx>
          <c:spPr>
            <a:ln w="12700">
              <a:solidFill>
                <a:srgbClr val="FF00FF"/>
              </a:solidFill>
              <a:prstDash val="solid"/>
            </a:ln>
          </c:spPr>
          <c:marker>
            <c:symbol val="none"/>
          </c:marker>
          <c:cat>
            <c:strRef>
              <c:f>MortgageCalculator!$P$51:$P$1611</c:f>
              <c:strCache>
                <c:ptCount val="360"/>
                <c:pt idx="0">
                  <c:v>1/1/2024</c:v>
                </c:pt>
                <c:pt idx="1">
                  <c:v>2/1/2024</c:v>
                </c:pt>
                <c:pt idx="2">
                  <c:v>3/1/2024</c:v>
                </c:pt>
                <c:pt idx="3">
                  <c:v>4/1/2024</c:v>
                </c:pt>
                <c:pt idx="4">
                  <c:v>5/1/2024</c:v>
                </c:pt>
                <c:pt idx="5">
                  <c:v>6/1/2024</c:v>
                </c:pt>
                <c:pt idx="6">
                  <c:v>7/1/2024</c:v>
                </c:pt>
                <c:pt idx="7">
                  <c:v>8/1/2024</c:v>
                </c:pt>
                <c:pt idx="8">
                  <c:v>9/1/2024</c:v>
                </c:pt>
                <c:pt idx="9">
                  <c:v>10/1/2024</c:v>
                </c:pt>
                <c:pt idx="10">
                  <c:v>11/1/2024</c:v>
                </c:pt>
                <c:pt idx="11">
                  <c:v>12/1/2024</c:v>
                </c:pt>
                <c:pt idx="12">
                  <c:v>1/1/2025</c:v>
                </c:pt>
                <c:pt idx="13">
                  <c:v>2/1/2025</c:v>
                </c:pt>
                <c:pt idx="14">
                  <c:v>3/1/2025</c:v>
                </c:pt>
                <c:pt idx="15">
                  <c:v>4/1/2025</c:v>
                </c:pt>
                <c:pt idx="16">
                  <c:v>5/1/2025</c:v>
                </c:pt>
                <c:pt idx="17">
                  <c:v>6/1/2025</c:v>
                </c:pt>
                <c:pt idx="18">
                  <c:v>7/1/2025</c:v>
                </c:pt>
                <c:pt idx="19">
                  <c:v>8/1/2025</c:v>
                </c:pt>
                <c:pt idx="20">
                  <c:v>9/1/2025</c:v>
                </c:pt>
                <c:pt idx="21">
                  <c:v>10/1/2025</c:v>
                </c:pt>
                <c:pt idx="22">
                  <c:v>11/1/2025</c:v>
                </c:pt>
                <c:pt idx="23">
                  <c:v>12/1/2025</c:v>
                </c:pt>
                <c:pt idx="24">
                  <c:v>1/1/2026</c:v>
                </c:pt>
                <c:pt idx="25">
                  <c:v>2/1/2026</c:v>
                </c:pt>
                <c:pt idx="26">
                  <c:v>3/1/2026</c:v>
                </c:pt>
                <c:pt idx="27">
                  <c:v>4/1/2026</c:v>
                </c:pt>
                <c:pt idx="28">
                  <c:v>5/1/2026</c:v>
                </c:pt>
                <c:pt idx="29">
                  <c:v>6/1/2026</c:v>
                </c:pt>
                <c:pt idx="30">
                  <c:v>7/1/2026</c:v>
                </c:pt>
                <c:pt idx="31">
                  <c:v>8/1/2026</c:v>
                </c:pt>
                <c:pt idx="32">
                  <c:v>9/1/2026</c:v>
                </c:pt>
                <c:pt idx="33">
                  <c:v>10/1/2026</c:v>
                </c:pt>
                <c:pt idx="34">
                  <c:v>11/1/2026</c:v>
                </c:pt>
                <c:pt idx="35">
                  <c:v>12/1/2026</c:v>
                </c:pt>
                <c:pt idx="36">
                  <c:v>1/1/2027</c:v>
                </c:pt>
                <c:pt idx="37">
                  <c:v>2/1/2027</c:v>
                </c:pt>
                <c:pt idx="38">
                  <c:v>3/1/2027</c:v>
                </c:pt>
                <c:pt idx="39">
                  <c:v>4/1/2027</c:v>
                </c:pt>
                <c:pt idx="40">
                  <c:v>5/1/2027</c:v>
                </c:pt>
                <c:pt idx="41">
                  <c:v>6/1/2027</c:v>
                </c:pt>
                <c:pt idx="42">
                  <c:v>7/1/2027</c:v>
                </c:pt>
                <c:pt idx="43">
                  <c:v>8/1/2027</c:v>
                </c:pt>
                <c:pt idx="44">
                  <c:v>9/1/2027</c:v>
                </c:pt>
                <c:pt idx="45">
                  <c:v>10/1/2027</c:v>
                </c:pt>
                <c:pt idx="46">
                  <c:v>11/1/2027</c:v>
                </c:pt>
                <c:pt idx="47">
                  <c:v>12/1/2027</c:v>
                </c:pt>
                <c:pt idx="48">
                  <c:v>1/1/2028</c:v>
                </c:pt>
                <c:pt idx="49">
                  <c:v>2/1/2028</c:v>
                </c:pt>
                <c:pt idx="50">
                  <c:v>3/1/2028</c:v>
                </c:pt>
                <c:pt idx="51">
                  <c:v>4/1/2028</c:v>
                </c:pt>
                <c:pt idx="52">
                  <c:v>5/1/2028</c:v>
                </c:pt>
                <c:pt idx="53">
                  <c:v>6/1/2028</c:v>
                </c:pt>
                <c:pt idx="54">
                  <c:v>7/1/2028</c:v>
                </c:pt>
                <c:pt idx="55">
                  <c:v>8/1/2028</c:v>
                </c:pt>
                <c:pt idx="56">
                  <c:v>9/1/2028</c:v>
                </c:pt>
                <c:pt idx="57">
                  <c:v>10/1/2028</c:v>
                </c:pt>
                <c:pt idx="58">
                  <c:v>11/1/2028</c:v>
                </c:pt>
                <c:pt idx="59">
                  <c:v>12/1/2028</c:v>
                </c:pt>
                <c:pt idx="60">
                  <c:v>1/1/2029</c:v>
                </c:pt>
                <c:pt idx="61">
                  <c:v>2/1/2029</c:v>
                </c:pt>
                <c:pt idx="62">
                  <c:v>3/1/2029</c:v>
                </c:pt>
                <c:pt idx="63">
                  <c:v>4/1/2029</c:v>
                </c:pt>
                <c:pt idx="64">
                  <c:v>5/1/2029</c:v>
                </c:pt>
                <c:pt idx="65">
                  <c:v>6/1/2029</c:v>
                </c:pt>
                <c:pt idx="66">
                  <c:v>7/1/2029</c:v>
                </c:pt>
                <c:pt idx="67">
                  <c:v>8/1/2029</c:v>
                </c:pt>
                <c:pt idx="68">
                  <c:v>9/1/2029</c:v>
                </c:pt>
                <c:pt idx="69">
                  <c:v>10/1/2029</c:v>
                </c:pt>
                <c:pt idx="70">
                  <c:v>11/1/2029</c:v>
                </c:pt>
                <c:pt idx="71">
                  <c:v>12/1/2029</c:v>
                </c:pt>
                <c:pt idx="72">
                  <c:v>1/1/2030</c:v>
                </c:pt>
                <c:pt idx="73">
                  <c:v>2/1/2030</c:v>
                </c:pt>
                <c:pt idx="74">
                  <c:v>3/1/2030</c:v>
                </c:pt>
                <c:pt idx="75">
                  <c:v>4/1/2030</c:v>
                </c:pt>
                <c:pt idx="76">
                  <c:v>5/1/2030</c:v>
                </c:pt>
                <c:pt idx="77">
                  <c:v>6/1/2030</c:v>
                </c:pt>
                <c:pt idx="78">
                  <c:v>7/1/2030</c:v>
                </c:pt>
                <c:pt idx="79">
                  <c:v>8/1/2030</c:v>
                </c:pt>
                <c:pt idx="80">
                  <c:v>9/1/2030</c:v>
                </c:pt>
                <c:pt idx="81">
                  <c:v>10/1/2030</c:v>
                </c:pt>
                <c:pt idx="82">
                  <c:v>11/1/2030</c:v>
                </c:pt>
                <c:pt idx="83">
                  <c:v>12/1/2030</c:v>
                </c:pt>
                <c:pt idx="84">
                  <c:v>1/1/2031</c:v>
                </c:pt>
                <c:pt idx="85">
                  <c:v>2/1/2031</c:v>
                </c:pt>
                <c:pt idx="86">
                  <c:v>3/1/2031</c:v>
                </c:pt>
                <c:pt idx="87">
                  <c:v>4/1/2031</c:v>
                </c:pt>
                <c:pt idx="88">
                  <c:v>5/1/2031</c:v>
                </c:pt>
                <c:pt idx="89">
                  <c:v>6/1/2031</c:v>
                </c:pt>
                <c:pt idx="90">
                  <c:v>7/1/2031</c:v>
                </c:pt>
                <c:pt idx="91">
                  <c:v>8/1/2031</c:v>
                </c:pt>
                <c:pt idx="92">
                  <c:v>9/1/2031</c:v>
                </c:pt>
                <c:pt idx="93">
                  <c:v>10/1/2031</c:v>
                </c:pt>
                <c:pt idx="94">
                  <c:v>11/1/2031</c:v>
                </c:pt>
                <c:pt idx="95">
                  <c:v>12/1/2031</c:v>
                </c:pt>
                <c:pt idx="96">
                  <c:v>1/1/2032</c:v>
                </c:pt>
                <c:pt idx="97">
                  <c:v>2/1/2032</c:v>
                </c:pt>
                <c:pt idx="98">
                  <c:v>3/1/2032</c:v>
                </c:pt>
                <c:pt idx="99">
                  <c:v>4/1/2032</c:v>
                </c:pt>
                <c:pt idx="100">
                  <c:v>5/1/2032</c:v>
                </c:pt>
                <c:pt idx="101">
                  <c:v>6/1/2032</c:v>
                </c:pt>
                <c:pt idx="102">
                  <c:v>7/1/2032</c:v>
                </c:pt>
                <c:pt idx="103">
                  <c:v>8/1/2032</c:v>
                </c:pt>
                <c:pt idx="104">
                  <c:v>9/1/2032</c:v>
                </c:pt>
                <c:pt idx="105">
                  <c:v>10/1/2032</c:v>
                </c:pt>
                <c:pt idx="106">
                  <c:v>11/1/2032</c:v>
                </c:pt>
                <c:pt idx="107">
                  <c:v>12/1/2032</c:v>
                </c:pt>
                <c:pt idx="108">
                  <c:v>1/1/2033</c:v>
                </c:pt>
                <c:pt idx="109">
                  <c:v>2/1/2033</c:v>
                </c:pt>
                <c:pt idx="110">
                  <c:v>3/1/2033</c:v>
                </c:pt>
                <c:pt idx="111">
                  <c:v>4/1/2033</c:v>
                </c:pt>
                <c:pt idx="112">
                  <c:v>5/1/2033</c:v>
                </c:pt>
                <c:pt idx="113">
                  <c:v>6/1/2033</c:v>
                </c:pt>
                <c:pt idx="114">
                  <c:v>7/1/2033</c:v>
                </c:pt>
                <c:pt idx="115">
                  <c:v>8/1/2033</c:v>
                </c:pt>
                <c:pt idx="116">
                  <c:v>9/1/2033</c:v>
                </c:pt>
                <c:pt idx="117">
                  <c:v>10/1/2033</c:v>
                </c:pt>
                <c:pt idx="118">
                  <c:v>11/1/2033</c:v>
                </c:pt>
                <c:pt idx="119">
                  <c:v>12/1/2033</c:v>
                </c:pt>
                <c:pt idx="120">
                  <c:v>1/1/2034</c:v>
                </c:pt>
                <c:pt idx="121">
                  <c:v>2/1/2034</c:v>
                </c:pt>
                <c:pt idx="122">
                  <c:v>3/1/2034</c:v>
                </c:pt>
                <c:pt idx="123">
                  <c:v>4/1/2034</c:v>
                </c:pt>
                <c:pt idx="124">
                  <c:v>5/1/2034</c:v>
                </c:pt>
                <c:pt idx="125">
                  <c:v>6/1/2034</c:v>
                </c:pt>
                <c:pt idx="126">
                  <c:v>7/1/2034</c:v>
                </c:pt>
                <c:pt idx="127">
                  <c:v>8/1/2034</c:v>
                </c:pt>
                <c:pt idx="128">
                  <c:v>9/1/2034</c:v>
                </c:pt>
                <c:pt idx="129">
                  <c:v>10/1/2034</c:v>
                </c:pt>
                <c:pt idx="130">
                  <c:v>11/1/2034</c:v>
                </c:pt>
                <c:pt idx="131">
                  <c:v>12/1/2034</c:v>
                </c:pt>
                <c:pt idx="132">
                  <c:v>1/1/2035</c:v>
                </c:pt>
                <c:pt idx="133">
                  <c:v>2/1/2035</c:v>
                </c:pt>
                <c:pt idx="134">
                  <c:v>3/1/2035</c:v>
                </c:pt>
                <c:pt idx="135">
                  <c:v>4/1/2035</c:v>
                </c:pt>
                <c:pt idx="136">
                  <c:v>5/1/2035</c:v>
                </c:pt>
                <c:pt idx="137">
                  <c:v>6/1/2035</c:v>
                </c:pt>
                <c:pt idx="138">
                  <c:v>7/1/2035</c:v>
                </c:pt>
                <c:pt idx="139">
                  <c:v>8/1/2035</c:v>
                </c:pt>
                <c:pt idx="140">
                  <c:v>9/1/2035</c:v>
                </c:pt>
                <c:pt idx="141">
                  <c:v>10/1/2035</c:v>
                </c:pt>
                <c:pt idx="142">
                  <c:v>11/1/2035</c:v>
                </c:pt>
                <c:pt idx="143">
                  <c:v>12/1/2035</c:v>
                </c:pt>
                <c:pt idx="144">
                  <c:v>1/1/2036</c:v>
                </c:pt>
                <c:pt idx="145">
                  <c:v>2/1/2036</c:v>
                </c:pt>
                <c:pt idx="146">
                  <c:v>3/1/2036</c:v>
                </c:pt>
                <c:pt idx="147">
                  <c:v>4/1/2036</c:v>
                </c:pt>
                <c:pt idx="148">
                  <c:v>5/1/2036</c:v>
                </c:pt>
                <c:pt idx="149">
                  <c:v>6/1/2036</c:v>
                </c:pt>
                <c:pt idx="150">
                  <c:v>7/1/2036</c:v>
                </c:pt>
                <c:pt idx="151">
                  <c:v>8/1/2036</c:v>
                </c:pt>
                <c:pt idx="152">
                  <c:v>9/1/2036</c:v>
                </c:pt>
                <c:pt idx="153">
                  <c:v>10/1/2036</c:v>
                </c:pt>
                <c:pt idx="154">
                  <c:v>11/1/2036</c:v>
                </c:pt>
                <c:pt idx="155">
                  <c:v>12/1/2036</c:v>
                </c:pt>
                <c:pt idx="156">
                  <c:v>1/1/2037</c:v>
                </c:pt>
                <c:pt idx="157">
                  <c:v>2/1/2037</c:v>
                </c:pt>
                <c:pt idx="158">
                  <c:v>3/1/2037</c:v>
                </c:pt>
                <c:pt idx="159">
                  <c:v>4/1/2037</c:v>
                </c:pt>
                <c:pt idx="160">
                  <c:v>5/1/2037</c:v>
                </c:pt>
                <c:pt idx="161">
                  <c:v>6/1/2037</c:v>
                </c:pt>
                <c:pt idx="162">
                  <c:v>7/1/2037</c:v>
                </c:pt>
                <c:pt idx="163">
                  <c:v>8/1/2037</c:v>
                </c:pt>
                <c:pt idx="164">
                  <c:v>9/1/2037</c:v>
                </c:pt>
                <c:pt idx="165">
                  <c:v>10/1/2037</c:v>
                </c:pt>
                <c:pt idx="166">
                  <c:v>11/1/2037</c:v>
                </c:pt>
                <c:pt idx="167">
                  <c:v>12/1/2037</c:v>
                </c:pt>
                <c:pt idx="168">
                  <c:v>1/1/2038</c:v>
                </c:pt>
                <c:pt idx="169">
                  <c:v>2/1/2038</c:v>
                </c:pt>
                <c:pt idx="170">
                  <c:v>3/1/2038</c:v>
                </c:pt>
                <c:pt idx="171">
                  <c:v>4/1/2038</c:v>
                </c:pt>
                <c:pt idx="172">
                  <c:v>5/1/2038</c:v>
                </c:pt>
                <c:pt idx="173">
                  <c:v>6/1/2038</c:v>
                </c:pt>
                <c:pt idx="174">
                  <c:v>7/1/2038</c:v>
                </c:pt>
                <c:pt idx="175">
                  <c:v>8/1/2038</c:v>
                </c:pt>
                <c:pt idx="176">
                  <c:v>9/1/2038</c:v>
                </c:pt>
                <c:pt idx="177">
                  <c:v>10/1/2038</c:v>
                </c:pt>
                <c:pt idx="178">
                  <c:v>11/1/2038</c:v>
                </c:pt>
                <c:pt idx="179">
                  <c:v>12/1/2038</c:v>
                </c:pt>
                <c:pt idx="180">
                  <c:v>1/1/2039</c:v>
                </c:pt>
                <c:pt idx="181">
                  <c:v>2/1/2039</c:v>
                </c:pt>
                <c:pt idx="182">
                  <c:v>3/1/2039</c:v>
                </c:pt>
                <c:pt idx="183">
                  <c:v>4/1/2039</c:v>
                </c:pt>
                <c:pt idx="184">
                  <c:v>5/1/2039</c:v>
                </c:pt>
                <c:pt idx="185">
                  <c:v>6/1/2039</c:v>
                </c:pt>
                <c:pt idx="186">
                  <c:v>7/1/2039</c:v>
                </c:pt>
                <c:pt idx="187">
                  <c:v>8/1/2039</c:v>
                </c:pt>
                <c:pt idx="188">
                  <c:v>9/1/2039</c:v>
                </c:pt>
                <c:pt idx="189">
                  <c:v>10/1/2039</c:v>
                </c:pt>
                <c:pt idx="190">
                  <c:v>11/1/2039</c:v>
                </c:pt>
                <c:pt idx="191">
                  <c:v>12/1/2039</c:v>
                </c:pt>
                <c:pt idx="192">
                  <c:v>1/1/2040</c:v>
                </c:pt>
                <c:pt idx="193">
                  <c:v>2/1/2040</c:v>
                </c:pt>
                <c:pt idx="194">
                  <c:v>3/1/2040</c:v>
                </c:pt>
                <c:pt idx="195">
                  <c:v>4/1/2040</c:v>
                </c:pt>
                <c:pt idx="196">
                  <c:v>5/1/2040</c:v>
                </c:pt>
                <c:pt idx="197">
                  <c:v>6/1/2040</c:v>
                </c:pt>
                <c:pt idx="198">
                  <c:v>7/1/2040</c:v>
                </c:pt>
                <c:pt idx="199">
                  <c:v>8/1/2040</c:v>
                </c:pt>
                <c:pt idx="200">
                  <c:v>9/1/2040</c:v>
                </c:pt>
                <c:pt idx="201">
                  <c:v>10/1/2040</c:v>
                </c:pt>
                <c:pt idx="202">
                  <c:v>11/1/2040</c:v>
                </c:pt>
                <c:pt idx="203">
                  <c:v>12/1/2040</c:v>
                </c:pt>
                <c:pt idx="204">
                  <c:v>1/1/2041</c:v>
                </c:pt>
                <c:pt idx="205">
                  <c:v>2/1/2041</c:v>
                </c:pt>
                <c:pt idx="206">
                  <c:v>3/1/2041</c:v>
                </c:pt>
                <c:pt idx="207">
                  <c:v>4/1/2041</c:v>
                </c:pt>
                <c:pt idx="208">
                  <c:v>5/1/2041</c:v>
                </c:pt>
                <c:pt idx="209">
                  <c:v>6/1/2041</c:v>
                </c:pt>
                <c:pt idx="210">
                  <c:v>7/1/2041</c:v>
                </c:pt>
                <c:pt idx="211">
                  <c:v>8/1/2041</c:v>
                </c:pt>
                <c:pt idx="212">
                  <c:v>9/1/2041</c:v>
                </c:pt>
                <c:pt idx="213">
                  <c:v>10/1/2041</c:v>
                </c:pt>
                <c:pt idx="214">
                  <c:v>11/1/2041</c:v>
                </c:pt>
                <c:pt idx="215">
                  <c:v>12/1/2041</c:v>
                </c:pt>
                <c:pt idx="216">
                  <c:v>1/1/2042</c:v>
                </c:pt>
                <c:pt idx="217">
                  <c:v>2/1/2042</c:v>
                </c:pt>
                <c:pt idx="218">
                  <c:v>3/1/2042</c:v>
                </c:pt>
                <c:pt idx="219">
                  <c:v>4/1/2042</c:v>
                </c:pt>
                <c:pt idx="220">
                  <c:v>5/1/2042</c:v>
                </c:pt>
                <c:pt idx="221">
                  <c:v>6/1/2042</c:v>
                </c:pt>
                <c:pt idx="222">
                  <c:v>7/1/2042</c:v>
                </c:pt>
                <c:pt idx="223">
                  <c:v>8/1/2042</c:v>
                </c:pt>
                <c:pt idx="224">
                  <c:v>9/1/2042</c:v>
                </c:pt>
                <c:pt idx="225">
                  <c:v>10/1/2042</c:v>
                </c:pt>
                <c:pt idx="226">
                  <c:v>11/1/2042</c:v>
                </c:pt>
                <c:pt idx="227">
                  <c:v>12/1/2042</c:v>
                </c:pt>
                <c:pt idx="228">
                  <c:v>1/1/2043</c:v>
                </c:pt>
                <c:pt idx="229">
                  <c:v>2/1/2043</c:v>
                </c:pt>
                <c:pt idx="230">
                  <c:v>3/1/2043</c:v>
                </c:pt>
                <c:pt idx="231">
                  <c:v>4/1/2043</c:v>
                </c:pt>
                <c:pt idx="232">
                  <c:v>5/1/2043</c:v>
                </c:pt>
                <c:pt idx="233">
                  <c:v>6/1/2043</c:v>
                </c:pt>
                <c:pt idx="234">
                  <c:v>7/1/2043</c:v>
                </c:pt>
                <c:pt idx="235">
                  <c:v>8/1/2043</c:v>
                </c:pt>
                <c:pt idx="236">
                  <c:v>9/1/2043</c:v>
                </c:pt>
                <c:pt idx="237">
                  <c:v>10/1/2043</c:v>
                </c:pt>
                <c:pt idx="238">
                  <c:v>11/1/2043</c:v>
                </c:pt>
                <c:pt idx="239">
                  <c:v>12/1/2043</c:v>
                </c:pt>
                <c:pt idx="240">
                  <c:v>1/1/2044</c:v>
                </c:pt>
                <c:pt idx="241">
                  <c:v>2/1/2044</c:v>
                </c:pt>
                <c:pt idx="242">
                  <c:v>3/1/2044</c:v>
                </c:pt>
                <c:pt idx="243">
                  <c:v>4/1/2044</c:v>
                </c:pt>
                <c:pt idx="244">
                  <c:v>5/1/2044</c:v>
                </c:pt>
                <c:pt idx="245">
                  <c:v>6/1/2044</c:v>
                </c:pt>
                <c:pt idx="246">
                  <c:v>7/1/2044</c:v>
                </c:pt>
                <c:pt idx="247">
                  <c:v>8/1/2044</c:v>
                </c:pt>
                <c:pt idx="248">
                  <c:v>9/1/2044</c:v>
                </c:pt>
                <c:pt idx="249">
                  <c:v>10/1/2044</c:v>
                </c:pt>
                <c:pt idx="250">
                  <c:v>11/1/2044</c:v>
                </c:pt>
                <c:pt idx="251">
                  <c:v>12/1/2044</c:v>
                </c:pt>
                <c:pt idx="252">
                  <c:v>1/1/2045</c:v>
                </c:pt>
                <c:pt idx="253">
                  <c:v>2/1/2045</c:v>
                </c:pt>
                <c:pt idx="254">
                  <c:v>3/1/2045</c:v>
                </c:pt>
                <c:pt idx="255">
                  <c:v>4/1/2045</c:v>
                </c:pt>
                <c:pt idx="256">
                  <c:v>5/1/2045</c:v>
                </c:pt>
                <c:pt idx="257">
                  <c:v>6/1/2045</c:v>
                </c:pt>
                <c:pt idx="258">
                  <c:v>7/1/2045</c:v>
                </c:pt>
                <c:pt idx="259">
                  <c:v>8/1/2045</c:v>
                </c:pt>
                <c:pt idx="260">
                  <c:v>9/1/2045</c:v>
                </c:pt>
                <c:pt idx="261">
                  <c:v>10/1/2045</c:v>
                </c:pt>
                <c:pt idx="262">
                  <c:v>11/1/2045</c:v>
                </c:pt>
                <c:pt idx="263">
                  <c:v>12/1/2045</c:v>
                </c:pt>
                <c:pt idx="264">
                  <c:v>1/1/2046</c:v>
                </c:pt>
                <c:pt idx="265">
                  <c:v>2/1/2046</c:v>
                </c:pt>
                <c:pt idx="266">
                  <c:v>3/1/2046</c:v>
                </c:pt>
                <c:pt idx="267">
                  <c:v>4/1/2046</c:v>
                </c:pt>
                <c:pt idx="268">
                  <c:v>5/1/2046</c:v>
                </c:pt>
                <c:pt idx="269">
                  <c:v>6/1/2046</c:v>
                </c:pt>
                <c:pt idx="270">
                  <c:v>7/1/2046</c:v>
                </c:pt>
                <c:pt idx="271">
                  <c:v>8/1/2046</c:v>
                </c:pt>
                <c:pt idx="272">
                  <c:v>9/1/2046</c:v>
                </c:pt>
                <c:pt idx="273">
                  <c:v>10/1/2046</c:v>
                </c:pt>
                <c:pt idx="274">
                  <c:v>11/1/2046</c:v>
                </c:pt>
                <c:pt idx="275">
                  <c:v>12/1/2046</c:v>
                </c:pt>
                <c:pt idx="276">
                  <c:v>1/1/2047</c:v>
                </c:pt>
                <c:pt idx="277">
                  <c:v>2/1/2047</c:v>
                </c:pt>
                <c:pt idx="278">
                  <c:v>3/1/2047</c:v>
                </c:pt>
                <c:pt idx="279">
                  <c:v>4/1/2047</c:v>
                </c:pt>
                <c:pt idx="280">
                  <c:v>5/1/2047</c:v>
                </c:pt>
                <c:pt idx="281">
                  <c:v>6/1/2047</c:v>
                </c:pt>
                <c:pt idx="282">
                  <c:v>7/1/2047</c:v>
                </c:pt>
                <c:pt idx="283">
                  <c:v>8/1/2047</c:v>
                </c:pt>
                <c:pt idx="284">
                  <c:v>9/1/2047</c:v>
                </c:pt>
                <c:pt idx="285">
                  <c:v>10/1/2047</c:v>
                </c:pt>
                <c:pt idx="286">
                  <c:v>11/1/2047</c:v>
                </c:pt>
                <c:pt idx="287">
                  <c:v>12/1/2047</c:v>
                </c:pt>
                <c:pt idx="288">
                  <c:v>1/1/2048</c:v>
                </c:pt>
                <c:pt idx="289">
                  <c:v>2/1/2048</c:v>
                </c:pt>
                <c:pt idx="290">
                  <c:v>3/1/2048</c:v>
                </c:pt>
                <c:pt idx="291">
                  <c:v>4/1/2048</c:v>
                </c:pt>
                <c:pt idx="292">
                  <c:v>5/1/2048</c:v>
                </c:pt>
                <c:pt idx="293">
                  <c:v>6/1/2048</c:v>
                </c:pt>
                <c:pt idx="294">
                  <c:v>7/1/2048</c:v>
                </c:pt>
                <c:pt idx="295">
                  <c:v>8/1/2048</c:v>
                </c:pt>
                <c:pt idx="296">
                  <c:v>9/1/2048</c:v>
                </c:pt>
                <c:pt idx="297">
                  <c:v>10/1/2048</c:v>
                </c:pt>
                <c:pt idx="298">
                  <c:v>11/1/2048</c:v>
                </c:pt>
                <c:pt idx="299">
                  <c:v>12/1/2048</c:v>
                </c:pt>
                <c:pt idx="300">
                  <c:v>1/1/2049</c:v>
                </c:pt>
                <c:pt idx="301">
                  <c:v>2/1/2049</c:v>
                </c:pt>
                <c:pt idx="302">
                  <c:v>3/1/2049</c:v>
                </c:pt>
                <c:pt idx="303">
                  <c:v>4/1/2049</c:v>
                </c:pt>
                <c:pt idx="304">
                  <c:v>5/1/2049</c:v>
                </c:pt>
                <c:pt idx="305">
                  <c:v>6/1/2049</c:v>
                </c:pt>
                <c:pt idx="306">
                  <c:v>7/1/2049</c:v>
                </c:pt>
                <c:pt idx="307">
                  <c:v>8/1/2049</c:v>
                </c:pt>
                <c:pt idx="308">
                  <c:v>9/1/2049</c:v>
                </c:pt>
                <c:pt idx="309">
                  <c:v>10/1/2049</c:v>
                </c:pt>
                <c:pt idx="310">
                  <c:v>11/1/2049</c:v>
                </c:pt>
                <c:pt idx="311">
                  <c:v>12/1/2049</c:v>
                </c:pt>
                <c:pt idx="312">
                  <c:v>1/1/2050</c:v>
                </c:pt>
                <c:pt idx="313">
                  <c:v>2/1/2050</c:v>
                </c:pt>
                <c:pt idx="314">
                  <c:v>3/1/2050</c:v>
                </c:pt>
                <c:pt idx="315">
                  <c:v>4/1/2050</c:v>
                </c:pt>
                <c:pt idx="316">
                  <c:v>5/1/2050</c:v>
                </c:pt>
                <c:pt idx="317">
                  <c:v>6/1/2050</c:v>
                </c:pt>
                <c:pt idx="318">
                  <c:v>7/1/2050</c:v>
                </c:pt>
                <c:pt idx="319">
                  <c:v>8/1/2050</c:v>
                </c:pt>
                <c:pt idx="320">
                  <c:v>9/1/2050</c:v>
                </c:pt>
                <c:pt idx="321">
                  <c:v>10/1/2050</c:v>
                </c:pt>
                <c:pt idx="322">
                  <c:v>11/1/2050</c:v>
                </c:pt>
                <c:pt idx="323">
                  <c:v>12/1/2050</c:v>
                </c:pt>
                <c:pt idx="324">
                  <c:v>1/1/2051</c:v>
                </c:pt>
                <c:pt idx="325">
                  <c:v>2/1/2051</c:v>
                </c:pt>
                <c:pt idx="326">
                  <c:v>3/1/2051</c:v>
                </c:pt>
                <c:pt idx="327">
                  <c:v>4/1/2051</c:v>
                </c:pt>
                <c:pt idx="328">
                  <c:v>5/1/2051</c:v>
                </c:pt>
                <c:pt idx="329">
                  <c:v>6/1/2051</c:v>
                </c:pt>
                <c:pt idx="330">
                  <c:v>7/1/2051</c:v>
                </c:pt>
                <c:pt idx="331">
                  <c:v>8/1/2051</c:v>
                </c:pt>
                <c:pt idx="332">
                  <c:v>9/1/2051</c:v>
                </c:pt>
                <c:pt idx="333">
                  <c:v>10/1/2051</c:v>
                </c:pt>
                <c:pt idx="334">
                  <c:v>11/1/2051</c:v>
                </c:pt>
                <c:pt idx="335">
                  <c:v>12/1/2051</c:v>
                </c:pt>
                <c:pt idx="336">
                  <c:v>1/1/2052</c:v>
                </c:pt>
                <c:pt idx="337">
                  <c:v>2/1/2052</c:v>
                </c:pt>
                <c:pt idx="338">
                  <c:v>3/1/2052</c:v>
                </c:pt>
                <c:pt idx="339">
                  <c:v>4/1/2052</c:v>
                </c:pt>
                <c:pt idx="340">
                  <c:v>5/1/2052</c:v>
                </c:pt>
                <c:pt idx="341">
                  <c:v>6/1/2052</c:v>
                </c:pt>
                <c:pt idx="342">
                  <c:v>7/1/2052</c:v>
                </c:pt>
                <c:pt idx="343">
                  <c:v>8/1/2052</c:v>
                </c:pt>
                <c:pt idx="344">
                  <c:v>9/1/2052</c:v>
                </c:pt>
                <c:pt idx="345">
                  <c:v>10/1/2052</c:v>
                </c:pt>
                <c:pt idx="346">
                  <c:v>11/1/2052</c:v>
                </c:pt>
                <c:pt idx="347">
                  <c:v>12/1/2052</c:v>
                </c:pt>
                <c:pt idx="348">
                  <c:v>1/1/2053</c:v>
                </c:pt>
                <c:pt idx="349">
                  <c:v>2/1/2053</c:v>
                </c:pt>
                <c:pt idx="350">
                  <c:v>3/1/2053</c:v>
                </c:pt>
                <c:pt idx="351">
                  <c:v>4/1/2053</c:v>
                </c:pt>
                <c:pt idx="352">
                  <c:v>5/1/2053</c:v>
                </c:pt>
                <c:pt idx="353">
                  <c:v>6/1/2053</c:v>
                </c:pt>
                <c:pt idx="354">
                  <c:v>7/1/2053</c:v>
                </c:pt>
                <c:pt idx="355">
                  <c:v>8/1/2053</c:v>
                </c:pt>
                <c:pt idx="356">
                  <c:v>9/1/2053</c:v>
                </c:pt>
                <c:pt idx="357">
                  <c:v>10/1/2053</c:v>
                </c:pt>
                <c:pt idx="358">
                  <c:v>11/1/2053</c:v>
                </c:pt>
                <c:pt idx="359">
                  <c:v>12/1/2053</c:v>
                </c:pt>
              </c:strCache>
            </c:strRef>
          </c:cat>
          <c:val>
            <c:numRef>
              <c:f>MortgageCalculator!$U$51:$U$1611</c:f>
              <c:numCache>
                <c:formatCode>#,##0.00</c:formatCode>
                <c:ptCount val="1561"/>
                <c:pt idx="0">
                  <c:v>249726.36</c:v>
                </c:pt>
                <c:pt idx="1">
                  <c:v>249451.46999999997</c:v>
                </c:pt>
                <c:pt idx="2">
                  <c:v>249175.31999999998</c:v>
                </c:pt>
                <c:pt idx="3">
                  <c:v>248897.89999999997</c:v>
                </c:pt>
                <c:pt idx="4">
                  <c:v>248619.20999999996</c:v>
                </c:pt>
                <c:pt idx="5">
                  <c:v>248339.23999999996</c:v>
                </c:pt>
                <c:pt idx="6">
                  <c:v>248057.98999999996</c:v>
                </c:pt>
                <c:pt idx="7">
                  <c:v>247775.44999999995</c:v>
                </c:pt>
                <c:pt idx="8">
                  <c:v>247491.61999999997</c:v>
                </c:pt>
                <c:pt idx="9">
                  <c:v>247206.48999999996</c:v>
                </c:pt>
                <c:pt idx="10">
                  <c:v>246920.04999999996</c:v>
                </c:pt>
                <c:pt idx="11">
                  <c:v>246632.29999999996</c:v>
                </c:pt>
                <c:pt idx="12">
                  <c:v>246343.22999999995</c:v>
                </c:pt>
                <c:pt idx="13">
                  <c:v>246052.82999999996</c:v>
                </c:pt>
                <c:pt idx="14">
                  <c:v>245761.09999999995</c:v>
                </c:pt>
                <c:pt idx="15">
                  <c:v>245468.03999999995</c:v>
                </c:pt>
                <c:pt idx="16">
                  <c:v>245173.62999999995</c:v>
                </c:pt>
                <c:pt idx="17">
                  <c:v>244877.86999999994</c:v>
                </c:pt>
                <c:pt idx="18">
                  <c:v>244580.75999999995</c:v>
                </c:pt>
                <c:pt idx="19">
                  <c:v>244282.28999999995</c:v>
                </c:pt>
                <c:pt idx="20">
                  <c:v>243982.44999999995</c:v>
                </c:pt>
                <c:pt idx="21">
                  <c:v>243681.22999999995</c:v>
                </c:pt>
                <c:pt idx="22">
                  <c:v>243378.62999999995</c:v>
                </c:pt>
                <c:pt idx="23">
                  <c:v>243074.64999999994</c:v>
                </c:pt>
                <c:pt idx="24">
                  <c:v>242769.26999999993</c:v>
                </c:pt>
                <c:pt idx="25">
                  <c:v>242462.48999999993</c:v>
                </c:pt>
                <c:pt idx="26">
                  <c:v>242154.30999999994</c:v>
                </c:pt>
                <c:pt idx="27">
                  <c:v>241844.70999999993</c:v>
                </c:pt>
                <c:pt idx="28">
                  <c:v>241533.68999999994</c:v>
                </c:pt>
                <c:pt idx="29">
                  <c:v>241221.24999999994</c:v>
                </c:pt>
                <c:pt idx="30">
                  <c:v>240907.37999999995</c:v>
                </c:pt>
                <c:pt idx="31">
                  <c:v>240592.06999999995</c:v>
                </c:pt>
                <c:pt idx="32">
                  <c:v>240275.30999999994</c:v>
                </c:pt>
                <c:pt idx="33">
                  <c:v>239957.09999999995</c:v>
                </c:pt>
                <c:pt idx="34">
                  <c:v>239637.42999999993</c:v>
                </c:pt>
                <c:pt idx="35">
                  <c:v>239316.29999999993</c:v>
                </c:pt>
                <c:pt idx="36">
                  <c:v>238993.69999999992</c:v>
                </c:pt>
                <c:pt idx="37">
                  <c:v>238669.61999999994</c:v>
                </c:pt>
                <c:pt idx="38">
                  <c:v>238344.04999999993</c:v>
                </c:pt>
                <c:pt idx="39">
                  <c:v>238016.98999999993</c:v>
                </c:pt>
                <c:pt idx="40">
                  <c:v>237688.42999999993</c:v>
                </c:pt>
                <c:pt idx="41">
                  <c:v>237358.36999999994</c:v>
                </c:pt>
                <c:pt idx="42">
                  <c:v>237026.78999999995</c:v>
                </c:pt>
                <c:pt idx="43">
                  <c:v>236693.68999999994</c:v>
                </c:pt>
                <c:pt idx="44">
                  <c:v>236359.06999999995</c:v>
                </c:pt>
                <c:pt idx="45">
                  <c:v>236022.90999999995</c:v>
                </c:pt>
                <c:pt idx="46">
                  <c:v>235685.20999999993</c:v>
                </c:pt>
                <c:pt idx="47">
                  <c:v>235345.95999999993</c:v>
                </c:pt>
                <c:pt idx="48">
                  <c:v>235005.15999999995</c:v>
                </c:pt>
                <c:pt idx="49">
                  <c:v>234662.79999999996</c:v>
                </c:pt>
                <c:pt idx="50">
                  <c:v>234318.86999999997</c:v>
                </c:pt>
                <c:pt idx="51">
                  <c:v>233973.35999999996</c:v>
                </c:pt>
                <c:pt idx="52">
                  <c:v>233626.26999999996</c:v>
                </c:pt>
                <c:pt idx="53">
                  <c:v>233277.58999999997</c:v>
                </c:pt>
                <c:pt idx="54">
                  <c:v>232927.30999999997</c:v>
                </c:pt>
                <c:pt idx="55">
                  <c:v>232575.41999999995</c:v>
                </c:pt>
                <c:pt idx="56">
                  <c:v>232221.91999999995</c:v>
                </c:pt>
                <c:pt idx="57">
                  <c:v>231866.79999999996</c:v>
                </c:pt>
                <c:pt idx="58">
                  <c:v>231510.04999999996</c:v>
                </c:pt>
                <c:pt idx="59">
                  <c:v>231151.66999999995</c:v>
                </c:pt>
                <c:pt idx="60">
                  <c:v>230791.64999999997</c:v>
                </c:pt>
                <c:pt idx="61">
                  <c:v>230429.97999999995</c:v>
                </c:pt>
                <c:pt idx="62">
                  <c:v>230066.64999999997</c:v>
                </c:pt>
                <c:pt idx="63">
                  <c:v>229701.64999999997</c:v>
                </c:pt>
                <c:pt idx="64">
                  <c:v>229334.97999999995</c:v>
                </c:pt>
                <c:pt idx="65">
                  <c:v>228966.62999999995</c:v>
                </c:pt>
                <c:pt idx="66">
                  <c:v>228596.58999999994</c:v>
                </c:pt>
                <c:pt idx="67">
                  <c:v>228224.84999999995</c:v>
                </c:pt>
                <c:pt idx="68">
                  <c:v>227851.40999999995</c:v>
                </c:pt>
                <c:pt idx="69">
                  <c:v>227476.25999999995</c:v>
                </c:pt>
                <c:pt idx="70">
                  <c:v>227099.38999999996</c:v>
                </c:pt>
                <c:pt idx="71">
                  <c:v>226720.78999999995</c:v>
                </c:pt>
                <c:pt idx="72">
                  <c:v>226340.45999999996</c:v>
                </c:pt>
                <c:pt idx="73">
                  <c:v>225958.37999999998</c:v>
                </c:pt>
                <c:pt idx="74">
                  <c:v>225574.55</c:v>
                </c:pt>
                <c:pt idx="75">
                  <c:v>225188.96</c:v>
                </c:pt>
                <c:pt idx="76">
                  <c:v>224801.61</c:v>
                </c:pt>
                <c:pt idx="77">
                  <c:v>224412.47999999998</c:v>
                </c:pt>
                <c:pt idx="78">
                  <c:v>224021.56999999998</c:v>
                </c:pt>
                <c:pt idx="79">
                  <c:v>223628.86999999997</c:v>
                </c:pt>
                <c:pt idx="80">
                  <c:v>223234.36999999997</c:v>
                </c:pt>
                <c:pt idx="81">
                  <c:v>222838.05999999997</c:v>
                </c:pt>
                <c:pt idx="82">
                  <c:v>222439.92999999996</c:v>
                </c:pt>
                <c:pt idx="83">
                  <c:v>222039.97999999995</c:v>
                </c:pt>
                <c:pt idx="84">
                  <c:v>221638.18999999994</c:v>
                </c:pt>
                <c:pt idx="85">
                  <c:v>221234.55999999994</c:v>
                </c:pt>
                <c:pt idx="86">
                  <c:v>220829.07999999993</c:v>
                </c:pt>
                <c:pt idx="87">
                  <c:v>220421.73999999993</c:v>
                </c:pt>
                <c:pt idx="88">
                  <c:v>220012.53999999992</c:v>
                </c:pt>
                <c:pt idx="89">
                  <c:v>219601.45999999993</c:v>
                </c:pt>
                <c:pt idx="90">
                  <c:v>219188.49999999994</c:v>
                </c:pt>
                <c:pt idx="91">
                  <c:v>218773.63999999996</c:v>
                </c:pt>
                <c:pt idx="92">
                  <c:v>218356.87999999995</c:v>
                </c:pt>
                <c:pt idx="93">
                  <c:v>217938.20999999993</c:v>
                </c:pt>
                <c:pt idx="94">
                  <c:v>217517.61999999994</c:v>
                </c:pt>
                <c:pt idx="95">
                  <c:v>217095.10999999993</c:v>
                </c:pt>
                <c:pt idx="96">
                  <c:v>216670.65999999992</c:v>
                </c:pt>
                <c:pt idx="97">
                  <c:v>216244.25999999992</c:v>
                </c:pt>
                <c:pt idx="98">
                  <c:v>215815.90999999992</c:v>
                </c:pt>
                <c:pt idx="99">
                  <c:v>215385.59999999992</c:v>
                </c:pt>
                <c:pt idx="100">
                  <c:v>214953.30999999991</c:v>
                </c:pt>
                <c:pt idx="101">
                  <c:v>214519.03999999992</c:v>
                </c:pt>
                <c:pt idx="102">
                  <c:v>214082.77999999991</c:v>
                </c:pt>
                <c:pt idx="103">
                  <c:v>213644.5199999999</c:v>
                </c:pt>
                <c:pt idx="104">
                  <c:v>213204.24999999991</c:v>
                </c:pt>
                <c:pt idx="105">
                  <c:v>212761.96999999991</c:v>
                </c:pt>
                <c:pt idx="106">
                  <c:v>212317.65999999992</c:v>
                </c:pt>
                <c:pt idx="107">
                  <c:v>211871.30999999991</c:v>
                </c:pt>
                <c:pt idx="108">
                  <c:v>211422.9199999999</c:v>
                </c:pt>
                <c:pt idx="109">
                  <c:v>210972.46999999988</c:v>
                </c:pt>
                <c:pt idx="110">
                  <c:v>210519.95999999988</c:v>
                </c:pt>
                <c:pt idx="111">
                  <c:v>210065.36999999988</c:v>
                </c:pt>
                <c:pt idx="112">
                  <c:v>209608.69999999987</c:v>
                </c:pt>
                <c:pt idx="113">
                  <c:v>209149.93999999986</c:v>
                </c:pt>
                <c:pt idx="114">
                  <c:v>208689.06999999986</c:v>
                </c:pt>
                <c:pt idx="115">
                  <c:v>208226.08999999985</c:v>
                </c:pt>
                <c:pt idx="116">
                  <c:v>207760.98999999985</c:v>
                </c:pt>
                <c:pt idx="117">
                  <c:v>207293.75999999983</c:v>
                </c:pt>
                <c:pt idx="118">
                  <c:v>206824.38999999984</c:v>
                </c:pt>
                <c:pt idx="119">
                  <c:v>206352.86999999985</c:v>
                </c:pt>
                <c:pt idx="120">
                  <c:v>205879.17999999985</c:v>
                </c:pt>
                <c:pt idx="121">
                  <c:v>205403.31999999986</c:v>
                </c:pt>
                <c:pt idx="122">
                  <c:v>204925.27999999985</c:v>
                </c:pt>
                <c:pt idx="123">
                  <c:v>204445.04999999984</c:v>
                </c:pt>
                <c:pt idx="124">
                  <c:v>203962.61999999985</c:v>
                </c:pt>
                <c:pt idx="125">
                  <c:v>203477.97999999984</c:v>
                </c:pt>
                <c:pt idx="126">
                  <c:v>202991.11999999985</c:v>
                </c:pt>
                <c:pt idx="127">
                  <c:v>202502.02999999985</c:v>
                </c:pt>
                <c:pt idx="128">
                  <c:v>202010.68999999986</c:v>
                </c:pt>
                <c:pt idx="129">
                  <c:v>201517.09999999986</c:v>
                </c:pt>
                <c:pt idx="130">
                  <c:v>201021.24999999985</c:v>
                </c:pt>
                <c:pt idx="131">
                  <c:v>200523.12999999986</c:v>
                </c:pt>
                <c:pt idx="132">
                  <c:v>200022.71999999986</c:v>
                </c:pt>
                <c:pt idx="133">
                  <c:v>199520.01999999984</c:v>
                </c:pt>
                <c:pt idx="134">
                  <c:v>199015.01999999984</c:v>
                </c:pt>
                <c:pt idx="135">
                  <c:v>198507.69999999984</c:v>
                </c:pt>
                <c:pt idx="136">
                  <c:v>197998.05999999982</c:v>
                </c:pt>
                <c:pt idx="137">
                  <c:v>197486.07999999981</c:v>
                </c:pt>
                <c:pt idx="138">
                  <c:v>196971.74999999983</c:v>
                </c:pt>
                <c:pt idx="139">
                  <c:v>196455.06999999983</c:v>
                </c:pt>
                <c:pt idx="140">
                  <c:v>195936.01999999984</c:v>
                </c:pt>
                <c:pt idx="141">
                  <c:v>195414.58999999985</c:v>
                </c:pt>
                <c:pt idx="142">
                  <c:v>194890.76999999984</c:v>
                </c:pt>
                <c:pt idx="143">
                  <c:v>194364.54999999984</c:v>
                </c:pt>
                <c:pt idx="144">
                  <c:v>193835.91999999984</c:v>
                </c:pt>
                <c:pt idx="145">
                  <c:v>193304.85999999984</c:v>
                </c:pt>
                <c:pt idx="146">
                  <c:v>192771.36999999985</c:v>
                </c:pt>
                <c:pt idx="147">
                  <c:v>192235.43999999986</c:v>
                </c:pt>
                <c:pt idx="148">
                  <c:v>191697.04999999984</c:v>
                </c:pt>
                <c:pt idx="149">
                  <c:v>191156.18999999986</c:v>
                </c:pt>
                <c:pt idx="150">
                  <c:v>190612.84999999986</c:v>
                </c:pt>
                <c:pt idx="151">
                  <c:v>190067.01999999987</c:v>
                </c:pt>
                <c:pt idx="152">
                  <c:v>189518.68999999989</c:v>
                </c:pt>
                <c:pt idx="153">
                  <c:v>188967.84999999989</c:v>
                </c:pt>
                <c:pt idx="154">
                  <c:v>188414.47999999989</c:v>
                </c:pt>
                <c:pt idx="155">
                  <c:v>187858.5799999999</c:v>
                </c:pt>
                <c:pt idx="156">
                  <c:v>187300.12999999989</c:v>
                </c:pt>
                <c:pt idx="157">
                  <c:v>186739.11999999988</c:v>
                </c:pt>
                <c:pt idx="158">
                  <c:v>186175.53999999989</c:v>
                </c:pt>
                <c:pt idx="159">
                  <c:v>185609.36999999988</c:v>
                </c:pt>
                <c:pt idx="160">
                  <c:v>185040.60999999987</c:v>
                </c:pt>
                <c:pt idx="161">
                  <c:v>184469.23999999987</c:v>
                </c:pt>
                <c:pt idx="162">
                  <c:v>183895.24999999988</c:v>
                </c:pt>
                <c:pt idx="163">
                  <c:v>183318.62999999989</c:v>
                </c:pt>
                <c:pt idx="164">
                  <c:v>182739.36999999988</c:v>
                </c:pt>
                <c:pt idx="165">
                  <c:v>182157.45999999988</c:v>
                </c:pt>
                <c:pt idx="166">
                  <c:v>181572.87999999989</c:v>
                </c:pt>
                <c:pt idx="167">
                  <c:v>180985.61999999988</c:v>
                </c:pt>
                <c:pt idx="168">
                  <c:v>180395.66999999987</c:v>
                </c:pt>
                <c:pt idx="169">
                  <c:v>179803.00999999986</c:v>
                </c:pt>
                <c:pt idx="170">
                  <c:v>179207.63999999987</c:v>
                </c:pt>
                <c:pt idx="171">
                  <c:v>178609.53999999986</c:v>
                </c:pt>
                <c:pt idx="172">
                  <c:v>178008.69999999987</c:v>
                </c:pt>
                <c:pt idx="173">
                  <c:v>177405.09999999986</c:v>
                </c:pt>
                <c:pt idx="174">
                  <c:v>176798.73999999987</c:v>
                </c:pt>
                <c:pt idx="175">
                  <c:v>176189.59999999986</c:v>
                </c:pt>
                <c:pt idx="176">
                  <c:v>175577.66999999987</c:v>
                </c:pt>
                <c:pt idx="177">
                  <c:v>174962.92999999988</c:v>
                </c:pt>
                <c:pt idx="178">
                  <c:v>174345.36999999988</c:v>
                </c:pt>
                <c:pt idx="179">
                  <c:v>173724.97999999986</c:v>
                </c:pt>
                <c:pt idx="180">
                  <c:v>173101.74999999985</c:v>
                </c:pt>
                <c:pt idx="181">
                  <c:v>172475.65999999986</c:v>
                </c:pt>
                <c:pt idx="182">
                  <c:v>171846.69999999987</c:v>
                </c:pt>
                <c:pt idx="183">
                  <c:v>171214.85999999987</c:v>
                </c:pt>
                <c:pt idx="184">
                  <c:v>170580.11999999988</c:v>
                </c:pt>
                <c:pt idx="185">
                  <c:v>169942.47999999986</c:v>
                </c:pt>
                <c:pt idx="186">
                  <c:v>169301.90999999986</c:v>
                </c:pt>
                <c:pt idx="187">
                  <c:v>168658.40999999986</c:v>
                </c:pt>
                <c:pt idx="188">
                  <c:v>168011.95999999985</c:v>
                </c:pt>
                <c:pt idx="189">
                  <c:v>167362.53999999983</c:v>
                </c:pt>
                <c:pt idx="190">
                  <c:v>166710.14999999982</c:v>
                </c:pt>
                <c:pt idx="191">
                  <c:v>166054.76999999981</c:v>
                </c:pt>
                <c:pt idx="192">
                  <c:v>165396.3799999998</c:v>
                </c:pt>
                <c:pt idx="193">
                  <c:v>164734.97999999981</c:v>
                </c:pt>
                <c:pt idx="194">
                  <c:v>164070.54999999981</c:v>
                </c:pt>
                <c:pt idx="195">
                  <c:v>163403.0699999998</c:v>
                </c:pt>
                <c:pt idx="196">
                  <c:v>162732.5299999998</c:v>
                </c:pt>
                <c:pt idx="197">
                  <c:v>162058.91999999981</c:v>
                </c:pt>
                <c:pt idx="198">
                  <c:v>161382.2199999998</c:v>
                </c:pt>
                <c:pt idx="199">
                  <c:v>160702.41999999981</c:v>
                </c:pt>
                <c:pt idx="200">
                  <c:v>160019.4999999998</c:v>
                </c:pt>
                <c:pt idx="201">
                  <c:v>159333.44999999981</c:v>
                </c:pt>
                <c:pt idx="202">
                  <c:v>158644.25999999981</c:v>
                </c:pt>
                <c:pt idx="203">
                  <c:v>157951.9099999998</c:v>
                </c:pt>
                <c:pt idx="204">
                  <c:v>157256.38999999981</c:v>
                </c:pt>
                <c:pt idx="205">
                  <c:v>156557.67999999982</c:v>
                </c:pt>
                <c:pt idx="206">
                  <c:v>155855.76999999981</c:v>
                </c:pt>
                <c:pt idx="207">
                  <c:v>155150.63999999981</c:v>
                </c:pt>
                <c:pt idx="208">
                  <c:v>154442.27999999982</c:v>
                </c:pt>
                <c:pt idx="209">
                  <c:v>153730.66999999984</c:v>
                </c:pt>
                <c:pt idx="210">
                  <c:v>153015.79999999984</c:v>
                </c:pt>
                <c:pt idx="211">
                  <c:v>152297.64999999985</c:v>
                </c:pt>
                <c:pt idx="212">
                  <c:v>151576.20999999985</c:v>
                </c:pt>
                <c:pt idx="213">
                  <c:v>150851.45999999985</c:v>
                </c:pt>
                <c:pt idx="214">
                  <c:v>150123.38999999984</c:v>
                </c:pt>
                <c:pt idx="215">
                  <c:v>149391.98999999985</c:v>
                </c:pt>
                <c:pt idx="216">
                  <c:v>148657.22999999984</c:v>
                </c:pt>
                <c:pt idx="217">
                  <c:v>147919.10999999984</c:v>
                </c:pt>
                <c:pt idx="218">
                  <c:v>147177.59999999983</c:v>
                </c:pt>
                <c:pt idx="219">
                  <c:v>146432.68999999983</c:v>
                </c:pt>
                <c:pt idx="220">
                  <c:v>145684.36999999982</c:v>
                </c:pt>
                <c:pt idx="221">
                  <c:v>144932.61999999982</c:v>
                </c:pt>
                <c:pt idx="222">
                  <c:v>144177.41999999981</c:v>
                </c:pt>
                <c:pt idx="223">
                  <c:v>143418.75999999981</c:v>
                </c:pt>
                <c:pt idx="224">
                  <c:v>142656.6299999998</c:v>
                </c:pt>
                <c:pt idx="225">
                  <c:v>141890.9999999998</c:v>
                </c:pt>
                <c:pt idx="226">
                  <c:v>141121.85999999978</c:v>
                </c:pt>
                <c:pt idx="227">
                  <c:v>140349.19999999978</c:v>
                </c:pt>
                <c:pt idx="228">
                  <c:v>139572.99999999977</c:v>
                </c:pt>
                <c:pt idx="229">
                  <c:v>138793.23999999976</c:v>
                </c:pt>
                <c:pt idx="230">
                  <c:v>138009.90999999977</c:v>
                </c:pt>
                <c:pt idx="231">
                  <c:v>137222.98999999976</c:v>
                </c:pt>
                <c:pt idx="232">
                  <c:v>136432.45999999976</c:v>
                </c:pt>
                <c:pt idx="233">
                  <c:v>135638.30999999976</c:v>
                </c:pt>
                <c:pt idx="234">
                  <c:v>134840.51999999976</c:v>
                </c:pt>
                <c:pt idx="235">
                  <c:v>134039.06999999975</c:v>
                </c:pt>
                <c:pt idx="236">
                  <c:v>133233.94999999975</c:v>
                </c:pt>
                <c:pt idx="237">
                  <c:v>132425.13999999975</c:v>
                </c:pt>
                <c:pt idx="238">
                  <c:v>131612.61999999976</c:v>
                </c:pt>
                <c:pt idx="239">
                  <c:v>130796.36999999976</c:v>
                </c:pt>
                <c:pt idx="240">
                  <c:v>129976.37999999976</c:v>
                </c:pt>
                <c:pt idx="241">
                  <c:v>129152.63999999975</c:v>
                </c:pt>
                <c:pt idx="242">
                  <c:v>128325.11999999975</c:v>
                </c:pt>
                <c:pt idx="243">
                  <c:v>127493.80999999975</c:v>
                </c:pt>
                <c:pt idx="244">
                  <c:v>126658.68999999975</c:v>
                </c:pt>
                <c:pt idx="245">
                  <c:v>125819.73999999976</c:v>
                </c:pt>
                <c:pt idx="246">
                  <c:v>124976.93999999975</c:v>
                </c:pt>
                <c:pt idx="247">
                  <c:v>124130.27999999975</c:v>
                </c:pt>
                <c:pt idx="248">
                  <c:v>123279.73999999976</c:v>
                </c:pt>
                <c:pt idx="249">
                  <c:v>122425.29999999976</c:v>
                </c:pt>
                <c:pt idx="250">
                  <c:v>121566.94999999975</c:v>
                </c:pt>
                <c:pt idx="251">
                  <c:v>120704.65999999976</c:v>
                </c:pt>
                <c:pt idx="252">
                  <c:v>119838.41999999975</c:v>
                </c:pt>
                <c:pt idx="253">
                  <c:v>118968.20999999974</c:v>
                </c:pt>
                <c:pt idx="254">
                  <c:v>118094.00999999975</c:v>
                </c:pt>
                <c:pt idx="255">
                  <c:v>117215.79999999974</c:v>
                </c:pt>
                <c:pt idx="256">
                  <c:v>116333.56999999975</c:v>
                </c:pt>
                <c:pt idx="257">
                  <c:v>115447.29999999974</c:v>
                </c:pt>
                <c:pt idx="258">
                  <c:v>114556.95999999974</c:v>
                </c:pt>
                <c:pt idx="259">
                  <c:v>113662.53999999975</c:v>
                </c:pt>
                <c:pt idx="260">
                  <c:v>112764.01999999974</c:v>
                </c:pt>
                <c:pt idx="261">
                  <c:v>111861.38999999974</c:v>
                </c:pt>
                <c:pt idx="262">
                  <c:v>110954.61999999973</c:v>
                </c:pt>
                <c:pt idx="263">
                  <c:v>110043.68999999974</c:v>
                </c:pt>
                <c:pt idx="264">
                  <c:v>109128.58999999973</c:v>
                </c:pt>
                <c:pt idx="265">
                  <c:v>108209.28999999973</c:v>
                </c:pt>
                <c:pt idx="266">
                  <c:v>107285.77999999974</c:v>
                </c:pt>
                <c:pt idx="267">
                  <c:v>106358.03999999973</c:v>
                </c:pt>
                <c:pt idx="268">
                  <c:v>105426.03999999973</c:v>
                </c:pt>
                <c:pt idx="269">
                  <c:v>104489.76999999973</c:v>
                </c:pt>
                <c:pt idx="270">
                  <c:v>103549.20999999973</c:v>
                </c:pt>
                <c:pt idx="271">
                  <c:v>102604.33999999973</c:v>
                </c:pt>
                <c:pt idx="272">
                  <c:v>101655.13999999974</c:v>
                </c:pt>
                <c:pt idx="273">
                  <c:v>100701.58999999973</c:v>
                </c:pt>
                <c:pt idx="274">
                  <c:v>99743.669999999736</c:v>
                </c:pt>
                <c:pt idx="275">
                  <c:v>98781.359999999739</c:v>
                </c:pt>
                <c:pt idx="276">
                  <c:v>97814.639999999737</c:v>
                </c:pt>
                <c:pt idx="277">
                  <c:v>96843.489999999743</c:v>
                </c:pt>
                <c:pt idx="278">
                  <c:v>95867.889999999737</c:v>
                </c:pt>
                <c:pt idx="279">
                  <c:v>94887.809999999736</c:v>
                </c:pt>
                <c:pt idx="280">
                  <c:v>93903.239999999729</c:v>
                </c:pt>
                <c:pt idx="281">
                  <c:v>92914.159999999727</c:v>
                </c:pt>
                <c:pt idx="282">
                  <c:v>91920.549999999726</c:v>
                </c:pt>
                <c:pt idx="283">
                  <c:v>90922.379999999728</c:v>
                </c:pt>
                <c:pt idx="284">
                  <c:v>89919.639999999723</c:v>
                </c:pt>
                <c:pt idx="285">
                  <c:v>88912.299999999726</c:v>
                </c:pt>
                <c:pt idx="286">
                  <c:v>87900.33999999972</c:v>
                </c:pt>
                <c:pt idx="287">
                  <c:v>86883.749999999724</c:v>
                </c:pt>
                <c:pt idx="288">
                  <c:v>85862.499999999724</c:v>
                </c:pt>
                <c:pt idx="289">
                  <c:v>84836.56999999973</c:v>
                </c:pt>
                <c:pt idx="290">
                  <c:v>83805.929999999731</c:v>
                </c:pt>
                <c:pt idx="291">
                  <c:v>82770.56999999973</c:v>
                </c:pt>
                <c:pt idx="292">
                  <c:v>81730.469999999725</c:v>
                </c:pt>
                <c:pt idx="293">
                  <c:v>80685.599999999729</c:v>
                </c:pt>
                <c:pt idx="294">
                  <c:v>79635.939999999726</c:v>
                </c:pt>
                <c:pt idx="295">
                  <c:v>78581.469999999725</c:v>
                </c:pt>
                <c:pt idx="296">
                  <c:v>77522.169999999722</c:v>
                </c:pt>
                <c:pt idx="297">
                  <c:v>76458.009999999718</c:v>
                </c:pt>
                <c:pt idx="298">
                  <c:v>75388.969999999725</c:v>
                </c:pt>
                <c:pt idx="299">
                  <c:v>74315.029999999722</c:v>
                </c:pt>
                <c:pt idx="300">
                  <c:v>73236.169999999722</c:v>
                </c:pt>
                <c:pt idx="301">
                  <c:v>72152.369999999719</c:v>
                </c:pt>
                <c:pt idx="302">
                  <c:v>71063.599999999715</c:v>
                </c:pt>
                <c:pt idx="303">
                  <c:v>69969.83999999972</c:v>
                </c:pt>
                <c:pt idx="304">
                  <c:v>68871.069999999716</c:v>
                </c:pt>
                <c:pt idx="305">
                  <c:v>67767.259999999718</c:v>
                </c:pt>
                <c:pt idx="306">
                  <c:v>66658.389999999723</c:v>
                </c:pt>
                <c:pt idx="307">
                  <c:v>65544.439999999726</c:v>
                </c:pt>
                <c:pt idx="308">
                  <c:v>64425.379999999728</c:v>
                </c:pt>
                <c:pt idx="309">
                  <c:v>63301.189999999726</c:v>
                </c:pt>
                <c:pt idx="310">
                  <c:v>62171.849999999729</c:v>
                </c:pt>
                <c:pt idx="311">
                  <c:v>61037.329999999733</c:v>
                </c:pt>
                <c:pt idx="312">
                  <c:v>59897.609999999731</c:v>
                </c:pt>
                <c:pt idx="313">
                  <c:v>58752.669999999729</c:v>
                </c:pt>
                <c:pt idx="314">
                  <c:v>57602.479999999727</c:v>
                </c:pt>
                <c:pt idx="315">
                  <c:v>56447.019999999728</c:v>
                </c:pt>
                <c:pt idx="316">
                  <c:v>55286.269999999728</c:v>
                </c:pt>
                <c:pt idx="317">
                  <c:v>54120.199999999728</c:v>
                </c:pt>
                <c:pt idx="318">
                  <c:v>52948.77999999973</c:v>
                </c:pt>
                <c:pt idx="319">
                  <c:v>51771.989999999729</c:v>
                </c:pt>
                <c:pt idx="320">
                  <c:v>50589.809999999728</c:v>
                </c:pt>
                <c:pt idx="321">
                  <c:v>49402.20999999973</c:v>
                </c:pt>
                <c:pt idx="322">
                  <c:v>48209.169999999729</c:v>
                </c:pt>
                <c:pt idx="323">
                  <c:v>47010.659999999727</c:v>
                </c:pt>
                <c:pt idx="324">
                  <c:v>45806.659999999727</c:v>
                </c:pt>
                <c:pt idx="325">
                  <c:v>44597.13999999973</c:v>
                </c:pt>
                <c:pt idx="326">
                  <c:v>43382.06999999973</c:v>
                </c:pt>
                <c:pt idx="327">
                  <c:v>42161.429999999731</c:v>
                </c:pt>
                <c:pt idx="328">
                  <c:v>40935.199999999728</c:v>
                </c:pt>
                <c:pt idx="329">
                  <c:v>39703.349999999729</c:v>
                </c:pt>
                <c:pt idx="330">
                  <c:v>38465.849999999729</c:v>
                </c:pt>
                <c:pt idx="331">
                  <c:v>37222.679999999731</c:v>
                </c:pt>
                <c:pt idx="332">
                  <c:v>35973.809999999728</c:v>
                </c:pt>
                <c:pt idx="333">
                  <c:v>34719.219999999725</c:v>
                </c:pt>
                <c:pt idx="334">
                  <c:v>33458.879999999728</c:v>
                </c:pt>
                <c:pt idx="335">
                  <c:v>32192.759999999729</c:v>
                </c:pt>
                <c:pt idx="336">
                  <c:v>30920.839999999727</c:v>
                </c:pt>
                <c:pt idx="337">
                  <c:v>29643.089999999727</c:v>
                </c:pt>
                <c:pt idx="338">
                  <c:v>28359.479999999727</c:v>
                </c:pt>
                <c:pt idx="339">
                  <c:v>27069.989999999725</c:v>
                </c:pt>
                <c:pt idx="340">
                  <c:v>25774.589999999724</c:v>
                </c:pt>
                <c:pt idx="341">
                  <c:v>24473.249999999724</c:v>
                </c:pt>
                <c:pt idx="342">
                  <c:v>23165.949999999724</c:v>
                </c:pt>
                <c:pt idx="343">
                  <c:v>21852.659999999723</c:v>
                </c:pt>
                <c:pt idx="344">
                  <c:v>20533.349999999722</c:v>
                </c:pt>
                <c:pt idx="345">
                  <c:v>19207.989999999721</c:v>
                </c:pt>
                <c:pt idx="346">
                  <c:v>17876.559999999721</c:v>
                </c:pt>
                <c:pt idx="347">
                  <c:v>16539.01999999972</c:v>
                </c:pt>
                <c:pt idx="348">
                  <c:v>15195.34999999972</c:v>
                </c:pt>
                <c:pt idx="349">
                  <c:v>13845.529999999721</c:v>
                </c:pt>
                <c:pt idx="350">
                  <c:v>12489.51999999972</c:v>
                </c:pt>
                <c:pt idx="351">
                  <c:v>11127.289999999721</c:v>
                </c:pt>
                <c:pt idx="352">
                  <c:v>9758.8199999997214</c:v>
                </c:pt>
                <c:pt idx="353">
                  <c:v>8384.0799999997216</c:v>
                </c:pt>
                <c:pt idx="354">
                  <c:v>7003.0399999997217</c:v>
                </c:pt>
                <c:pt idx="355">
                  <c:v>5615.6699999997218</c:v>
                </c:pt>
                <c:pt idx="356">
                  <c:v>4221.9399999997222</c:v>
                </c:pt>
                <c:pt idx="357">
                  <c:v>2821.8199999997223</c:v>
                </c:pt>
                <c:pt idx="358">
                  <c:v>1415.2799999997223</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numCache>
            </c:numRef>
          </c:val>
          <c:smooth val="0"/>
          <c:extLst>
            <c:ext xmlns:c16="http://schemas.microsoft.com/office/drawing/2014/chart" uri="{C3380CC4-5D6E-409C-BE32-E72D297353CC}">
              <c16:uniqueId val="{00000000-243B-4C9E-8510-0C82563AFBC5}"/>
            </c:ext>
          </c:extLst>
        </c:ser>
        <c:dLbls>
          <c:showLegendKey val="0"/>
          <c:showVal val="0"/>
          <c:showCatName val="0"/>
          <c:showSerName val="0"/>
          <c:showPercent val="0"/>
          <c:showBubbleSize val="0"/>
        </c:dLbls>
        <c:smooth val="0"/>
        <c:axId val="194132608"/>
        <c:axId val="194134400"/>
      </c:lineChart>
      <c:dateAx>
        <c:axId val="194132608"/>
        <c:scaling>
          <c:orientation val="minMax"/>
        </c:scaling>
        <c:delete val="0"/>
        <c:axPos val="b"/>
        <c:numFmt formatCode="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94134400"/>
        <c:crosses val="autoZero"/>
        <c:auto val="1"/>
        <c:lblOffset val="100"/>
        <c:baseTimeUnit val="months"/>
        <c:majorUnit val="2"/>
        <c:majorTimeUnit val="years"/>
        <c:minorUnit val="1"/>
        <c:minorTimeUnit val="years"/>
      </c:dateAx>
      <c:valAx>
        <c:axId val="194134400"/>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132608"/>
        <c:crosses val="autoZero"/>
        <c:crossBetween val="between"/>
      </c:valAx>
      <c:spPr>
        <a:noFill/>
        <a:ln w="25400">
          <a:noFill/>
        </a:ln>
      </c:spPr>
    </c:plotArea>
    <c:legend>
      <c:legendPos val="r"/>
      <c:layout>
        <c:manualLayout>
          <c:xMode val="edge"/>
          <c:yMode val="edge"/>
          <c:x val="0.49244785635364008"/>
          <c:y val="2.8455397514122498E-2"/>
          <c:w val="0.46827863640990314"/>
          <c:h val="0.14634204435834428"/>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Interest Rate History</a:t>
            </a:r>
          </a:p>
        </c:rich>
      </c:tx>
      <c:layout>
        <c:manualLayout>
          <c:xMode val="edge"/>
          <c:yMode val="edge"/>
          <c:x val="0.29581993569131831"/>
          <c:y val="3.4722457698959007E-2"/>
        </c:manualLayout>
      </c:layout>
      <c:overlay val="0"/>
      <c:spPr>
        <a:noFill/>
        <a:ln w="25400">
          <a:noFill/>
        </a:ln>
      </c:spPr>
    </c:title>
    <c:autoTitleDeleted val="0"/>
    <c:plotArea>
      <c:layout>
        <c:manualLayout>
          <c:layoutTarget val="inner"/>
          <c:xMode val="edge"/>
          <c:yMode val="edge"/>
          <c:x val="0.1456416024919962"/>
          <c:y val="0.16784944435137097"/>
          <c:w val="0.80488044763635314"/>
          <c:h val="0.59048919416987766"/>
        </c:manualLayout>
      </c:layout>
      <c:scatterChart>
        <c:scatterStyle val="smoothMarker"/>
        <c:varyColors val="0"/>
        <c:ser>
          <c:idx val="0"/>
          <c:order val="0"/>
          <c:tx>
            <c:v>Interest Rate History</c:v>
          </c:tx>
          <c:spPr>
            <a:ln w="25400">
              <a:solidFill>
                <a:srgbClr val="000080"/>
              </a:solidFill>
              <a:prstDash val="solid"/>
            </a:ln>
          </c:spPr>
          <c:marker>
            <c:symbol val="none"/>
          </c:marker>
          <c:xVal>
            <c:multiLvlStrRef>
              <c:f>MortgageCalculator!$A$51:$B$1611</c:f>
              <c:multiLvlStrCache>
                <c:ptCount val="360"/>
                <c:lvl>
                  <c:pt idx="0">
                    <c:v>1/1/2024</c:v>
                  </c:pt>
                  <c:pt idx="1">
                    <c:v>2/1/2024</c:v>
                  </c:pt>
                  <c:pt idx="2">
                    <c:v>3/1/2024</c:v>
                  </c:pt>
                  <c:pt idx="3">
                    <c:v>4/1/2024</c:v>
                  </c:pt>
                  <c:pt idx="4">
                    <c:v>5/1/2024</c:v>
                  </c:pt>
                  <c:pt idx="5">
                    <c:v>6/1/2024</c:v>
                  </c:pt>
                  <c:pt idx="6">
                    <c:v>7/1/2024</c:v>
                  </c:pt>
                  <c:pt idx="7">
                    <c:v>8/1/2024</c:v>
                  </c:pt>
                  <c:pt idx="8">
                    <c:v>9/1/2024</c:v>
                  </c:pt>
                  <c:pt idx="9">
                    <c:v>10/1/2024</c:v>
                  </c:pt>
                  <c:pt idx="10">
                    <c:v>11/1/2024</c:v>
                  </c:pt>
                  <c:pt idx="11">
                    <c:v>12/1/2024</c:v>
                  </c:pt>
                  <c:pt idx="12">
                    <c:v>1/1/2025</c:v>
                  </c:pt>
                  <c:pt idx="13">
                    <c:v>2/1/2025</c:v>
                  </c:pt>
                  <c:pt idx="14">
                    <c:v>3/1/2025</c:v>
                  </c:pt>
                  <c:pt idx="15">
                    <c:v>4/1/2025</c:v>
                  </c:pt>
                  <c:pt idx="16">
                    <c:v>5/1/2025</c:v>
                  </c:pt>
                  <c:pt idx="17">
                    <c:v>6/1/2025</c:v>
                  </c:pt>
                  <c:pt idx="18">
                    <c:v>7/1/2025</c:v>
                  </c:pt>
                  <c:pt idx="19">
                    <c:v>8/1/2025</c:v>
                  </c:pt>
                  <c:pt idx="20">
                    <c:v>9/1/2025</c:v>
                  </c:pt>
                  <c:pt idx="21">
                    <c:v>10/1/2025</c:v>
                  </c:pt>
                  <c:pt idx="22">
                    <c:v>11/1/2025</c:v>
                  </c:pt>
                  <c:pt idx="23">
                    <c:v>12/1/2025</c:v>
                  </c:pt>
                  <c:pt idx="24">
                    <c:v>1/1/2026</c:v>
                  </c:pt>
                  <c:pt idx="25">
                    <c:v>2/1/2026</c:v>
                  </c:pt>
                  <c:pt idx="26">
                    <c:v>3/1/2026</c:v>
                  </c:pt>
                  <c:pt idx="27">
                    <c:v>4/1/2026</c:v>
                  </c:pt>
                  <c:pt idx="28">
                    <c:v>5/1/2026</c:v>
                  </c:pt>
                  <c:pt idx="29">
                    <c:v>6/1/2026</c:v>
                  </c:pt>
                  <c:pt idx="30">
                    <c:v>7/1/2026</c:v>
                  </c:pt>
                  <c:pt idx="31">
                    <c:v>8/1/2026</c:v>
                  </c:pt>
                  <c:pt idx="32">
                    <c:v>9/1/2026</c:v>
                  </c:pt>
                  <c:pt idx="33">
                    <c:v>10/1/2026</c:v>
                  </c:pt>
                  <c:pt idx="34">
                    <c:v>11/1/2026</c:v>
                  </c:pt>
                  <c:pt idx="35">
                    <c:v>12/1/2026</c:v>
                  </c:pt>
                  <c:pt idx="36">
                    <c:v>1/1/2027</c:v>
                  </c:pt>
                  <c:pt idx="37">
                    <c:v>2/1/2027</c:v>
                  </c:pt>
                  <c:pt idx="38">
                    <c:v>3/1/2027</c:v>
                  </c:pt>
                  <c:pt idx="39">
                    <c:v>4/1/2027</c:v>
                  </c:pt>
                  <c:pt idx="40">
                    <c:v>5/1/2027</c:v>
                  </c:pt>
                  <c:pt idx="41">
                    <c:v>6/1/2027</c:v>
                  </c:pt>
                  <c:pt idx="42">
                    <c:v>7/1/2027</c:v>
                  </c:pt>
                  <c:pt idx="43">
                    <c:v>8/1/2027</c:v>
                  </c:pt>
                  <c:pt idx="44">
                    <c:v>9/1/2027</c:v>
                  </c:pt>
                  <c:pt idx="45">
                    <c:v>10/1/2027</c:v>
                  </c:pt>
                  <c:pt idx="46">
                    <c:v>11/1/2027</c:v>
                  </c:pt>
                  <c:pt idx="47">
                    <c:v>12/1/2027</c:v>
                  </c:pt>
                  <c:pt idx="48">
                    <c:v>1/1/2028</c:v>
                  </c:pt>
                  <c:pt idx="49">
                    <c:v>2/1/2028</c:v>
                  </c:pt>
                  <c:pt idx="50">
                    <c:v>3/1/2028</c:v>
                  </c:pt>
                  <c:pt idx="51">
                    <c:v>4/1/2028</c:v>
                  </c:pt>
                  <c:pt idx="52">
                    <c:v>5/1/2028</c:v>
                  </c:pt>
                  <c:pt idx="53">
                    <c:v>6/1/2028</c:v>
                  </c:pt>
                  <c:pt idx="54">
                    <c:v>7/1/2028</c:v>
                  </c:pt>
                  <c:pt idx="55">
                    <c:v>8/1/2028</c:v>
                  </c:pt>
                  <c:pt idx="56">
                    <c:v>9/1/2028</c:v>
                  </c:pt>
                  <c:pt idx="57">
                    <c:v>10/1/2028</c:v>
                  </c:pt>
                  <c:pt idx="58">
                    <c:v>11/1/2028</c:v>
                  </c:pt>
                  <c:pt idx="59">
                    <c:v>12/1/2028</c:v>
                  </c:pt>
                  <c:pt idx="60">
                    <c:v>1/1/2029</c:v>
                  </c:pt>
                  <c:pt idx="61">
                    <c:v>2/1/2029</c:v>
                  </c:pt>
                  <c:pt idx="62">
                    <c:v>3/1/2029</c:v>
                  </c:pt>
                  <c:pt idx="63">
                    <c:v>4/1/2029</c:v>
                  </c:pt>
                  <c:pt idx="64">
                    <c:v>5/1/2029</c:v>
                  </c:pt>
                  <c:pt idx="65">
                    <c:v>6/1/2029</c:v>
                  </c:pt>
                  <c:pt idx="66">
                    <c:v>7/1/2029</c:v>
                  </c:pt>
                  <c:pt idx="67">
                    <c:v>8/1/2029</c:v>
                  </c:pt>
                  <c:pt idx="68">
                    <c:v>9/1/2029</c:v>
                  </c:pt>
                  <c:pt idx="69">
                    <c:v>10/1/2029</c:v>
                  </c:pt>
                  <c:pt idx="70">
                    <c:v>11/1/2029</c:v>
                  </c:pt>
                  <c:pt idx="71">
                    <c:v>12/1/2029</c:v>
                  </c:pt>
                  <c:pt idx="72">
                    <c:v>1/1/2030</c:v>
                  </c:pt>
                  <c:pt idx="73">
                    <c:v>2/1/2030</c:v>
                  </c:pt>
                  <c:pt idx="74">
                    <c:v>3/1/2030</c:v>
                  </c:pt>
                  <c:pt idx="75">
                    <c:v>4/1/2030</c:v>
                  </c:pt>
                  <c:pt idx="76">
                    <c:v>5/1/2030</c:v>
                  </c:pt>
                  <c:pt idx="77">
                    <c:v>6/1/2030</c:v>
                  </c:pt>
                  <c:pt idx="78">
                    <c:v>7/1/2030</c:v>
                  </c:pt>
                  <c:pt idx="79">
                    <c:v>8/1/2030</c:v>
                  </c:pt>
                  <c:pt idx="80">
                    <c:v>9/1/2030</c:v>
                  </c:pt>
                  <c:pt idx="81">
                    <c:v>10/1/2030</c:v>
                  </c:pt>
                  <c:pt idx="82">
                    <c:v>11/1/2030</c:v>
                  </c:pt>
                  <c:pt idx="83">
                    <c:v>12/1/2030</c:v>
                  </c:pt>
                  <c:pt idx="84">
                    <c:v>1/1/2031</c:v>
                  </c:pt>
                  <c:pt idx="85">
                    <c:v>2/1/2031</c:v>
                  </c:pt>
                  <c:pt idx="86">
                    <c:v>3/1/2031</c:v>
                  </c:pt>
                  <c:pt idx="87">
                    <c:v>4/1/2031</c:v>
                  </c:pt>
                  <c:pt idx="88">
                    <c:v>5/1/2031</c:v>
                  </c:pt>
                  <c:pt idx="89">
                    <c:v>6/1/2031</c:v>
                  </c:pt>
                  <c:pt idx="90">
                    <c:v>7/1/2031</c:v>
                  </c:pt>
                  <c:pt idx="91">
                    <c:v>8/1/2031</c:v>
                  </c:pt>
                  <c:pt idx="92">
                    <c:v>9/1/2031</c:v>
                  </c:pt>
                  <c:pt idx="93">
                    <c:v>10/1/2031</c:v>
                  </c:pt>
                  <c:pt idx="94">
                    <c:v>11/1/2031</c:v>
                  </c:pt>
                  <c:pt idx="95">
                    <c:v>12/1/2031</c:v>
                  </c:pt>
                  <c:pt idx="96">
                    <c:v>1/1/2032</c:v>
                  </c:pt>
                  <c:pt idx="97">
                    <c:v>2/1/2032</c:v>
                  </c:pt>
                  <c:pt idx="98">
                    <c:v>3/1/2032</c:v>
                  </c:pt>
                  <c:pt idx="99">
                    <c:v>4/1/2032</c:v>
                  </c:pt>
                  <c:pt idx="100">
                    <c:v>5/1/2032</c:v>
                  </c:pt>
                  <c:pt idx="101">
                    <c:v>6/1/2032</c:v>
                  </c:pt>
                  <c:pt idx="102">
                    <c:v>7/1/2032</c:v>
                  </c:pt>
                  <c:pt idx="103">
                    <c:v>8/1/2032</c:v>
                  </c:pt>
                  <c:pt idx="104">
                    <c:v>9/1/2032</c:v>
                  </c:pt>
                  <c:pt idx="105">
                    <c:v>10/1/2032</c:v>
                  </c:pt>
                  <c:pt idx="106">
                    <c:v>11/1/2032</c:v>
                  </c:pt>
                  <c:pt idx="107">
                    <c:v>12/1/2032</c:v>
                  </c:pt>
                  <c:pt idx="108">
                    <c:v>1/1/2033</c:v>
                  </c:pt>
                  <c:pt idx="109">
                    <c:v>2/1/2033</c:v>
                  </c:pt>
                  <c:pt idx="110">
                    <c:v>3/1/2033</c:v>
                  </c:pt>
                  <c:pt idx="111">
                    <c:v>4/1/2033</c:v>
                  </c:pt>
                  <c:pt idx="112">
                    <c:v>5/1/2033</c:v>
                  </c:pt>
                  <c:pt idx="113">
                    <c:v>6/1/2033</c:v>
                  </c:pt>
                  <c:pt idx="114">
                    <c:v>7/1/2033</c:v>
                  </c:pt>
                  <c:pt idx="115">
                    <c:v>8/1/2033</c:v>
                  </c:pt>
                  <c:pt idx="116">
                    <c:v>9/1/2033</c:v>
                  </c:pt>
                  <c:pt idx="117">
                    <c:v>10/1/2033</c:v>
                  </c:pt>
                  <c:pt idx="118">
                    <c:v>11/1/2033</c:v>
                  </c:pt>
                  <c:pt idx="119">
                    <c:v>12/1/2033</c:v>
                  </c:pt>
                  <c:pt idx="120">
                    <c:v>1/1/2034</c:v>
                  </c:pt>
                  <c:pt idx="121">
                    <c:v>2/1/2034</c:v>
                  </c:pt>
                  <c:pt idx="122">
                    <c:v>3/1/2034</c:v>
                  </c:pt>
                  <c:pt idx="123">
                    <c:v>4/1/2034</c:v>
                  </c:pt>
                  <c:pt idx="124">
                    <c:v>5/1/2034</c:v>
                  </c:pt>
                  <c:pt idx="125">
                    <c:v>6/1/2034</c:v>
                  </c:pt>
                  <c:pt idx="126">
                    <c:v>7/1/2034</c:v>
                  </c:pt>
                  <c:pt idx="127">
                    <c:v>8/1/2034</c:v>
                  </c:pt>
                  <c:pt idx="128">
                    <c:v>9/1/2034</c:v>
                  </c:pt>
                  <c:pt idx="129">
                    <c:v>10/1/2034</c:v>
                  </c:pt>
                  <c:pt idx="130">
                    <c:v>11/1/2034</c:v>
                  </c:pt>
                  <c:pt idx="131">
                    <c:v>12/1/2034</c:v>
                  </c:pt>
                  <c:pt idx="132">
                    <c:v>1/1/2035</c:v>
                  </c:pt>
                  <c:pt idx="133">
                    <c:v>2/1/2035</c:v>
                  </c:pt>
                  <c:pt idx="134">
                    <c:v>3/1/2035</c:v>
                  </c:pt>
                  <c:pt idx="135">
                    <c:v>4/1/2035</c:v>
                  </c:pt>
                  <c:pt idx="136">
                    <c:v>5/1/2035</c:v>
                  </c:pt>
                  <c:pt idx="137">
                    <c:v>6/1/2035</c:v>
                  </c:pt>
                  <c:pt idx="138">
                    <c:v>7/1/2035</c:v>
                  </c:pt>
                  <c:pt idx="139">
                    <c:v>8/1/2035</c:v>
                  </c:pt>
                  <c:pt idx="140">
                    <c:v>9/1/2035</c:v>
                  </c:pt>
                  <c:pt idx="141">
                    <c:v>10/1/2035</c:v>
                  </c:pt>
                  <c:pt idx="142">
                    <c:v>11/1/2035</c:v>
                  </c:pt>
                  <c:pt idx="143">
                    <c:v>12/1/2035</c:v>
                  </c:pt>
                  <c:pt idx="144">
                    <c:v>1/1/2036</c:v>
                  </c:pt>
                  <c:pt idx="145">
                    <c:v>2/1/2036</c:v>
                  </c:pt>
                  <c:pt idx="146">
                    <c:v>3/1/2036</c:v>
                  </c:pt>
                  <c:pt idx="147">
                    <c:v>4/1/2036</c:v>
                  </c:pt>
                  <c:pt idx="148">
                    <c:v>5/1/2036</c:v>
                  </c:pt>
                  <c:pt idx="149">
                    <c:v>6/1/2036</c:v>
                  </c:pt>
                  <c:pt idx="150">
                    <c:v>7/1/2036</c:v>
                  </c:pt>
                  <c:pt idx="151">
                    <c:v>8/1/2036</c:v>
                  </c:pt>
                  <c:pt idx="152">
                    <c:v>9/1/2036</c:v>
                  </c:pt>
                  <c:pt idx="153">
                    <c:v>10/1/2036</c:v>
                  </c:pt>
                  <c:pt idx="154">
                    <c:v>11/1/2036</c:v>
                  </c:pt>
                  <c:pt idx="155">
                    <c:v>12/1/2036</c:v>
                  </c:pt>
                  <c:pt idx="156">
                    <c:v>1/1/2037</c:v>
                  </c:pt>
                  <c:pt idx="157">
                    <c:v>2/1/2037</c:v>
                  </c:pt>
                  <c:pt idx="158">
                    <c:v>3/1/2037</c:v>
                  </c:pt>
                  <c:pt idx="159">
                    <c:v>4/1/2037</c:v>
                  </c:pt>
                  <c:pt idx="160">
                    <c:v>5/1/2037</c:v>
                  </c:pt>
                  <c:pt idx="161">
                    <c:v>6/1/2037</c:v>
                  </c:pt>
                  <c:pt idx="162">
                    <c:v>7/1/2037</c:v>
                  </c:pt>
                  <c:pt idx="163">
                    <c:v>8/1/2037</c:v>
                  </c:pt>
                  <c:pt idx="164">
                    <c:v>9/1/2037</c:v>
                  </c:pt>
                  <c:pt idx="165">
                    <c:v>10/1/2037</c:v>
                  </c:pt>
                  <c:pt idx="166">
                    <c:v>11/1/2037</c:v>
                  </c:pt>
                  <c:pt idx="167">
                    <c:v>12/1/2037</c:v>
                  </c:pt>
                  <c:pt idx="168">
                    <c:v>1/1/2038</c:v>
                  </c:pt>
                  <c:pt idx="169">
                    <c:v>2/1/2038</c:v>
                  </c:pt>
                  <c:pt idx="170">
                    <c:v>3/1/2038</c:v>
                  </c:pt>
                  <c:pt idx="171">
                    <c:v>4/1/2038</c:v>
                  </c:pt>
                  <c:pt idx="172">
                    <c:v>5/1/2038</c:v>
                  </c:pt>
                  <c:pt idx="173">
                    <c:v>6/1/2038</c:v>
                  </c:pt>
                  <c:pt idx="174">
                    <c:v>7/1/2038</c:v>
                  </c:pt>
                  <c:pt idx="175">
                    <c:v>8/1/2038</c:v>
                  </c:pt>
                  <c:pt idx="176">
                    <c:v>9/1/2038</c:v>
                  </c:pt>
                  <c:pt idx="177">
                    <c:v>10/1/2038</c:v>
                  </c:pt>
                  <c:pt idx="178">
                    <c:v>11/1/2038</c:v>
                  </c:pt>
                  <c:pt idx="179">
                    <c:v>12/1/2038</c:v>
                  </c:pt>
                  <c:pt idx="180">
                    <c:v>1/1/2039</c:v>
                  </c:pt>
                  <c:pt idx="181">
                    <c:v>2/1/2039</c:v>
                  </c:pt>
                  <c:pt idx="182">
                    <c:v>3/1/2039</c:v>
                  </c:pt>
                  <c:pt idx="183">
                    <c:v>4/1/2039</c:v>
                  </c:pt>
                  <c:pt idx="184">
                    <c:v>5/1/2039</c:v>
                  </c:pt>
                  <c:pt idx="185">
                    <c:v>6/1/2039</c:v>
                  </c:pt>
                  <c:pt idx="186">
                    <c:v>7/1/2039</c:v>
                  </c:pt>
                  <c:pt idx="187">
                    <c:v>8/1/2039</c:v>
                  </c:pt>
                  <c:pt idx="188">
                    <c:v>9/1/2039</c:v>
                  </c:pt>
                  <c:pt idx="189">
                    <c:v>10/1/2039</c:v>
                  </c:pt>
                  <c:pt idx="190">
                    <c:v>11/1/2039</c:v>
                  </c:pt>
                  <c:pt idx="191">
                    <c:v>12/1/2039</c:v>
                  </c:pt>
                  <c:pt idx="192">
                    <c:v>1/1/2040</c:v>
                  </c:pt>
                  <c:pt idx="193">
                    <c:v>2/1/2040</c:v>
                  </c:pt>
                  <c:pt idx="194">
                    <c:v>3/1/2040</c:v>
                  </c:pt>
                  <c:pt idx="195">
                    <c:v>4/1/2040</c:v>
                  </c:pt>
                  <c:pt idx="196">
                    <c:v>5/1/2040</c:v>
                  </c:pt>
                  <c:pt idx="197">
                    <c:v>6/1/2040</c:v>
                  </c:pt>
                  <c:pt idx="198">
                    <c:v>7/1/2040</c:v>
                  </c:pt>
                  <c:pt idx="199">
                    <c:v>8/1/2040</c:v>
                  </c:pt>
                  <c:pt idx="200">
                    <c:v>9/1/2040</c:v>
                  </c:pt>
                  <c:pt idx="201">
                    <c:v>10/1/2040</c:v>
                  </c:pt>
                  <c:pt idx="202">
                    <c:v>11/1/2040</c:v>
                  </c:pt>
                  <c:pt idx="203">
                    <c:v>12/1/2040</c:v>
                  </c:pt>
                  <c:pt idx="204">
                    <c:v>1/1/2041</c:v>
                  </c:pt>
                  <c:pt idx="205">
                    <c:v>2/1/2041</c:v>
                  </c:pt>
                  <c:pt idx="206">
                    <c:v>3/1/2041</c:v>
                  </c:pt>
                  <c:pt idx="207">
                    <c:v>4/1/2041</c:v>
                  </c:pt>
                  <c:pt idx="208">
                    <c:v>5/1/2041</c:v>
                  </c:pt>
                  <c:pt idx="209">
                    <c:v>6/1/2041</c:v>
                  </c:pt>
                  <c:pt idx="210">
                    <c:v>7/1/2041</c:v>
                  </c:pt>
                  <c:pt idx="211">
                    <c:v>8/1/2041</c:v>
                  </c:pt>
                  <c:pt idx="212">
                    <c:v>9/1/2041</c:v>
                  </c:pt>
                  <c:pt idx="213">
                    <c:v>10/1/2041</c:v>
                  </c:pt>
                  <c:pt idx="214">
                    <c:v>11/1/2041</c:v>
                  </c:pt>
                  <c:pt idx="215">
                    <c:v>12/1/2041</c:v>
                  </c:pt>
                  <c:pt idx="216">
                    <c:v>1/1/2042</c:v>
                  </c:pt>
                  <c:pt idx="217">
                    <c:v>2/1/2042</c:v>
                  </c:pt>
                  <c:pt idx="218">
                    <c:v>3/1/2042</c:v>
                  </c:pt>
                  <c:pt idx="219">
                    <c:v>4/1/2042</c:v>
                  </c:pt>
                  <c:pt idx="220">
                    <c:v>5/1/2042</c:v>
                  </c:pt>
                  <c:pt idx="221">
                    <c:v>6/1/2042</c:v>
                  </c:pt>
                  <c:pt idx="222">
                    <c:v>7/1/2042</c:v>
                  </c:pt>
                  <c:pt idx="223">
                    <c:v>8/1/2042</c:v>
                  </c:pt>
                  <c:pt idx="224">
                    <c:v>9/1/2042</c:v>
                  </c:pt>
                  <c:pt idx="225">
                    <c:v>10/1/2042</c:v>
                  </c:pt>
                  <c:pt idx="226">
                    <c:v>11/1/2042</c:v>
                  </c:pt>
                  <c:pt idx="227">
                    <c:v>12/1/2042</c:v>
                  </c:pt>
                  <c:pt idx="228">
                    <c:v>1/1/2043</c:v>
                  </c:pt>
                  <c:pt idx="229">
                    <c:v>2/1/2043</c:v>
                  </c:pt>
                  <c:pt idx="230">
                    <c:v>3/1/2043</c:v>
                  </c:pt>
                  <c:pt idx="231">
                    <c:v>4/1/2043</c:v>
                  </c:pt>
                  <c:pt idx="232">
                    <c:v>5/1/2043</c:v>
                  </c:pt>
                  <c:pt idx="233">
                    <c:v>6/1/2043</c:v>
                  </c:pt>
                  <c:pt idx="234">
                    <c:v>7/1/2043</c:v>
                  </c:pt>
                  <c:pt idx="235">
                    <c:v>8/1/2043</c:v>
                  </c:pt>
                  <c:pt idx="236">
                    <c:v>9/1/2043</c:v>
                  </c:pt>
                  <c:pt idx="237">
                    <c:v>10/1/2043</c:v>
                  </c:pt>
                  <c:pt idx="238">
                    <c:v>11/1/2043</c:v>
                  </c:pt>
                  <c:pt idx="239">
                    <c:v>12/1/2043</c:v>
                  </c:pt>
                  <c:pt idx="240">
                    <c:v>1/1/2044</c:v>
                  </c:pt>
                  <c:pt idx="241">
                    <c:v>2/1/2044</c:v>
                  </c:pt>
                  <c:pt idx="242">
                    <c:v>3/1/2044</c:v>
                  </c:pt>
                  <c:pt idx="243">
                    <c:v>4/1/2044</c:v>
                  </c:pt>
                  <c:pt idx="244">
                    <c:v>5/1/2044</c:v>
                  </c:pt>
                  <c:pt idx="245">
                    <c:v>6/1/2044</c:v>
                  </c:pt>
                  <c:pt idx="246">
                    <c:v>7/1/2044</c:v>
                  </c:pt>
                  <c:pt idx="247">
                    <c:v>8/1/2044</c:v>
                  </c:pt>
                  <c:pt idx="248">
                    <c:v>9/1/2044</c:v>
                  </c:pt>
                  <c:pt idx="249">
                    <c:v>10/1/2044</c:v>
                  </c:pt>
                  <c:pt idx="250">
                    <c:v>11/1/2044</c:v>
                  </c:pt>
                  <c:pt idx="251">
                    <c:v>12/1/2044</c:v>
                  </c:pt>
                  <c:pt idx="252">
                    <c:v>1/1/2045</c:v>
                  </c:pt>
                  <c:pt idx="253">
                    <c:v>2/1/2045</c:v>
                  </c:pt>
                  <c:pt idx="254">
                    <c:v>3/1/2045</c:v>
                  </c:pt>
                  <c:pt idx="255">
                    <c:v>4/1/2045</c:v>
                  </c:pt>
                  <c:pt idx="256">
                    <c:v>5/1/2045</c:v>
                  </c:pt>
                  <c:pt idx="257">
                    <c:v>6/1/2045</c:v>
                  </c:pt>
                  <c:pt idx="258">
                    <c:v>7/1/2045</c:v>
                  </c:pt>
                  <c:pt idx="259">
                    <c:v>8/1/2045</c:v>
                  </c:pt>
                  <c:pt idx="260">
                    <c:v>9/1/2045</c:v>
                  </c:pt>
                  <c:pt idx="261">
                    <c:v>10/1/2045</c:v>
                  </c:pt>
                  <c:pt idx="262">
                    <c:v>11/1/2045</c:v>
                  </c:pt>
                  <c:pt idx="263">
                    <c:v>12/1/2045</c:v>
                  </c:pt>
                  <c:pt idx="264">
                    <c:v>1/1/2046</c:v>
                  </c:pt>
                  <c:pt idx="265">
                    <c:v>2/1/2046</c:v>
                  </c:pt>
                  <c:pt idx="266">
                    <c:v>3/1/2046</c:v>
                  </c:pt>
                  <c:pt idx="267">
                    <c:v>4/1/2046</c:v>
                  </c:pt>
                  <c:pt idx="268">
                    <c:v>5/1/2046</c:v>
                  </c:pt>
                  <c:pt idx="269">
                    <c:v>6/1/2046</c:v>
                  </c:pt>
                  <c:pt idx="270">
                    <c:v>7/1/2046</c:v>
                  </c:pt>
                  <c:pt idx="271">
                    <c:v>8/1/2046</c:v>
                  </c:pt>
                  <c:pt idx="272">
                    <c:v>9/1/2046</c:v>
                  </c:pt>
                  <c:pt idx="273">
                    <c:v>10/1/2046</c:v>
                  </c:pt>
                  <c:pt idx="274">
                    <c:v>11/1/2046</c:v>
                  </c:pt>
                  <c:pt idx="275">
                    <c:v>12/1/2046</c:v>
                  </c:pt>
                  <c:pt idx="276">
                    <c:v>1/1/2047</c:v>
                  </c:pt>
                  <c:pt idx="277">
                    <c:v>2/1/2047</c:v>
                  </c:pt>
                  <c:pt idx="278">
                    <c:v>3/1/2047</c:v>
                  </c:pt>
                  <c:pt idx="279">
                    <c:v>4/1/2047</c:v>
                  </c:pt>
                  <c:pt idx="280">
                    <c:v>5/1/2047</c:v>
                  </c:pt>
                  <c:pt idx="281">
                    <c:v>6/1/2047</c:v>
                  </c:pt>
                  <c:pt idx="282">
                    <c:v>7/1/2047</c:v>
                  </c:pt>
                  <c:pt idx="283">
                    <c:v>8/1/2047</c:v>
                  </c:pt>
                  <c:pt idx="284">
                    <c:v>9/1/2047</c:v>
                  </c:pt>
                  <c:pt idx="285">
                    <c:v>10/1/2047</c:v>
                  </c:pt>
                  <c:pt idx="286">
                    <c:v>11/1/2047</c:v>
                  </c:pt>
                  <c:pt idx="287">
                    <c:v>12/1/2047</c:v>
                  </c:pt>
                  <c:pt idx="288">
                    <c:v>1/1/2048</c:v>
                  </c:pt>
                  <c:pt idx="289">
                    <c:v>2/1/2048</c:v>
                  </c:pt>
                  <c:pt idx="290">
                    <c:v>3/1/2048</c:v>
                  </c:pt>
                  <c:pt idx="291">
                    <c:v>4/1/2048</c:v>
                  </c:pt>
                  <c:pt idx="292">
                    <c:v>5/1/2048</c:v>
                  </c:pt>
                  <c:pt idx="293">
                    <c:v>6/1/2048</c:v>
                  </c:pt>
                  <c:pt idx="294">
                    <c:v>7/1/2048</c:v>
                  </c:pt>
                  <c:pt idx="295">
                    <c:v>8/1/2048</c:v>
                  </c:pt>
                  <c:pt idx="296">
                    <c:v>9/1/2048</c:v>
                  </c:pt>
                  <c:pt idx="297">
                    <c:v>10/1/2048</c:v>
                  </c:pt>
                  <c:pt idx="298">
                    <c:v>11/1/2048</c:v>
                  </c:pt>
                  <c:pt idx="299">
                    <c:v>12/1/2048</c:v>
                  </c:pt>
                  <c:pt idx="300">
                    <c:v>1/1/2049</c:v>
                  </c:pt>
                  <c:pt idx="301">
                    <c:v>2/1/2049</c:v>
                  </c:pt>
                  <c:pt idx="302">
                    <c:v>3/1/2049</c:v>
                  </c:pt>
                  <c:pt idx="303">
                    <c:v>4/1/2049</c:v>
                  </c:pt>
                  <c:pt idx="304">
                    <c:v>5/1/2049</c:v>
                  </c:pt>
                  <c:pt idx="305">
                    <c:v>6/1/2049</c:v>
                  </c:pt>
                  <c:pt idx="306">
                    <c:v>7/1/2049</c:v>
                  </c:pt>
                  <c:pt idx="307">
                    <c:v>8/1/2049</c:v>
                  </c:pt>
                  <c:pt idx="308">
                    <c:v>9/1/2049</c:v>
                  </c:pt>
                  <c:pt idx="309">
                    <c:v>10/1/2049</c:v>
                  </c:pt>
                  <c:pt idx="310">
                    <c:v>11/1/2049</c:v>
                  </c:pt>
                  <c:pt idx="311">
                    <c:v>12/1/2049</c:v>
                  </c:pt>
                  <c:pt idx="312">
                    <c:v>1/1/2050</c:v>
                  </c:pt>
                  <c:pt idx="313">
                    <c:v>2/1/2050</c:v>
                  </c:pt>
                  <c:pt idx="314">
                    <c:v>3/1/2050</c:v>
                  </c:pt>
                  <c:pt idx="315">
                    <c:v>4/1/2050</c:v>
                  </c:pt>
                  <c:pt idx="316">
                    <c:v>5/1/2050</c:v>
                  </c:pt>
                  <c:pt idx="317">
                    <c:v>6/1/2050</c:v>
                  </c:pt>
                  <c:pt idx="318">
                    <c:v>7/1/2050</c:v>
                  </c:pt>
                  <c:pt idx="319">
                    <c:v>8/1/2050</c:v>
                  </c:pt>
                  <c:pt idx="320">
                    <c:v>9/1/2050</c:v>
                  </c:pt>
                  <c:pt idx="321">
                    <c:v>10/1/2050</c:v>
                  </c:pt>
                  <c:pt idx="322">
                    <c:v>11/1/2050</c:v>
                  </c:pt>
                  <c:pt idx="323">
                    <c:v>12/1/2050</c:v>
                  </c:pt>
                  <c:pt idx="324">
                    <c:v>1/1/2051</c:v>
                  </c:pt>
                  <c:pt idx="325">
                    <c:v>2/1/2051</c:v>
                  </c:pt>
                  <c:pt idx="326">
                    <c:v>3/1/2051</c:v>
                  </c:pt>
                  <c:pt idx="327">
                    <c:v>4/1/2051</c:v>
                  </c:pt>
                  <c:pt idx="328">
                    <c:v>5/1/2051</c:v>
                  </c:pt>
                  <c:pt idx="329">
                    <c:v>6/1/2051</c:v>
                  </c:pt>
                  <c:pt idx="330">
                    <c:v>7/1/2051</c:v>
                  </c:pt>
                  <c:pt idx="331">
                    <c:v>8/1/2051</c:v>
                  </c:pt>
                  <c:pt idx="332">
                    <c:v>9/1/2051</c:v>
                  </c:pt>
                  <c:pt idx="333">
                    <c:v>10/1/2051</c:v>
                  </c:pt>
                  <c:pt idx="334">
                    <c:v>11/1/2051</c:v>
                  </c:pt>
                  <c:pt idx="335">
                    <c:v>12/1/2051</c:v>
                  </c:pt>
                  <c:pt idx="336">
                    <c:v>1/1/2052</c:v>
                  </c:pt>
                  <c:pt idx="337">
                    <c:v>2/1/2052</c:v>
                  </c:pt>
                  <c:pt idx="338">
                    <c:v>3/1/2052</c:v>
                  </c:pt>
                  <c:pt idx="339">
                    <c:v>4/1/2052</c:v>
                  </c:pt>
                  <c:pt idx="340">
                    <c:v>5/1/2052</c:v>
                  </c:pt>
                  <c:pt idx="341">
                    <c:v>6/1/2052</c:v>
                  </c:pt>
                  <c:pt idx="342">
                    <c:v>7/1/2052</c:v>
                  </c:pt>
                  <c:pt idx="343">
                    <c:v>8/1/2052</c:v>
                  </c:pt>
                  <c:pt idx="344">
                    <c:v>9/1/2052</c:v>
                  </c:pt>
                  <c:pt idx="345">
                    <c:v>10/1/2052</c:v>
                  </c:pt>
                  <c:pt idx="346">
                    <c:v>11/1/2052</c:v>
                  </c:pt>
                  <c:pt idx="347">
                    <c:v>12/1/2052</c:v>
                  </c:pt>
                  <c:pt idx="348">
                    <c:v>1/1/2053</c:v>
                  </c:pt>
                  <c:pt idx="349">
                    <c:v>2/1/2053</c:v>
                  </c:pt>
                  <c:pt idx="350">
                    <c:v>3/1/2053</c:v>
                  </c:pt>
                  <c:pt idx="351">
                    <c:v>4/1/2053</c:v>
                  </c:pt>
                  <c:pt idx="352">
                    <c:v>5/1/2053</c:v>
                  </c:pt>
                  <c:pt idx="353">
                    <c:v>6/1/2053</c:v>
                  </c:pt>
                  <c:pt idx="354">
                    <c:v>7/1/2053</c:v>
                  </c:pt>
                  <c:pt idx="355">
                    <c:v>8/1/2053</c:v>
                  </c:pt>
                  <c:pt idx="356">
                    <c:v>9/1/2053</c:v>
                  </c:pt>
                  <c:pt idx="357">
                    <c:v>10/1/2053</c:v>
                  </c:pt>
                  <c:pt idx="358">
                    <c:v>11/1/2053</c:v>
                  </c:pt>
                  <c:pt idx="359">
                    <c:v>12/1/2053</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lvl>
              </c:multiLvlStrCache>
            </c:multiLvlStrRef>
          </c:xVal>
          <c:yVal>
            <c:numRef>
              <c:f>MortgageCalculator!$D$51:$D$1611</c:f>
              <c:numCache>
                <c:formatCode>0.000%</c:formatCode>
                <c:ptCount val="1561"/>
                <c:pt idx="0">
                  <c:v>5.5E-2</c:v>
                </c:pt>
                <c:pt idx="1">
                  <c:v>5.5E-2</c:v>
                </c:pt>
                <c:pt idx="2">
                  <c:v>5.5E-2</c:v>
                </c:pt>
                <c:pt idx="3">
                  <c:v>5.5E-2</c:v>
                </c:pt>
                <c:pt idx="4">
                  <c:v>5.5E-2</c:v>
                </c:pt>
                <c:pt idx="5">
                  <c:v>5.5E-2</c:v>
                </c:pt>
                <c:pt idx="6">
                  <c:v>5.5E-2</c:v>
                </c:pt>
                <c:pt idx="7">
                  <c:v>5.5E-2</c:v>
                </c:pt>
                <c:pt idx="8">
                  <c:v>5.5E-2</c:v>
                </c:pt>
                <c:pt idx="9">
                  <c:v>5.5E-2</c:v>
                </c:pt>
                <c:pt idx="10">
                  <c:v>5.5E-2</c:v>
                </c:pt>
                <c:pt idx="11">
                  <c:v>5.5E-2</c:v>
                </c:pt>
                <c:pt idx="12">
                  <c:v>5.5E-2</c:v>
                </c:pt>
                <c:pt idx="13">
                  <c:v>5.5E-2</c:v>
                </c:pt>
                <c:pt idx="14">
                  <c:v>5.5E-2</c:v>
                </c:pt>
                <c:pt idx="15">
                  <c:v>5.5E-2</c:v>
                </c:pt>
                <c:pt idx="16">
                  <c:v>5.5E-2</c:v>
                </c:pt>
                <c:pt idx="17">
                  <c:v>5.5E-2</c:v>
                </c:pt>
                <c:pt idx="18">
                  <c:v>5.5E-2</c:v>
                </c:pt>
                <c:pt idx="19">
                  <c:v>5.5E-2</c:v>
                </c:pt>
                <c:pt idx="20">
                  <c:v>5.5E-2</c:v>
                </c:pt>
                <c:pt idx="21">
                  <c:v>5.5E-2</c:v>
                </c:pt>
                <c:pt idx="22">
                  <c:v>5.5E-2</c:v>
                </c:pt>
                <c:pt idx="23">
                  <c:v>5.5E-2</c:v>
                </c:pt>
                <c:pt idx="24">
                  <c:v>5.5E-2</c:v>
                </c:pt>
                <c:pt idx="25">
                  <c:v>5.5E-2</c:v>
                </c:pt>
                <c:pt idx="26">
                  <c:v>5.5E-2</c:v>
                </c:pt>
                <c:pt idx="27">
                  <c:v>5.5E-2</c:v>
                </c:pt>
                <c:pt idx="28">
                  <c:v>5.5E-2</c:v>
                </c:pt>
                <c:pt idx="29">
                  <c:v>5.5E-2</c:v>
                </c:pt>
                <c:pt idx="30">
                  <c:v>5.5E-2</c:v>
                </c:pt>
                <c:pt idx="31">
                  <c:v>5.5E-2</c:v>
                </c:pt>
                <c:pt idx="32">
                  <c:v>5.5E-2</c:v>
                </c:pt>
                <c:pt idx="33">
                  <c:v>5.5E-2</c:v>
                </c:pt>
                <c:pt idx="34">
                  <c:v>5.5E-2</c:v>
                </c:pt>
                <c:pt idx="35">
                  <c:v>5.5E-2</c:v>
                </c:pt>
                <c:pt idx="36">
                  <c:v>5.5E-2</c:v>
                </c:pt>
                <c:pt idx="37">
                  <c:v>5.5E-2</c:v>
                </c:pt>
                <c:pt idx="38">
                  <c:v>5.5E-2</c:v>
                </c:pt>
                <c:pt idx="39">
                  <c:v>5.5E-2</c:v>
                </c:pt>
                <c:pt idx="40">
                  <c:v>5.5E-2</c:v>
                </c:pt>
                <c:pt idx="41">
                  <c:v>5.5E-2</c:v>
                </c:pt>
                <c:pt idx="42">
                  <c:v>5.5E-2</c:v>
                </c:pt>
                <c:pt idx="43">
                  <c:v>5.5E-2</c:v>
                </c:pt>
                <c:pt idx="44">
                  <c:v>5.5E-2</c:v>
                </c:pt>
                <c:pt idx="45">
                  <c:v>5.5E-2</c:v>
                </c:pt>
                <c:pt idx="46">
                  <c:v>5.5E-2</c:v>
                </c:pt>
                <c:pt idx="47">
                  <c:v>5.5E-2</c:v>
                </c:pt>
                <c:pt idx="48">
                  <c:v>5.5E-2</c:v>
                </c:pt>
                <c:pt idx="49">
                  <c:v>5.5E-2</c:v>
                </c:pt>
                <c:pt idx="50">
                  <c:v>5.5E-2</c:v>
                </c:pt>
                <c:pt idx="51">
                  <c:v>5.5E-2</c:v>
                </c:pt>
                <c:pt idx="52">
                  <c:v>5.5E-2</c:v>
                </c:pt>
                <c:pt idx="53">
                  <c:v>5.5E-2</c:v>
                </c:pt>
                <c:pt idx="54">
                  <c:v>5.5E-2</c:v>
                </c:pt>
                <c:pt idx="55">
                  <c:v>5.5E-2</c:v>
                </c:pt>
                <c:pt idx="56">
                  <c:v>5.5E-2</c:v>
                </c:pt>
                <c:pt idx="57">
                  <c:v>5.5E-2</c:v>
                </c:pt>
                <c:pt idx="58">
                  <c:v>5.5E-2</c:v>
                </c:pt>
                <c:pt idx="59">
                  <c:v>5.5E-2</c:v>
                </c:pt>
                <c:pt idx="60">
                  <c:v>5.5E-2</c:v>
                </c:pt>
                <c:pt idx="61">
                  <c:v>5.5E-2</c:v>
                </c:pt>
                <c:pt idx="62">
                  <c:v>5.5E-2</c:v>
                </c:pt>
                <c:pt idx="63">
                  <c:v>5.5E-2</c:v>
                </c:pt>
                <c:pt idx="64">
                  <c:v>5.5E-2</c:v>
                </c:pt>
                <c:pt idx="65">
                  <c:v>5.5E-2</c:v>
                </c:pt>
                <c:pt idx="66">
                  <c:v>5.5E-2</c:v>
                </c:pt>
                <c:pt idx="67">
                  <c:v>5.5E-2</c:v>
                </c:pt>
                <c:pt idx="68">
                  <c:v>5.5E-2</c:v>
                </c:pt>
                <c:pt idx="69">
                  <c:v>5.5E-2</c:v>
                </c:pt>
                <c:pt idx="70">
                  <c:v>5.5E-2</c:v>
                </c:pt>
                <c:pt idx="71">
                  <c:v>5.5E-2</c:v>
                </c:pt>
                <c:pt idx="72">
                  <c:v>5.5E-2</c:v>
                </c:pt>
                <c:pt idx="73">
                  <c:v>5.5E-2</c:v>
                </c:pt>
                <c:pt idx="74">
                  <c:v>5.5E-2</c:v>
                </c:pt>
                <c:pt idx="75">
                  <c:v>5.5E-2</c:v>
                </c:pt>
                <c:pt idx="76">
                  <c:v>5.5E-2</c:v>
                </c:pt>
                <c:pt idx="77">
                  <c:v>5.5E-2</c:v>
                </c:pt>
                <c:pt idx="78">
                  <c:v>5.5E-2</c:v>
                </c:pt>
                <c:pt idx="79">
                  <c:v>5.5E-2</c:v>
                </c:pt>
                <c:pt idx="80">
                  <c:v>5.5E-2</c:v>
                </c:pt>
                <c:pt idx="81">
                  <c:v>5.5E-2</c:v>
                </c:pt>
                <c:pt idx="82">
                  <c:v>5.5E-2</c:v>
                </c:pt>
                <c:pt idx="83">
                  <c:v>5.5E-2</c:v>
                </c:pt>
                <c:pt idx="84">
                  <c:v>5.5E-2</c:v>
                </c:pt>
                <c:pt idx="85">
                  <c:v>5.5E-2</c:v>
                </c:pt>
                <c:pt idx="86">
                  <c:v>5.5E-2</c:v>
                </c:pt>
                <c:pt idx="87">
                  <c:v>5.5E-2</c:v>
                </c:pt>
                <c:pt idx="88">
                  <c:v>5.5E-2</c:v>
                </c:pt>
                <c:pt idx="89">
                  <c:v>5.5E-2</c:v>
                </c:pt>
                <c:pt idx="90">
                  <c:v>5.5E-2</c:v>
                </c:pt>
                <c:pt idx="91">
                  <c:v>5.5E-2</c:v>
                </c:pt>
                <c:pt idx="92">
                  <c:v>5.5E-2</c:v>
                </c:pt>
                <c:pt idx="93">
                  <c:v>5.5E-2</c:v>
                </c:pt>
                <c:pt idx="94">
                  <c:v>5.5E-2</c:v>
                </c:pt>
                <c:pt idx="95">
                  <c:v>5.5E-2</c:v>
                </c:pt>
                <c:pt idx="96">
                  <c:v>5.5E-2</c:v>
                </c:pt>
                <c:pt idx="97">
                  <c:v>5.5E-2</c:v>
                </c:pt>
                <c:pt idx="98">
                  <c:v>5.5E-2</c:v>
                </c:pt>
                <c:pt idx="99">
                  <c:v>5.5E-2</c:v>
                </c:pt>
                <c:pt idx="100">
                  <c:v>5.5E-2</c:v>
                </c:pt>
                <c:pt idx="101">
                  <c:v>5.5E-2</c:v>
                </c:pt>
                <c:pt idx="102">
                  <c:v>5.5E-2</c:v>
                </c:pt>
                <c:pt idx="103">
                  <c:v>5.5E-2</c:v>
                </c:pt>
                <c:pt idx="104">
                  <c:v>5.5E-2</c:v>
                </c:pt>
                <c:pt idx="105">
                  <c:v>5.5E-2</c:v>
                </c:pt>
                <c:pt idx="106">
                  <c:v>5.5E-2</c:v>
                </c:pt>
                <c:pt idx="107">
                  <c:v>5.5E-2</c:v>
                </c:pt>
                <c:pt idx="108">
                  <c:v>5.5E-2</c:v>
                </c:pt>
                <c:pt idx="109">
                  <c:v>5.5E-2</c:v>
                </c:pt>
                <c:pt idx="110">
                  <c:v>5.5E-2</c:v>
                </c:pt>
                <c:pt idx="111">
                  <c:v>5.5E-2</c:v>
                </c:pt>
                <c:pt idx="112">
                  <c:v>5.5E-2</c:v>
                </c:pt>
                <c:pt idx="113">
                  <c:v>5.5E-2</c:v>
                </c:pt>
                <c:pt idx="114">
                  <c:v>5.5E-2</c:v>
                </c:pt>
                <c:pt idx="115">
                  <c:v>5.5E-2</c:v>
                </c:pt>
                <c:pt idx="116">
                  <c:v>5.5E-2</c:v>
                </c:pt>
                <c:pt idx="117">
                  <c:v>5.5E-2</c:v>
                </c:pt>
                <c:pt idx="118">
                  <c:v>5.5E-2</c:v>
                </c:pt>
                <c:pt idx="119">
                  <c:v>5.5E-2</c:v>
                </c:pt>
                <c:pt idx="120">
                  <c:v>5.5E-2</c:v>
                </c:pt>
                <c:pt idx="121">
                  <c:v>5.5E-2</c:v>
                </c:pt>
                <c:pt idx="122">
                  <c:v>5.5E-2</c:v>
                </c:pt>
                <c:pt idx="123">
                  <c:v>5.5E-2</c:v>
                </c:pt>
                <c:pt idx="124">
                  <c:v>5.5E-2</c:v>
                </c:pt>
                <c:pt idx="125">
                  <c:v>5.5E-2</c:v>
                </c:pt>
                <c:pt idx="126">
                  <c:v>5.5E-2</c:v>
                </c:pt>
                <c:pt idx="127">
                  <c:v>5.5E-2</c:v>
                </c:pt>
                <c:pt idx="128">
                  <c:v>5.5E-2</c:v>
                </c:pt>
                <c:pt idx="129">
                  <c:v>5.5E-2</c:v>
                </c:pt>
                <c:pt idx="130">
                  <c:v>5.5E-2</c:v>
                </c:pt>
                <c:pt idx="131">
                  <c:v>5.5E-2</c:v>
                </c:pt>
                <c:pt idx="132">
                  <c:v>5.5E-2</c:v>
                </c:pt>
                <c:pt idx="133">
                  <c:v>5.5E-2</c:v>
                </c:pt>
                <c:pt idx="134">
                  <c:v>5.5E-2</c:v>
                </c:pt>
                <c:pt idx="135">
                  <c:v>5.5E-2</c:v>
                </c:pt>
                <c:pt idx="136">
                  <c:v>5.5E-2</c:v>
                </c:pt>
                <c:pt idx="137">
                  <c:v>5.5E-2</c:v>
                </c:pt>
                <c:pt idx="138">
                  <c:v>5.5E-2</c:v>
                </c:pt>
                <c:pt idx="139">
                  <c:v>5.5E-2</c:v>
                </c:pt>
                <c:pt idx="140">
                  <c:v>5.5E-2</c:v>
                </c:pt>
                <c:pt idx="141">
                  <c:v>5.5E-2</c:v>
                </c:pt>
                <c:pt idx="142">
                  <c:v>5.5E-2</c:v>
                </c:pt>
                <c:pt idx="143">
                  <c:v>5.5E-2</c:v>
                </c:pt>
                <c:pt idx="144">
                  <c:v>5.5E-2</c:v>
                </c:pt>
                <c:pt idx="145">
                  <c:v>5.5E-2</c:v>
                </c:pt>
                <c:pt idx="146">
                  <c:v>5.5E-2</c:v>
                </c:pt>
                <c:pt idx="147">
                  <c:v>5.5E-2</c:v>
                </c:pt>
                <c:pt idx="148">
                  <c:v>5.5E-2</c:v>
                </c:pt>
                <c:pt idx="149">
                  <c:v>5.5E-2</c:v>
                </c:pt>
                <c:pt idx="150">
                  <c:v>5.5E-2</c:v>
                </c:pt>
                <c:pt idx="151">
                  <c:v>5.5E-2</c:v>
                </c:pt>
                <c:pt idx="152">
                  <c:v>5.5E-2</c:v>
                </c:pt>
                <c:pt idx="153">
                  <c:v>5.5E-2</c:v>
                </c:pt>
                <c:pt idx="154">
                  <c:v>5.5E-2</c:v>
                </c:pt>
                <c:pt idx="155">
                  <c:v>5.5E-2</c:v>
                </c:pt>
                <c:pt idx="156">
                  <c:v>5.5E-2</c:v>
                </c:pt>
                <c:pt idx="157">
                  <c:v>5.5E-2</c:v>
                </c:pt>
                <c:pt idx="158">
                  <c:v>5.5E-2</c:v>
                </c:pt>
                <c:pt idx="159">
                  <c:v>5.5E-2</c:v>
                </c:pt>
                <c:pt idx="160">
                  <c:v>5.5E-2</c:v>
                </c:pt>
                <c:pt idx="161">
                  <c:v>5.5E-2</c:v>
                </c:pt>
                <c:pt idx="162">
                  <c:v>5.5E-2</c:v>
                </c:pt>
                <c:pt idx="163">
                  <c:v>5.5E-2</c:v>
                </c:pt>
                <c:pt idx="164">
                  <c:v>5.5E-2</c:v>
                </c:pt>
                <c:pt idx="165">
                  <c:v>5.5E-2</c:v>
                </c:pt>
                <c:pt idx="166">
                  <c:v>5.5E-2</c:v>
                </c:pt>
                <c:pt idx="167">
                  <c:v>5.5E-2</c:v>
                </c:pt>
                <c:pt idx="168">
                  <c:v>5.5E-2</c:v>
                </c:pt>
                <c:pt idx="169">
                  <c:v>5.5E-2</c:v>
                </c:pt>
                <c:pt idx="170">
                  <c:v>5.5E-2</c:v>
                </c:pt>
                <c:pt idx="171">
                  <c:v>5.5E-2</c:v>
                </c:pt>
                <c:pt idx="172">
                  <c:v>5.5E-2</c:v>
                </c:pt>
                <c:pt idx="173">
                  <c:v>5.5E-2</c:v>
                </c:pt>
                <c:pt idx="174">
                  <c:v>5.5E-2</c:v>
                </c:pt>
                <c:pt idx="175">
                  <c:v>5.5E-2</c:v>
                </c:pt>
                <c:pt idx="176">
                  <c:v>5.5E-2</c:v>
                </c:pt>
                <c:pt idx="177">
                  <c:v>5.5E-2</c:v>
                </c:pt>
                <c:pt idx="178">
                  <c:v>5.5E-2</c:v>
                </c:pt>
                <c:pt idx="179">
                  <c:v>5.5E-2</c:v>
                </c:pt>
                <c:pt idx="180">
                  <c:v>5.5E-2</c:v>
                </c:pt>
                <c:pt idx="181">
                  <c:v>5.5E-2</c:v>
                </c:pt>
                <c:pt idx="182">
                  <c:v>5.5E-2</c:v>
                </c:pt>
                <c:pt idx="183">
                  <c:v>5.5E-2</c:v>
                </c:pt>
                <c:pt idx="184">
                  <c:v>5.5E-2</c:v>
                </c:pt>
                <c:pt idx="185">
                  <c:v>5.5E-2</c:v>
                </c:pt>
                <c:pt idx="186">
                  <c:v>5.5E-2</c:v>
                </c:pt>
                <c:pt idx="187">
                  <c:v>5.5E-2</c:v>
                </c:pt>
                <c:pt idx="188">
                  <c:v>5.5E-2</c:v>
                </c:pt>
                <c:pt idx="189">
                  <c:v>5.5E-2</c:v>
                </c:pt>
                <c:pt idx="190">
                  <c:v>5.5E-2</c:v>
                </c:pt>
                <c:pt idx="191">
                  <c:v>5.5E-2</c:v>
                </c:pt>
                <c:pt idx="192">
                  <c:v>5.5E-2</c:v>
                </c:pt>
                <c:pt idx="193">
                  <c:v>5.5E-2</c:v>
                </c:pt>
                <c:pt idx="194">
                  <c:v>5.5E-2</c:v>
                </c:pt>
                <c:pt idx="195">
                  <c:v>5.5E-2</c:v>
                </c:pt>
                <c:pt idx="196">
                  <c:v>5.5E-2</c:v>
                </c:pt>
                <c:pt idx="197">
                  <c:v>5.5E-2</c:v>
                </c:pt>
                <c:pt idx="198">
                  <c:v>5.5E-2</c:v>
                </c:pt>
                <c:pt idx="199">
                  <c:v>5.5E-2</c:v>
                </c:pt>
                <c:pt idx="200">
                  <c:v>5.5E-2</c:v>
                </c:pt>
                <c:pt idx="201">
                  <c:v>5.5E-2</c:v>
                </c:pt>
                <c:pt idx="202">
                  <c:v>5.5E-2</c:v>
                </c:pt>
                <c:pt idx="203">
                  <c:v>5.5E-2</c:v>
                </c:pt>
                <c:pt idx="204">
                  <c:v>5.5E-2</c:v>
                </c:pt>
                <c:pt idx="205">
                  <c:v>5.5E-2</c:v>
                </c:pt>
                <c:pt idx="206">
                  <c:v>5.5E-2</c:v>
                </c:pt>
                <c:pt idx="207">
                  <c:v>5.5E-2</c:v>
                </c:pt>
                <c:pt idx="208">
                  <c:v>5.5E-2</c:v>
                </c:pt>
                <c:pt idx="209">
                  <c:v>5.5E-2</c:v>
                </c:pt>
                <c:pt idx="210">
                  <c:v>5.5E-2</c:v>
                </c:pt>
                <c:pt idx="211">
                  <c:v>5.5E-2</c:v>
                </c:pt>
                <c:pt idx="212">
                  <c:v>5.5E-2</c:v>
                </c:pt>
                <c:pt idx="213">
                  <c:v>5.5E-2</c:v>
                </c:pt>
                <c:pt idx="214">
                  <c:v>5.5E-2</c:v>
                </c:pt>
                <c:pt idx="215">
                  <c:v>5.5E-2</c:v>
                </c:pt>
                <c:pt idx="216">
                  <c:v>5.5E-2</c:v>
                </c:pt>
                <c:pt idx="217">
                  <c:v>5.5E-2</c:v>
                </c:pt>
                <c:pt idx="218">
                  <c:v>5.5E-2</c:v>
                </c:pt>
                <c:pt idx="219">
                  <c:v>5.5E-2</c:v>
                </c:pt>
                <c:pt idx="220">
                  <c:v>5.5E-2</c:v>
                </c:pt>
                <c:pt idx="221">
                  <c:v>5.5E-2</c:v>
                </c:pt>
                <c:pt idx="222">
                  <c:v>5.5E-2</c:v>
                </c:pt>
                <c:pt idx="223">
                  <c:v>5.5E-2</c:v>
                </c:pt>
                <c:pt idx="224">
                  <c:v>5.5E-2</c:v>
                </c:pt>
                <c:pt idx="225">
                  <c:v>5.5E-2</c:v>
                </c:pt>
                <c:pt idx="226">
                  <c:v>5.5E-2</c:v>
                </c:pt>
                <c:pt idx="227">
                  <c:v>5.5E-2</c:v>
                </c:pt>
                <c:pt idx="228">
                  <c:v>5.5E-2</c:v>
                </c:pt>
                <c:pt idx="229">
                  <c:v>5.5E-2</c:v>
                </c:pt>
                <c:pt idx="230">
                  <c:v>5.5E-2</c:v>
                </c:pt>
                <c:pt idx="231">
                  <c:v>5.5E-2</c:v>
                </c:pt>
                <c:pt idx="232">
                  <c:v>5.5E-2</c:v>
                </c:pt>
                <c:pt idx="233">
                  <c:v>5.5E-2</c:v>
                </c:pt>
                <c:pt idx="234">
                  <c:v>5.5E-2</c:v>
                </c:pt>
                <c:pt idx="235">
                  <c:v>5.5E-2</c:v>
                </c:pt>
                <c:pt idx="236">
                  <c:v>5.5E-2</c:v>
                </c:pt>
                <c:pt idx="237">
                  <c:v>5.5E-2</c:v>
                </c:pt>
                <c:pt idx="238">
                  <c:v>5.5E-2</c:v>
                </c:pt>
                <c:pt idx="239">
                  <c:v>5.5E-2</c:v>
                </c:pt>
                <c:pt idx="240">
                  <c:v>5.5E-2</c:v>
                </c:pt>
                <c:pt idx="241">
                  <c:v>5.5E-2</c:v>
                </c:pt>
                <c:pt idx="242">
                  <c:v>5.5E-2</c:v>
                </c:pt>
                <c:pt idx="243">
                  <c:v>5.5E-2</c:v>
                </c:pt>
                <c:pt idx="244">
                  <c:v>5.5E-2</c:v>
                </c:pt>
                <c:pt idx="245">
                  <c:v>5.5E-2</c:v>
                </c:pt>
                <c:pt idx="246">
                  <c:v>5.5E-2</c:v>
                </c:pt>
                <c:pt idx="247">
                  <c:v>5.5E-2</c:v>
                </c:pt>
                <c:pt idx="248">
                  <c:v>5.5E-2</c:v>
                </c:pt>
                <c:pt idx="249">
                  <c:v>5.5E-2</c:v>
                </c:pt>
                <c:pt idx="250">
                  <c:v>5.5E-2</c:v>
                </c:pt>
                <c:pt idx="251">
                  <c:v>5.5E-2</c:v>
                </c:pt>
                <c:pt idx="252">
                  <c:v>5.5E-2</c:v>
                </c:pt>
                <c:pt idx="253">
                  <c:v>5.5E-2</c:v>
                </c:pt>
                <c:pt idx="254">
                  <c:v>5.5E-2</c:v>
                </c:pt>
                <c:pt idx="255">
                  <c:v>5.5E-2</c:v>
                </c:pt>
                <c:pt idx="256">
                  <c:v>5.5E-2</c:v>
                </c:pt>
                <c:pt idx="257">
                  <c:v>5.5E-2</c:v>
                </c:pt>
                <c:pt idx="258">
                  <c:v>5.5E-2</c:v>
                </c:pt>
                <c:pt idx="259">
                  <c:v>5.5E-2</c:v>
                </c:pt>
                <c:pt idx="260">
                  <c:v>5.5E-2</c:v>
                </c:pt>
                <c:pt idx="261">
                  <c:v>5.5E-2</c:v>
                </c:pt>
                <c:pt idx="262">
                  <c:v>5.5E-2</c:v>
                </c:pt>
                <c:pt idx="263">
                  <c:v>5.5E-2</c:v>
                </c:pt>
                <c:pt idx="264">
                  <c:v>5.5E-2</c:v>
                </c:pt>
                <c:pt idx="265">
                  <c:v>5.5E-2</c:v>
                </c:pt>
                <c:pt idx="266">
                  <c:v>5.5E-2</c:v>
                </c:pt>
                <c:pt idx="267">
                  <c:v>5.5E-2</c:v>
                </c:pt>
                <c:pt idx="268">
                  <c:v>5.5E-2</c:v>
                </c:pt>
                <c:pt idx="269">
                  <c:v>5.5E-2</c:v>
                </c:pt>
                <c:pt idx="270">
                  <c:v>5.5E-2</c:v>
                </c:pt>
                <c:pt idx="271">
                  <c:v>5.5E-2</c:v>
                </c:pt>
                <c:pt idx="272">
                  <c:v>5.5E-2</c:v>
                </c:pt>
                <c:pt idx="273">
                  <c:v>5.5E-2</c:v>
                </c:pt>
                <c:pt idx="274">
                  <c:v>5.5E-2</c:v>
                </c:pt>
                <c:pt idx="275">
                  <c:v>5.5E-2</c:v>
                </c:pt>
                <c:pt idx="276">
                  <c:v>5.5E-2</c:v>
                </c:pt>
                <c:pt idx="277">
                  <c:v>5.5E-2</c:v>
                </c:pt>
                <c:pt idx="278">
                  <c:v>5.5E-2</c:v>
                </c:pt>
                <c:pt idx="279">
                  <c:v>5.5E-2</c:v>
                </c:pt>
                <c:pt idx="280">
                  <c:v>5.5E-2</c:v>
                </c:pt>
                <c:pt idx="281">
                  <c:v>5.5E-2</c:v>
                </c:pt>
                <c:pt idx="282">
                  <c:v>5.5E-2</c:v>
                </c:pt>
                <c:pt idx="283">
                  <c:v>5.5E-2</c:v>
                </c:pt>
                <c:pt idx="284">
                  <c:v>5.5E-2</c:v>
                </c:pt>
                <c:pt idx="285">
                  <c:v>5.5E-2</c:v>
                </c:pt>
                <c:pt idx="286">
                  <c:v>5.5E-2</c:v>
                </c:pt>
                <c:pt idx="287">
                  <c:v>5.5E-2</c:v>
                </c:pt>
                <c:pt idx="288">
                  <c:v>5.5E-2</c:v>
                </c:pt>
                <c:pt idx="289">
                  <c:v>5.5E-2</c:v>
                </c:pt>
                <c:pt idx="290">
                  <c:v>5.5E-2</c:v>
                </c:pt>
                <c:pt idx="291">
                  <c:v>5.5E-2</c:v>
                </c:pt>
                <c:pt idx="292">
                  <c:v>5.5E-2</c:v>
                </c:pt>
                <c:pt idx="293">
                  <c:v>5.5E-2</c:v>
                </c:pt>
                <c:pt idx="294">
                  <c:v>5.5E-2</c:v>
                </c:pt>
                <c:pt idx="295">
                  <c:v>5.5E-2</c:v>
                </c:pt>
                <c:pt idx="296">
                  <c:v>5.5E-2</c:v>
                </c:pt>
                <c:pt idx="297">
                  <c:v>5.5E-2</c:v>
                </c:pt>
                <c:pt idx="298">
                  <c:v>5.5E-2</c:v>
                </c:pt>
                <c:pt idx="299">
                  <c:v>5.5E-2</c:v>
                </c:pt>
                <c:pt idx="300">
                  <c:v>5.5E-2</c:v>
                </c:pt>
                <c:pt idx="301">
                  <c:v>5.5E-2</c:v>
                </c:pt>
                <c:pt idx="302">
                  <c:v>5.5E-2</c:v>
                </c:pt>
                <c:pt idx="303">
                  <c:v>5.5E-2</c:v>
                </c:pt>
                <c:pt idx="304">
                  <c:v>5.5E-2</c:v>
                </c:pt>
                <c:pt idx="305">
                  <c:v>5.5E-2</c:v>
                </c:pt>
                <c:pt idx="306">
                  <c:v>5.5E-2</c:v>
                </c:pt>
                <c:pt idx="307">
                  <c:v>5.5E-2</c:v>
                </c:pt>
                <c:pt idx="308">
                  <c:v>5.5E-2</c:v>
                </c:pt>
                <c:pt idx="309">
                  <c:v>5.5E-2</c:v>
                </c:pt>
                <c:pt idx="310">
                  <c:v>5.5E-2</c:v>
                </c:pt>
                <c:pt idx="311">
                  <c:v>5.5E-2</c:v>
                </c:pt>
                <c:pt idx="312">
                  <c:v>5.5E-2</c:v>
                </c:pt>
                <c:pt idx="313">
                  <c:v>5.5E-2</c:v>
                </c:pt>
                <c:pt idx="314">
                  <c:v>5.5E-2</c:v>
                </c:pt>
                <c:pt idx="315">
                  <c:v>5.5E-2</c:v>
                </c:pt>
                <c:pt idx="316">
                  <c:v>5.5E-2</c:v>
                </c:pt>
                <c:pt idx="317">
                  <c:v>5.5E-2</c:v>
                </c:pt>
                <c:pt idx="318">
                  <c:v>5.5E-2</c:v>
                </c:pt>
                <c:pt idx="319">
                  <c:v>5.5E-2</c:v>
                </c:pt>
                <c:pt idx="320">
                  <c:v>5.5E-2</c:v>
                </c:pt>
                <c:pt idx="321">
                  <c:v>5.5E-2</c:v>
                </c:pt>
                <c:pt idx="322">
                  <c:v>5.5E-2</c:v>
                </c:pt>
                <c:pt idx="323">
                  <c:v>5.5E-2</c:v>
                </c:pt>
                <c:pt idx="324">
                  <c:v>5.5E-2</c:v>
                </c:pt>
                <c:pt idx="325">
                  <c:v>5.5E-2</c:v>
                </c:pt>
                <c:pt idx="326">
                  <c:v>5.5E-2</c:v>
                </c:pt>
                <c:pt idx="327">
                  <c:v>5.5E-2</c:v>
                </c:pt>
                <c:pt idx="328">
                  <c:v>5.5E-2</c:v>
                </c:pt>
                <c:pt idx="329">
                  <c:v>5.5E-2</c:v>
                </c:pt>
                <c:pt idx="330">
                  <c:v>5.5E-2</c:v>
                </c:pt>
                <c:pt idx="331">
                  <c:v>5.5E-2</c:v>
                </c:pt>
                <c:pt idx="332">
                  <c:v>5.5E-2</c:v>
                </c:pt>
                <c:pt idx="333">
                  <c:v>5.5E-2</c:v>
                </c:pt>
                <c:pt idx="334">
                  <c:v>5.5E-2</c:v>
                </c:pt>
                <c:pt idx="335">
                  <c:v>5.5E-2</c:v>
                </c:pt>
                <c:pt idx="336">
                  <c:v>5.5E-2</c:v>
                </c:pt>
                <c:pt idx="337">
                  <c:v>5.5E-2</c:v>
                </c:pt>
                <c:pt idx="338">
                  <c:v>5.5E-2</c:v>
                </c:pt>
                <c:pt idx="339">
                  <c:v>5.5E-2</c:v>
                </c:pt>
                <c:pt idx="340">
                  <c:v>5.5E-2</c:v>
                </c:pt>
                <c:pt idx="341">
                  <c:v>5.5E-2</c:v>
                </c:pt>
                <c:pt idx="342">
                  <c:v>5.5E-2</c:v>
                </c:pt>
                <c:pt idx="343">
                  <c:v>5.5E-2</c:v>
                </c:pt>
                <c:pt idx="344">
                  <c:v>5.5E-2</c:v>
                </c:pt>
                <c:pt idx="345">
                  <c:v>5.5E-2</c:v>
                </c:pt>
                <c:pt idx="346">
                  <c:v>5.5E-2</c:v>
                </c:pt>
                <c:pt idx="347">
                  <c:v>5.5E-2</c:v>
                </c:pt>
                <c:pt idx="348">
                  <c:v>5.5E-2</c:v>
                </c:pt>
                <c:pt idx="349">
                  <c:v>5.5E-2</c:v>
                </c:pt>
                <c:pt idx="350">
                  <c:v>5.5E-2</c:v>
                </c:pt>
                <c:pt idx="351">
                  <c:v>5.5E-2</c:v>
                </c:pt>
                <c:pt idx="352">
                  <c:v>5.5E-2</c:v>
                </c:pt>
                <c:pt idx="353">
                  <c:v>5.5E-2</c:v>
                </c:pt>
                <c:pt idx="354">
                  <c:v>5.5E-2</c:v>
                </c:pt>
                <c:pt idx="355">
                  <c:v>5.5E-2</c:v>
                </c:pt>
                <c:pt idx="356">
                  <c:v>5.5E-2</c:v>
                </c:pt>
                <c:pt idx="357">
                  <c:v>5.5E-2</c:v>
                </c:pt>
                <c:pt idx="358">
                  <c:v>5.5E-2</c:v>
                </c:pt>
                <c:pt idx="359">
                  <c:v>5.5E-2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numCache>
            </c:numRef>
          </c:yVal>
          <c:smooth val="1"/>
          <c:extLst>
            <c:ext xmlns:c16="http://schemas.microsoft.com/office/drawing/2014/chart" uri="{C3380CC4-5D6E-409C-BE32-E72D297353CC}">
              <c16:uniqueId val="{00000000-C947-4E27-8791-C66A6DC0AF4D}"/>
            </c:ext>
          </c:extLst>
        </c:ser>
        <c:dLbls>
          <c:showLegendKey val="0"/>
          <c:showVal val="0"/>
          <c:showCatName val="0"/>
          <c:showSerName val="0"/>
          <c:showPercent val="0"/>
          <c:showBubbleSize val="0"/>
        </c:dLbls>
        <c:axId val="194162688"/>
        <c:axId val="194164608"/>
      </c:scatterChart>
      <c:valAx>
        <c:axId val="194162688"/>
        <c:scaling>
          <c:orientation val="minMax"/>
        </c:scaling>
        <c:delete val="0"/>
        <c:axPos val="b"/>
        <c:title>
          <c:tx>
            <c:rich>
              <a:bodyPr/>
              <a:lstStyle/>
              <a:p>
                <a:pPr>
                  <a:defRPr/>
                </a:pPr>
                <a:r>
                  <a:rPr lang="en-US"/>
                  <a:t>Payment #</a:t>
                </a:r>
              </a:p>
            </c:rich>
          </c:tx>
          <c:layout>
            <c:manualLayout>
              <c:xMode val="edge"/>
              <c:yMode val="edge"/>
              <c:x val="0.33333333333333331"/>
              <c:y val="0.886115485564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94164608"/>
        <c:crosses val="autoZero"/>
        <c:crossBetween val="midCat"/>
      </c:valAx>
      <c:valAx>
        <c:axId val="194164608"/>
        <c:scaling>
          <c:orientation val="minMax"/>
          <c:min val="0"/>
        </c:scaling>
        <c:delete val="0"/>
        <c:axPos val="l"/>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194162688"/>
        <c:crosses val="autoZero"/>
        <c:crossBetween val="midCat"/>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28</xdr:row>
      <xdr:rowOff>95250</xdr:rowOff>
    </xdr:from>
    <xdr:to>
      <xdr:col>11</xdr:col>
      <xdr:colOff>571501</xdr:colOff>
      <xdr:row>43</xdr:row>
      <xdr:rowOff>104775</xdr:rowOff>
    </xdr:to>
    <xdr:graphicFrame macro="">
      <xdr:nvGraphicFramePr>
        <xdr:cNvPr id="1030" name="Chart 6">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0</xdr:col>
      <xdr:colOff>161925</xdr:colOff>
      <xdr:row>32</xdr:row>
      <xdr:rowOff>104776</xdr:rowOff>
    </xdr:from>
    <xdr:to>
      <xdr:col>6</xdr:col>
      <xdr:colOff>47625</xdr:colOff>
      <xdr:row>43</xdr:row>
      <xdr:rowOff>114301</xdr:rowOff>
    </xdr:to>
    <xdr:graphicFrame macro="">
      <xdr:nvGraphicFramePr>
        <xdr:cNvPr id="1050" name="Chart 26">
          <a:extLst>
            <a:ext uri="{FF2B5EF4-FFF2-40B4-BE49-F238E27FC236}">
              <a16:creationId xmlns:a16="http://schemas.microsoft.com/office/drawing/2014/main" id="{00000000-0008-0000-0000-00001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editAs="oneCell">
    <xdr:from>
      <xdr:col>10</xdr:col>
      <xdr:colOff>457200</xdr:colOff>
      <xdr:row>0</xdr:row>
      <xdr:rowOff>22860</xdr:rowOff>
    </xdr:from>
    <xdr:to>
      <xdr:col>12</xdr:col>
      <xdr:colOff>22860</xdr:colOff>
      <xdr:row>0</xdr:row>
      <xdr:rowOff>361950</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22860"/>
          <a:ext cx="1318260" cy="3390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3" name="Picture 2">
          <a:extLst>
            <a:ext uri="{FF2B5EF4-FFF2-40B4-BE49-F238E27FC236}">
              <a16:creationId xmlns:a16="http://schemas.microsoft.com/office/drawing/2014/main" id="{017B4148-3B1A-4971-96FB-3E6F32B66F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D60EABE-51F5-493E-B3B5-20AD57CC3A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Calculators/home-mortgage-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Calculators/home-mortgage-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home-mortgage-calculato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2.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612"/>
  <sheetViews>
    <sheetView showGridLines="0" tabSelected="1" workbookViewId="0">
      <selection activeCell="F8" sqref="F8"/>
    </sheetView>
  </sheetViews>
  <sheetFormatPr defaultColWidth="9.140625" defaultRowHeight="12.75" x14ac:dyDescent="0.2"/>
  <cols>
    <col min="1" max="1" width="5.28515625" customWidth="1"/>
    <col min="2" max="2" width="9.5703125" customWidth="1"/>
    <col min="3" max="3" width="6.140625" customWidth="1"/>
    <col min="4" max="5" width="9.140625" customWidth="1"/>
    <col min="6" max="6" width="15.28515625" bestFit="1" customWidth="1"/>
    <col min="7" max="7" width="10.7109375" customWidth="1"/>
    <col min="8" max="8" width="10.28515625" customWidth="1"/>
    <col min="9" max="9" width="10" customWidth="1"/>
    <col min="10" max="10" width="12.7109375" customWidth="1"/>
    <col min="11" max="11" width="14.85546875" customWidth="1"/>
    <col min="12" max="12" width="11.42578125" customWidth="1"/>
    <col min="15" max="15" width="10.7109375" hidden="1" customWidth="1"/>
    <col min="16" max="16" width="9.140625" hidden="1" customWidth="1"/>
    <col min="17" max="17" width="10.85546875" hidden="1" customWidth="1"/>
    <col min="18" max="20" width="9.140625" hidden="1" customWidth="1"/>
    <col min="21" max="21" width="11.7109375" hidden="1" customWidth="1"/>
  </cols>
  <sheetData>
    <row r="1" spans="1:18" ht="30" customHeight="1" x14ac:dyDescent="0.2">
      <c r="A1" s="86" t="s">
        <v>0</v>
      </c>
      <c r="B1" s="78"/>
      <c r="C1" s="78"/>
      <c r="D1" s="78"/>
      <c r="E1" s="78"/>
      <c r="F1" s="78"/>
      <c r="G1" s="78"/>
      <c r="H1" s="78"/>
      <c r="I1" s="78"/>
      <c r="J1" s="78"/>
      <c r="K1" s="79"/>
      <c r="L1" s="79"/>
    </row>
    <row r="2" spans="1:18" ht="15" x14ac:dyDescent="0.2">
      <c r="E2" s="111"/>
      <c r="K2" s="123" t="s">
        <v>99</v>
      </c>
      <c r="L2" s="123"/>
    </row>
    <row r="3" spans="1:18" ht="15" x14ac:dyDescent="0.2">
      <c r="B3" s="84" t="s">
        <v>80</v>
      </c>
      <c r="C3" s="121"/>
      <c r="D3" s="121"/>
      <c r="E3" s="121"/>
      <c r="F3" s="33"/>
      <c r="G3" s="84" t="s">
        <v>83</v>
      </c>
      <c r="H3" s="121"/>
      <c r="I3" s="121"/>
      <c r="J3" s="121"/>
      <c r="K3" s="122" t="s">
        <v>0</v>
      </c>
      <c r="L3" s="122"/>
    </row>
    <row r="4" spans="1:18" x14ac:dyDescent="0.2">
      <c r="C4" t="s">
        <v>81</v>
      </c>
      <c r="E4" s="33"/>
      <c r="F4" s="33"/>
      <c r="G4" s="33"/>
      <c r="H4" t="s">
        <v>81</v>
      </c>
    </row>
    <row r="5" spans="1:18" x14ac:dyDescent="0.2">
      <c r="B5" s="33"/>
      <c r="C5" s="85" t="s">
        <v>82</v>
      </c>
      <c r="D5" s="33"/>
      <c r="E5" s="33"/>
      <c r="F5" s="33"/>
      <c r="G5" s="33"/>
      <c r="H5" s="85" t="s">
        <v>82</v>
      </c>
    </row>
    <row r="7" spans="1:18" ht="15.75" x14ac:dyDescent="0.2">
      <c r="B7" s="80" t="s">
        <v>1</v>
      </c>
      <c r="C7" s="80"/>
      <c r="D7" s="80"/>
      <c r="E7" s="80"/>
      <c r="F7" s="81"/>
      <c r="H7" s="80" t="s">
        <v>23</v>
      </c>
      <c r="I7" s="80"/>
      <c r="J7" s="80"/>
      <c r="K7" s="81"/>
      <c r="O7" s="117" t="s">
        <v>90</v>
      </c>
      <c r="P7" s="119" t="s">
        <v>105</v>
      </c>
      <c r="Q7" s="118" t="s">
        <v>104</v>
      </c>
      <c r="R7" s="118" t="s">
        <v>97</v>
      </c>
    </row>
    <row r="8" spans="1:18" ht="14.25" x14ac:dyDescent="0.2">
      <c r="B8" s="47"/>
      <c r="C8" s="47"/>
      <c r="D8" s="47"/>
      <c r="E8" s="48" t="s">
        <v>3</v>
      </c>
      <c r="F8" s="20">
        <v>250000</v>
      </c>
      <c r="H8" s="47"/>
      <c r="I8" s="47"/>
      <c r="J8" s="48" t="s">
        <v>63</v>
      </c>
      <c r="K8" s="32">
        <v>1</v>
      </c>
      <c r="O8" t="s">
        <v>15</v>
      </c>
      <c r="P8" s="89">
        <v>12</v>
      </c>
      <c r="Q8" t="s">
        <v>96</v>
      </c>
      <c r="R8" s="89">
        <v>2</v>
      </c>
    </row>
    <row r="9" spans="1:18" ht="14.25" x14ac:dyDescent="0.2">
      <c r="B9" s="47"/>
      <c r="C9" s="47"/>
      <c r="D9" s="47"/>
      <c r="E9" s="48" t="s">
        <v>6</v>
      </c>
      <c r="F9" s="18">
        <v>5.5E-2</v>
      </c>
      <c r="H9" s="47"/>
      <c r="I9" s="47"/>
      <c r="J9" s="48" t="s">
        <v>24</v>
      </c>
      <c r="K9" s="26">
        <v>0</v>
      </c>
      <c r="O9" t="s">
        <v>91</v>
      </c>
      <c r="P9" s="89">
        <v>24</v>
      </c>
      <c r="Q9" t="s">
        <v>15</v>
      </c>
      <c r="R9" s="89">
        <v>12</v>
      </c>
    </row>
    <row r="10" spans="1:18" ht="14.25" x14ac:dyDescent="0.2">
      <c r="B10" s="47"/>
      <c r="C10" s="47"/>
      <c r="D10" s="47"/>
      <c r="E10" s="48" t="s">
        <v>53</v>
      </c>
      <c r="F10" s="19">
        <v>30</v>
      </c>
      <c r="H10" s="47"/>
      <c r="I10" s="47"/>
      <c r="J10" s="48" t="s">
        <v>25</v>
      </c>
      <c r="K10" s="19">
        <v>1</v>
      </c>
      <c r="O10" t="s">
        <v>92</v>
      </c>
      <c r="P10" s="89">
        <v>26</v>
      </c>
      <c r="Q10" s="90" t="str">
        <f>F12</f>
        <v>Monthly</v>
      </c>
      <c r="R10" s="91">
        <f>INDEX(R8:R9,MATCH(Q10,compound_periods,0))</f>
        <v>12</v>
      </c>
    </row>
    <row r="11" spans="1:18" ht="14.25" x14ac:dyDescent="0.2">
      <c r="B11" s="47"/>
      <c r="C11" s="47"/>
      <c r="D11" s="47"/>
      <c r="E11" s="48" t="s">
        <v>11</v>
      </c>
      <c r="F11" s="24">
        <v>45292</v>
      </c>
      <c r="H11" s="47"/>
      <c r="I11" s="47"/>
      <c r="J11" s="48" t="s">
        <v>27</v>
      </c>
      <c r="K11" s="26">
        <v>0</v>
      </c>
      <c r="O11" t="s">
        <v>93</v>
      </c>
      <c r="P11" s="89">
        <v>52</v>
      </c>
    </row>
    <row r="12" spans="1:18" ht="14.25" x14ac:dyDescent="0.2">
      <c r="B12" s="47"/>
      <c r="C12" s="47"/>
      <c r="D12" s="47"/>
      <c r="E12" s="48" t="s">
        <v>14</v>
      </c>
      <c r="F12" s="25" t="s">
        <v>15</v>
      </c>
      <c r="H12" s="47"/>
      <c r="I12" s="47"/>
      <c r="J12" s="48" t="str">
        <f>"Payment # (1-"&amp;K38&amp;")"</f>
        <v>Payment # (1-12)</v>
      </c>
      <c r="K12" s="19">
        <v>1</v>
      </c>
      <c r="O12" t="s">
        <v>94</v>
      </c>
      <c r="P12" s="89">
        <v>26</v>
      </c>
    </row>
    <row r="13" spans="1:18" ht="14.25" x14ac:dyDescent="0.2">
      <c r="B13" s="47"/>
      <c r="C13" s="47"/>
      <c r="D13" s="47"/>
      <c r="E13" s="48" t="s">
        <v>18</v>
      </c>
      <c r="F13" s="87" t="s">
        <v>15</v>
      </c>
      <c r="H13" s="47"/>
      <c r="I13" s="47"/>
      <c r="J13" s="48" t="s">
        <v>30</v>
      </c>
      <c r="K13" s="56">
        <f>SUM(G51:H1610)</f>
        <v>0</v>
      </c>
      <c r="O13" t="s">
        <v>95</v>
      </c>
      <c r="P13" s="89">
        <v>52</v>
      </c>
    </row>
    <row r="14" spans="1:18" ht="14.25" x14ac:dyDescent="0.2">
      <c r="B14" s="66"/>
      <c r="C14" s="66"/>
      <c r="D14" s="66"/>
      <c r="E14" s="67" t="str">
        <f>IF($F$26="Variable Rate","Initial ","")&amp;F13&amp;" Payment"</f>
        <v>Monthly Payment</v>
      </c>
      <c r="F14" s="68">
        <f>(IF($F$13="Acc Bi-Weekly",ROUND((-PMT((((1+F9/CP)^(CP/12))-1),term*12,loan_amount))/2,2),IF($F$13="Acc Weekly",ROUND((-PMT((((1+F9/CP)^(CP/12))-1),term*12,loan_amount))/4,2),ROUND(-PMT(((1+F9/CP)^(CP/ppy))-1,nper,loan_amount),2))))</f>
        <v>1419.47</v>
      </c>
      <c r="H14" s="66"/>
      <c r="I14" s="66"/>
      <c r="J14" s="67" t="s">
        <v>33</v>
      </c>
      <c r="K14" s="70">
        <f>IF((K37-K28)&lt;0,0,(K37-K28))</f>
        <v>0</v>
      </c>
      <c r="O14" s="90" t="str">
        <f>F13</f>
        <v>Monthly</v>
      </c>
      <c r="P14" s="91">
        <f>INDEX(P8:P13,MATCH(O14,frequency,0))</f>
        <v>12</v>
      </c>
    </row>
    <row r="15" spans="1:18" x14ac:dyDescent="0.2">
      <c r="L15" s="22"/>
      <c r="O15" s="92" t="s">
        <v>98</v>
      </c>
      <c r="P15" s="91">
        <f>ppy*term</f>
        <v>360</v>
      </c>
    </row>
    <row r="16" spans="1:18" ht="15.75" x14ac:dyDescent="0.2">
      <c r="B16" s="80" t="s">
        <v>101</v>
      </c>
      <c r="C16" s="80"/>
      <c r="D16" s="80"/>
      <c r="E16" s="80"/>
      <c r="F16" s="81"/>
      <c r="H16" s="80" t="s">
        <v>50</v>
      </c>
      <c r="I16" s="80"/>
      <c r="J16" s="80"/>
      <c r="K16" s="81"/>
    </row>
    <row r="17" spans="1:16" ht="14.25" x14ac:dyDescent="0.2">
      <c r="B17" s="47"/>
      <c r="C17" s="47"/>
      <c r="D17" s="47"/>
      <c r="E17" s="48" t="s">
        <v>54</v>
      </c>
      <c r="F17" s="23">
        <f>loan_amount</f>
        <v>250000</v>
      </c>
      <c r="H17" s="49"/>
      <c r="I17" s="49"/>
      <c r="J17" s="48" t="s">
        <v>4</v>
      </c>
      <c r="K17" s="19">
        <v>5</v>
      </c>
      <c r="P17" s="89"/>
    </row>
    <row r="18" spans="1:16" ht="14.25" x14ac:dyDescent="0.2">
      <c r="B18" s="47"/>
      <c r="C18" s="47"/>
      <c r="D18" s="47"/>
      <c r="E18" s="48" t="s">
        <v>102</v>
      </c>
      <c r="F18" s="18">
        <v>1.7999999999999999E-2</v>
      </c>
      <c r="H18" s="47"/>
      <c r="I18" s="47"/>
      <c r="J18" s="48" t="s">
        <v>7</v>
      </c>
      <c r="K18" s="50">
        <f ca="1">OFFSET(B49,1+K17*ppy,0,1,1)</f>
        <v>47088</v>
      </c>
    </row>
    <row r="19" spans="1:16" ht="14.25" x14ac:dyDescent="0.2">
      <c r="B19" s="47"/>
      <c r="C19" s="47"/>
      <c r="D19" s="47"/>
      <c r="E19" s="48" t="s">
        <v>56</v>
      </c>
      <c r="F19" s="115">
        <f>F17*F18</f>
        <v>4500</v>
      </c>
      <c r="H19" s="47"/>
      <c r="I19" s="47"/>
      <c r="J19" s="48" t="s">
        <v>9</v>
      </c>
      <c r="K19" s="51">
        <f ca="1">SUM(OFFSET(E49,2,0,K17*ppy,1))</f>
        <v>66319.87000000001</v>
      </c>
    </row>
    <row r="20" spans="1:16" ht="14.25" x14ac:dyDescent="0.2">
      <c r="B20" s="47"/>
      <c r="C20" s="47"/>
      <c r="D20" s="47"/>
      <c r="E20" s="48" t="s">
        <v>103</v>
      </c>
      <c r="F20" s="18">
        <v>4.0000000000000001E-3</v>
      </c>
      <c r="H20" s="47"/>
      <c r="I20" s="47"/>
      <c r="J20" s="48" t="s">
        <v>12</v>
      </c>
      <c r="K20" s="51">
        <f ca="1">SUM(OFFSET(I49,2,0,K17*ppy,1))</f>
        <v>18848.330000000002</v>
      </c>
    </row>
    <row r="21" spans="1:16" ht="14.25" x14ac:dyDescent="0.2">
      <c r="B21" s="47"/>
      <c r="C21" s="47"/>
      <c r="D21" s="47"/>
      <c r="E21" s="48" t="s">
        <v>57</v>
      </c>
      <c r="F21" s="114">
        <f>F17*F20</f>
        <v>1000</v>
      </c>
      <c r="H21" s="66"/>
      <c r="I21" s="66"/>
      <c r="J21" s="69" t="s">
        <v>16</v>
      </c>
      <c r="K21" s="70">
        <f ca="1">IF(OFFSET(J49,1+K17*ppy,0,1,1)="",0,OFFSET(J49,1+K17*ppy,0,1,1))</f>
        <v>231151.66999999995</v>
      </c>
    </row>
    <row r="22" spans="1:16" ht="14.25" x14ac:dyDescent="0.2">
      <c r="B22" s="47"/>
      <c r="C22" s="47"/>
      <c r="D22" s="47"/>
      <c r="E22" s="48" t="s">
        <v>51</v>
      </c>
      <c r="F22" s="23">
        <v>80</v>
      </c>
    </row>
    <row r="23" spans="1:16" ht="15.75" x14ac:dyDescent="0.2">
      <c r="B23" s="66"/>
      <c r="C23" s="66"/>
      <c r="D23" s="66"/>
      <c r="E23" s="67" t="str">
        <f>IF($F$26="Variable Rate","Initial ","")&amp;"PITI Payment"</f>
        <v>PITI Payment</v>
      </c>
      <c r="F23" s="68">
        <f>$F$14+F19/ppy+F21/ppy+F22*12/ppy</f>
        <v>1957.8033333333333</v>
      </c>
      <c r="H23" s="80" t="s">
        <v>52</v>
      </c>
      <c r="I23" s="80"/>
      <c r="J23" s="80"/>
      <c r="K23" s="80"/>
    </row>
    <row r="24" spans="1:16" ht="14.25" x14ac:dyDescent="0.2">
      <c r="H24" s="47"/>
      <c r="I24" s="47"/>
      <c r="J24" s="48" t="s">
        <v>32</v>
      </c>
      <c r="K24" s="52">
        <f>ROUND(MAX(A51:A1611)/ppy,2)</f>
        <v>30</v>
      </c>
    </row>
    <row r="25" spans="1:16" ht="15.75" x14ac:dyDescent="0.2">
      <c r="B25" s="80" t="s">
        <v>2</v>
      </c>
      <c r="C25" s="80"/>
      <c r="D25" s="80"/>
      <c r="E25" s="80"/>
      <c r="F25" s="81"/>
      <c r="H25" s="47"/>
      <c r="I25" s="47"/>
      <c r="J25" s="48" t="s">
        <v>61</v>
      </c>
      <c r="K25" s="52">
        <f>MAX(A49:A1611)</f>
        <v>360</v>
      </c>
    </row>
    <row r="26" spans="1:16" ht="14.25" x14ac:dyDescent="0.2">
      <c r="B26" s="47"/>
      <c r="C26" s="47"/>
      <c r="D26" s="47"/>
      <c r="E26" s="55" t="s">
        <v>5</v>
      </c>
      <c r="F26" s="31" t="s">
        <v>89</v>
      </c>
      <c r="H26" s="47"/>
      <c r="I26" s="47"/>
      <c r="J26" s="48" t="s">
        <v>55</v>
      </c>
      <c r="K26" s="53">
        <f ca="1">OFFSET(B49,MAX(A51:A1611)+1,0,1,1)</f>
        <v>56219</v>
      </c>
    </row>
    <row r="27" spans="1:16" ht="14.25" x14ac:dyDescent="0.2">
      <c r="B27" s="71"/>
      <c r="C27" s="71"/>
      <c r="D27" s="71"/>
      <c r="E27" s="72" t="s">
        <v>8</v>
      </c>
      <c r="F27" s="75">
        <v>3</v>
      </c>
      <c r="H27" s="47"/>
      <c r="I27" s="47"/>
      <c r="J27" s="48" t="s">
        <v>28</v>
      </c>
      <c r="K27" s="54">
        <f>SUM(E51:E1610)+SUM(I51:I1610)</f>
        <v>511011.49999999965</v>
      </c>
    </row>
    <row r="28" spans="1:16" ht="14.25" x14ac:dyDescent="0.2">
      <c r="B28" s="71"/>
      <c r="C28" s="71"/>
      <c r="D28" s="71"/>
      <c r="E28" s="72" t="s">
        <v>10</v>
      </c>
      <c r="F28" s="76">
        <v>0.12</v>
      </c>
      <c r="H28" s="66"/>
      <c r="I28" s="66"/>
      <c r="J28" s="69" t="s">
        <v>29</v>
      </c>
      <c r="K28" s="70">
        <f>SUM(E51:E1610)</f>
        <v>261011.5</v>
      </c>
    </row>
    <row r="29" spans="1:16" ht="14.25" x14ac:dyDescent="0.2">
      <c r="B29" s="71"/>
      <c r="C29" s="71"/>
      <c r="D29" s="71"/>
      <c r="E29" s="72" t="s">
        <v>13</v>
      </c>
      <c r="F29" s="76">
        <v>0.04</v>
      </c>
    </row>
    <row r="30" spans="1:16" s="27" customFormat="1" ht="14.25" x14ac:dyDescent="0.2">
      <c r="B30" s="71"/>
      <c r="C30" s="71"/>
      <c r="D30" s="71"/>
      <c r="E30" s="72" t="s">
        <v>17</v>
      </c>
      <c r="F30" s="75">
        <v>12</v>
      </c>
    </row>
    <row r="31" spans="1:16" s="27" customFormat="1" ht="14.25" x14ac:dyDescent="0.2">
      <c r="B31" s="71"/>
      <c r="C31" s="71"/>
      <c r="D31" s="71"/>
      <c r="E31" s="72" t="s">
        <v>19</v>
      </c>
      <c r="F31" s="76">
        <v>2.5000000000000001E-3</v>
      </c>
    </row>
    <row r="32" spans="1:16" s="21" customFormat="1" ht="14.25" x14ac:dyDescent="0.2">
      <c r="A32" s="27"/>
      <c r="B32" s="73"/>
      <c r="C32" s="73"/>
      <c r="D32" s="73"/>
      <c r="E32" s="74" t="s">
        <v>22</v>
      </c>
      <c r="F32" s="77">
        <f>MAX(F51:F1610)</f>
        <v>1421.7699999997224</v>
      </c>
    </row>
    <row r="33" spans="1:17" s="21" customFormat="1" x14ac:dyDescent="0.2"/>
    <row r="34" spans="1:17" s="21" customFormat="1" x14ac:dyDescent="0.2"/>
    <row r="35" spans="1:17" s="21" customFormat="1" x14ac:dyDescent="0.2">
      <c r="K35" s="30" t="s">
        <v>26</v>
      </c>
    </row>
    <row r="36" spans="1:17" s="21" customFormat="1" x14ac:dyDescent="0.2">
      <c r="E36" s="120" t="s">
        <v>106</v>
      </c>
      <c r="J36" s="29" t="s">
        <v>28</v>
      </c>
      <c r="K36" s="28">
        <f>SUM(R49:R1611)+SUM(T49:T1611)</f>
        <v>511011.49999999965</v>
      </c>
    </row>
    <row r="37" spans="1:17" s="21" customFormat="1" x14ac:dyDescent="0.2">
      <c r="J37" s="29" t="s">
        <v>29</v>
      </c>
      <c r="K37" s="28">
        <f>K36-loan_amount</f>
        <v>261011.49999999965</v>
      </c>
    </row>
    <row r="38" spans="1:17" s="21" customFormat="1" x14ac:dyDescent="0.2">
      <c r="J38" s="29" t="s">
        <v>62</v>
      </c>
      <c r="K38" s="21">
        <f>ppy</f>
        <v>12</v>
      </c>
    </row>
    <row r="39" spans="1:17" s="21" customFormat="1" x14ac:dyDescent="0.2"/>
    <row r="40" spans="1:17" s="21" customFormat="1" x14ac:dyDescent="0.2"/>
    <row r="41" spans="1:17" s="27" customFormat="1" x14ac:dyDescent="0.2">
      <c r="A41" s="21"/>
      <c r="G41" s="21"/>
      <c r="H41" s="21"/>
      <c r="I41" s="21"/>
      <c r="J41" s="21"/>
    </row>
    <row r="42" spans="1:17" s="27" customFormat="1" x14ac:dyDescent="0.2"/>
    <row r="43" spans="1:17" s="27" customFormat="1" x14ac:dyDescent="0.2"/>
    <row r="44" spans="1:17" s="27" customFormat="1" x14ac:dyDescent="0.2"/>
    <row r="45" spans="1:17" s="27" customFormat="1" ht="15.75" x14ac:dyDescent="0.2">
      <c r="K45" s="82"/>
      <c r="L45" s="83" t="s">
        <v>107</v>
      </c>
    </row>
    <row r="46" spans="1:17" s="27" customFormat="1" x14ac:dyDescent="0.2">
      <c r="K46" s="63" t="s">
        <v>31</v>
      </c>
      <c r="L46" s="2">
        <v>0.25</v>
      </c>
    </row>
    <row r="47" spans="1:17" s="27" customFormat="1" x14ac:dyDescent="0.2">
      <c r="K47" s="64" t="s">
        <v>59</v>
      </c>
      <c r="L47" s="65">
        <f>(1-L46)*F9</f>
        <v>4.1250000000000002E-2</v>
      </c>
    </row>
    <row r="48" spans="1:17" ht="18" x14ac:dyDescent="0.25">
      <c r="A48" s="3" t="s">
        <v>34</v>
      </c>
      <c r="K48" s="112" t="s">
        <v>60</v>
      </c>
      <c r="L48" s="113">
        <f>SUM(K51:K1610)</f>
        <v>65252.875</v>
      </c>
      <c r="O48" s="15" t="s">
        <v>46</v>
      </c>
      <c r="P48" s="15"/>
      <c r="Q48" s="15"/>
    </row>
    <row r="49" spans="1:21" ht="29.25" thickBot="1" x14ac:dyDescent="0.25">
      <c r="A49" s="61" t="s">
        <v>35</v>
      </c>
      <c r="B49" s="62" t="s">
        <v>36</v>
      </c>
      <c r="C49" s="116" t="s">
        <v>44</v>
      </c>
      <c r="D49" s="62" t="s">
        <v>37</v>
      </c>
      <c r="E49" s="62" t="s">
        <v>38</v>
      </c>
      <c r="F49" s="62" t="s">
        <v>39</v>
      </c>
      <c r="G49" s="62" t="s">
        <v>40</v>
      </c>
      <c r="H49" s="62" t="s">
        <v>41</v>
      </c>
      <c r="I49" s="62" t="s">
        <v>42</v>
      </c>
      <c r="J49" s="62" t="s">
        <v>43</v>
      </c>
      <c r="K49" s="62" t="s">
        <v>45</v>
      </c>
      <c r="L49" s="62" t="s">
        <v>58</v>
      </c>
      <c r="O49" s="5" t="s">
        <v>35</v>
      </c>
      <c r="P49" s="5" t="s">
        <v>7</v>
      </c>
      <c r="Q49" s="5" t="s">
        <v>47</v>
      </c>
      <c r="R49" s="6" t="s">
        <v>48</v>
      </c>
      <c r="S49" s="6" t="s">
        <v>21</v>
      </c>
      <c r="T49" s="6" t="s">
        <v>49</v>
      </c>
      <c r="U49" s="6" t="s">
        <v>43</v>
      </c>
    </row>
    <row r="50" spans="1:21" x14ac:dyDescent="0.2">
      <c r="A50" s="57">
        <v>0</v>
      </c>
      <c r="B50" s="58"/>
      <c r="C50" s="57"/>
      <c r="D50" s="88"/>
      <c r="E50" s="57"/>
      <c r="F50" s="59"/>
      <c r="G50" s="57"/>
      <c r="H50" s="57"/>
      <c r="I50" s="57"/>
      <c r="J50" s="60">
        <f>loan_amount</f>
        <v>250000</v>
      </c>
      <c r="K50" s="57"/>
      <c r="L50" s="57"/>
      <c r="O50" s="7"/>
      <c r="P50" s="7"/>
      <c r="Q50" s="7"/>
      <c r="R50" s="7"/>
      <c r="S50" s="7"/>
      <c r="T50" s="7"/>
      <c r="U50" s="8">
        <f>loan_amount</f>
        <v>250000</v>
      </c>
    </row>
    <row r="51" spans="1:21" x14ac:dyDescent="0.2">
      <c r="A51" s="9">
        <f t="shared" ref="A51:A114" si="0">IF(J50="","",IF(OR(A50&gt;=nper,ROUND(J50,2)&lt;=0),"",A50+1))</f>
        <v>1</v>
      </c>
      <c r="B51" s="10">
        <f t="shared" ref="B51:B114" si="1">IF(A51="","",IF(OR(ppy=26,ppy=52),IF(ppy=26,IF(A51=1,fpdate,B50+14),IF(ppy=52,IF(A51=1,fpdate,B50+7),"n/a")),IF(ppy=24,DATE(YEAR(fpdate),MONTH(fpdate)+(A51-1)/2+IF(AND(DAY(fpdate)&gt;=15,MOD(A51,2)=0),1,0),IF(MOD(A51,2)=0,IF(DAY(fpdate)&gt;=15,DAY(fpdate)-14,DAY(fpdate)+14),DAY(fpdate))),IF(DAY(DATE(YEAR(fpdate),MONTH(fpdate)+A51-1,DAY(fpdate)))&lt;&gt;DAY(fpdate),DATE(YEAR(fpdate),MONTH(fpdate)+A51,0),DATE(YEAR(fpdate),MONTH(fpdate)+A51-1,DAY(fpdate))))))</f>
        <v>45292</v>
      </c>
      <c r="C51" s="14" t="str">
        <f t="shared" ref="C51:C114" si="2">IF(A51="","",IF(MOD(A51,ppy)=0,A51/ppy,""))</f>
        <v/>
      </c>
      <c r="D51" s="11">
        <f t="shared" ref="D51:D114" si="3">IF(A51="","",IF(A51=1,start_rate,IF($F$26="Variable Rate",IF(OR(A51=1,A51&lt;$F$27*ppy),D50,MIN($F$28,IF(MOD(A51-1,$F$30)=0,MAX($F$29,D50+$F$31),D50))),D50)))</f>
        <v>5.5E-2</v>
      </c>
      <c r="E51" s="12">
        <f t="shared" ref="E51:E114" si="4">IF(A51="","",ROUND((((1+D51/CP)^(CP/ppy))-1)*J50,2))</f>
        <v>1145.83</v>
      </c>
      <c r="F51" s="12">
        <f t="shared" ref="F51:F114" si="5">IF(A51="","",IF(A51=nper,J50+E51,MIN(J50+E51,IF(D51=D50,F50,IF($F$13="Acc Bi-Weekly",ROUND((-PMT(((1+D51/CP)^(CP/12))-1,(nper-A51+1)*12/26,J50))/2,2),IF($F$13="Acc Weekly",ROUND((-PMT(((1+D51/CP)^(CP/12))-1,(nper-A51+1)*12/52,J50))/4,2),ROUND(-PMT(((1+D51/CP)^(CP/ppy))-1,nper-A51+1,J50),2)))))))</f>
        <v>1419.47</v>
      </c>
      <c r="G51" s="12">
        <f t="shared" ref="G51:G114" si="6">IF(OR(A51="",A51&lt;$K$8),"",IF(J50&lt;=F51,0,IF(IF(AND(A51&gt;=$K$8,MOD(A51-$K$8,int)=0),$K$9,0)+F51&gt;=J50+E51,J50+E51-F51,IF(AND(A51&gt;=$K$8,MOD(A51-$K$8,int)=0),$K$9,0)+IF(IF(AND(A51&gt;=$K$8,MOD(A51-$K$8,int)=0),$K$9,0)+IF(MOD(A51-$K$12,ppy)=0,$K$11,0)+F51&lt;J50+E51,IF(MOD(A51-$K$12,ppy)=0,$K$11,0),J50+E51-IF(AND(A51&gt;=$K$8,MOD(A51-$K$8,int)=0),$K$9,0)-F51))))</f>
        <v>0</v>
      </c>
      <c r="H51" s="13"/>
      <c r="I51" s="12">
        <f t="shared" ref="I51:I114" si="7">IF(A51="","",F51-E51+H51+IF(G51="",0,G51))</f>
        <v>273.6400000000001</v>
      </c>
      <c r="J51" s="12">
        <f t="shared" ref="J51:J114" si="8">IF(A51="","",J50-I51)</f>
        <v>249726.36</v>
      </c>
      <c r="K51" s="12">
        <f t="shared" ref="K51:K114" si="9">IF(A51="","",$L$46*E51)</f>
        <v>286.45749999999998</v>
      </c>
      <c r="L51" s="12">
        <f>IF(A51="","",SUM($K$51:K51))</f>
        <v>286.45749999999998</v>
      </c>
      <c r="O51" s="9">
        <f t="shared" ref="O51:O114" si="10">IF(U50="","",IF(OR(O50&gt;=_xlfn.SINGLE(nper),ROUND(U50,2)&lt;=0),"",O50+1))</f>
        <v>1</v>
      </c>
      <c r="P51" s="10">
        <f t="shared" ref="P51:P114" si="11">IF(O51="","",IF(OR(ppy=26,ppy=52),IF(ppy=26,IF(O51=1,fpdate,P50+14),IF(ppy=52,IF(O51=1,fpdate,P50+7),"n/a")),IF(ppy=24,DATE(YEAR(fpdate),MONTH(fpdate)+(O51-1)/2+IF(AND(DAY(fpdate)&gt;=15,MOD(O51,2)=0),1,0),IF(MOD(O51,2)=0,IF(DAY(fpdate)&gt;=15,DAY(fpdate)-14,DAY(fpdate)+14),DAY(fpdate))),IF(DAY(DATE(YEAR(fpdate),MONTH(fpdate)+O51-1,DAY(fpdate)))&lt;&gt;DAY(fpdate),DATE(YEAR(fpdate),MONTH(fpdate)+O51,0),DATE(YEAR(fpdate),MONTH(fpdate)+O51-1,DAY(fpdate))))))</f>
        <v>45292</v>
      </c>
      <c r="Q51" s="16">
        <f t="shared" ref="Q51:Q114" si="12">IF(O51="","",IF(D51&lt;&gt;"",D51,IF(O51=1,start_rate,IF($F$26="Variable Rate",IF(OR(O51=1,O51&lt;$F$27*ppy),Q50,MIN($F$28,IF(MOD(O51-1,$F$30)=0,MAX($F$29,Q50+$F$31),Q50))),Q50))))</f>
        <v>5.5E-2</v>
      </c>
      <c r="R51" s="12">
        <f t="shared" ref="R51:R114" si="13">IF(O51="","",ROUND((((1+Q51/CP)^(CP/ppy))-1)*U50,2))</f>
        <v>1145.83</v>
      </c>
      <c r="S51" s="12">
        <f t="shared" ref="S51:S114" si="14">IF(O51="","",IF(O51=nper,U50+R51,MIN(U50+R51,IF(Q51=Q50,S50,ROUND(-PMT(((1+Q51/CP)^(CP/ppy))-1,nper-O51+1,U50),2)))))</f>
        <v>1419.47</v>
      </c>
      <c r="T51" s="12">
        <f t="shared" ref="T51:T114" si="15">IF(O51="","",S51-R51)</f>
        <v>273.6400000000001</v>
      </c>
      <c r="U51" s="12">
        <f t="shared" ref="U51:U114" si="16">IF(O51="","",U50-T51)</f>
        <v>249726.36</v>
      </c>
    </row>
    <row r="52" spans="1:21" x14ac:dyDescent="0.2">
      <c r="A52" s="9">
        <f t="shared" si="0"/>
        <v>2</v>
      </c>
      <c r="B52" s="10">
        <f t="shared" si="1"/>
        <v>45323</v>
      </c>
      <c r="C52" s="14" t="str">
        <f t="shared" si="2"/>
        <v/>
      </c>
      <c r="D52" s="11">
        <f t="shared" si="3"/>
        <v>5.5E-2</v>
      </c>
      <c r="E52" s="12">
        <f t="shared" si="4"/>
        <v>1144.58</v>
      </c>
      <c r="F52" s="12">
        <f t="shared" si="5"/>
        <v>1419.47</v>
      </c>
      <c r="G52" s="12">
        <f t="shared" si="6"/>
        <v>0</v>
      </c>
      <c r="H52" s="13"/>
      <c r="I52" s="12">
        <f t="shared" si="7"/>
        <v>274.8900000000001</v>
      </c>
      <c r="J52" s="12">
        <f t="shared" si="8"/>
        <v>249451.46999999997</v>
      </c>
      <c r="K52" s="12">
        <f t="shared" si="9"/>
        <v>286.14499999999998</v>
      </c>
      <c r="L52" s="12">
        <f>IF(A52="","",SUM($K$51:K52))</f>
        <v>572.60249999999996</v>
      </c>
      <c r="O52" s="9">
        <f t="shared" si="10"/>
        <v>2</v>
      </c>
      <c r="P52" s="10">
        <f t="shared" si="11"/>
        <v>45323</v>
      </c>
      <c r="Q52" s="16">
        <f t="shared" si="12"/>
        <v>5.5E-2</v>
      </c>
      <c r="R52" s="12">
        <f t="shared" si="13"/>
        <v>1144.58</v>
      </c>
      <c r="S52" s="12">
        <f t="shared" si="14"/>
        <v>1419.47</v>
      </c>
      <c r="T52" s="12">
        <f t="shared" si="15"/>
        <v>274.8900000000001</v>
      </c>
      <c r="U52" s="12">
        <f t="shared" si="16"/>
        <v>249451.46999999997</v>
      </c>
    </row>
    <row r="53" spans="1:21" x14ac:dyDescent="0.2">
      <c r="A53" s="9">
        <f t="shared" si="0"/>
        <v>3</v>
      </c>
      <c r="B53" s="10">
        <f t="shared" si="1"/>
        <v>45352</v>
      </c>
      <c r="C53" s="14" t="str">
        <f t="shared" si="2"/>
        <v/>
      </c>
      <c r="D53" s="11">
        <f t="shared" si="3"/>
        <v>5.5E-2</v>
      </c>
      <c r="E53" s="12">
        <f t="shared" si="4"/>
        <v>1143.32</v>
      </c>
      <c r="F53" s="12">
        <f t="shared" si="5"/>
        <v>1419.47</v>
      </c>
      <c r="G53" s="12">
        <f t="shared" si="6"/>
        <v>0</v>
      </c>
      <c r="H53" s="13"/>
      <c r="I53" s="12">
        <f t="shared" si="7"/>
        <v>276.15000000000009</v>
      </c>
      <c r="J53" s="12">
        <f t="shared" si="8"/>
        <v>249175.31999999998</v>
      </c>
      <c r="K53" s="12">
        <f t="shared" si="9"/>
        <v>285.83</v>
      </c>
      <c r="L53" s="12">
        <f>IF(A53="","",SUM($K$51:K53))</f>
        <v>858.43249999999989</v>
      </c>
      <c r="O53" s="9">
        <f t="shared" si="10"/>
        <v>3</v>
      </c>
      <c r="P53" s="10">
        <f t="shared" si="11"/>
        <v>45352</v>
      </c>
      <c r="Q53" s="16">
        <f t="shared" si="12"/>
        <v>5.5E-2</v>
      </c>
      <c r="R53" s="12">
        <f t="shared" si="13"/>
        <v>1143.32</v>
      </c>
      <c r="S53" s="12">
        <f t="shared" si="14"/>
        <v>1419.47</v>
      </c>
      <c r="T53" s="12">
        <f t="shared" si="15"/>
        <v>276.15000000000009</v>
      </c>
      <c r="U53" s="12">
        <f t="shared" si="16"/>
        <v>249175.31999999998</v>
      </c>
    </row>
    <row r="54" spans="1:21" x14ac:dyDescent="0.2">
      <c r="A54" s="9">
        <f t="shared" si="0"/>
        <v>4</v>
      </c>
      <c r="B54" s="10">
        <f t="shared" si="1"/>
        <v>45383</v>
      </c>
      <c r="C54" s="14" t="str">
        <f t="shared" si="2"/>
        <v/>
      </c>
      <c r="D54" s="11">
        <f t="shared" si="3"/>
        <v>5.5E-2</v>
      </c>
      <c r="E54" s="12">
        <f t="shared" si="4"/>
        <v>1142.05</v>
      </c>
      <c r="F54" s="12">
        <f t="shared" si="5"/>
        <v>1419.47</v>
      </c>
      <c r="G54" s="12">
        <f t="shared" si="6"/>
        <v>0</v>
      </c>
      <c r="H54" s="13"/>
      <c r="I54" s="12">
        <f t="shared" si="7"/>
        <v>277.42000000000007</v>
      </c>
      <c r="J54" s="12">
        <f t="shared" si="8"/>
        <v>248897.89999999997</v>
      </c>
      <c r="K54" s="12">
        <f t="shared" si="9"/>
        <v>285.51249999999999</v>
      </c>
      <c r="L54" s="12">
        <f>IF(A54="","",SUM($K$51:K54))</f>
        <v>1143.9449999999999</v>
      </c>
      <c r="O54" s="9">
        <f t="shared" si="10"/>
        <v>4</v>
      </c>
      <c r="P54" s="10">
        <f t="shared" si="11"/>
        <v>45383</v>
      </c>
      <c r="Q54" s="16">
        <f t="shared" si="12"/>
        <v>5.5E-2</v>
      </c>
      <c r="R54" s="12">
        <f t="shared" si="13"/>
        <v>1142.05</v>
      </c>
      <c r="S54" s="12">
        <f t="shared" si="14"/>
        <v>1419.47</v>
      </c>
      <c r="T54" s="12">
        <f t="shared" si="15"/>
        <v>277.42000000000007</v>
      </c>
      <c r="U54" s="12">
        <f t="shared" si="16"/>
        <v>248897.89999999997</v>
      </c>
    </row>
    <row r="55" spans="1:21" x14ac:dyDescent="0.2">
      <c r="A55" s="9">
        <f t="shared" si="0"/>
        <v>5</v>
      </c>
      <c r="B55" s="10">
        <f t="shared" si="1"/>
        <v>45413</v>
      </c>
      <c r="C55" s="14" t="str">
        <f t="shared" si="2"/>
        <v/>
      </c>
      <c r="D55" s="11">
        <f t="shared" si="3"/>
        <v>5.5E-2</v>
      </c>
      <c r="E55" s="12">
        <f t="shared" si="4"/>
        <v>1140.78</v>
      </c>
      <c r="F55" s="12">
        <f t="shared" si="5"/>
        <v>1419.47</v>
      </c>
      <c r="G55" s="12">
        <f t="shared" si="6"/>
        <v>0</v>
      </c>
      <c r="H55" s="13"/>
      <c r="I55" s="12">
        <f t="shared" si="7"/>
        <v>278.69000000000005</v>
      </c>
      <c r="J55" s="12">
        <f t="shared" si="8"/>
        <v>248619.20999999996</v>
      </c>
      <c r="K55" s="12">
        <f t="shared" si="9"/>
        <v>285.19499999999999</v>
      </c>
      <c r="L55" s="12">
        <f>IF(A55="","",SUM($K$51:K55))</f>
        <v>1429.1399999999999</v>
      </c>
      <c r="O55" s="9">
        <f t="shared" si="10"/>
        <v>5</v>
      </c>
      <c r="P55" s="10">
        <f t="shared" si="11"/>
        <v>45413</v>
      </c>
      <c r="Q55" s="16">
        <f t="shared" si="12"/>
        <v>5.5E-2</v>
      </c>
      <c r="R55" s="12">
        <f t="shared" si="13"/>
        <v>1140.78</v>
      </c>
      <c r="S55" s="12">
        <f t="shared" si="14"/>
        <v>1419.47</v>
      </c>
      <c r="T55" s="12">
        <f t="shared" si="15"/>
        <v>278.69000000000005</v>
      </c>
      <c r="U55" s="12">
        <f t="shared" si="16"/>
        <v>248619.20999999996</v>
      </c>
    </row>
    <row r="56" spans="1:21" x14ac:dyDescent="0.2">
      <c r="A56" s="9">
        <f t="shared" si="0"/>
        <v>6</v>
      </c>
      <c r="B56" s="10">
        <f t="shared" si="1"/>
        <v>45444</v>
      </c>
      <c r="C56" s="14" t="str">
        <f t="shared" si="2"/>
        <v/>
      </c>
      <c r="D56" s="11">
        <f t="shared" si="3"/>
        <v>5.5E-2</v>
      </c>
      <c r="E56" s="12">
        <f t="shared" si="4"/>
        <v>1139.5</v>
      </c>
      <c r="F56" s="12">
        <f t="shared" si="5"/>
        <v>1419.47</v>
      </c>
      <c r="G56" s="12">
        <f t="shared" si="6"/>
        <v>0</v>
      </c>
      <c r="H56" s="13"/>
      <c r="I56" s="12">
        <f t="shared" si="7"/>
        <v>279.97000000000003</v>
      </c>
      <c r="J56" s="12">
        <f t="shared" si="8"/>
        <v>248339.23999999996</v>
      </c>
      <c r="K56" s="12">
        <f t="shared" si="9"/>
        <v>284.875</v>
      </c>
      <c r="L56" s="12">
        <f>IF(A56="","",SUM($K$51:K56))</f>
        <v>1714.0149999999999</v>
      </c>
      <c r="O56" s="9">
        <f t="shared" si="10"/>
        <v>6</v>
      </c>
      <c r="P56" s="10">
        <f t="shared" si="11"/>
        <v>45444</v>
      </c>
      <c r="Q56" s="16">
        <f t="shared" si="12"/>
        <v>5.5E-2</v>
      </c>
      <c r="R56" s="12">
        <f t="shared" si="13"/>
        <v>1139.5</v>
      </c>
      <c r="S56" s="12">
        <f t="shared" si="14"/>
        <v>1419.47</v>
      </c>
      <c r="T56" s="12">
        <f t="shared" si="15"/>
        <v>279.97000000000003</v>
      </c>
      <c r="U56" s="12">
        <f t="shared" si="16"/>
        <v>248339.23999999996</v>
      </c>
    </row>
    <row r="57" spans="1:21" x14ac:dyDescent="0.2">
      <c r="A57" s="9">
        <f t="shared" si="0"/>
        <v>7</v>
      </c>
      <c r="B57" s="10">
        <f t="shared" si="1"/>
        <v>45474</v>
      </c>
      <c r="C57" s="14" t="str">
        <f t="shared" si="2"/>
        <v/>
      </c>
      <c r="D57" s="11">
        <f t="shared" si="3"/>
        <v>5.5E-2</v>
      </c>
      <c r="E57" s="12">
        <f t="shared" si="4"/>
        <v>1138.22</v>
      </c>
      <c r="F57" s="12">
        <f t="shared" si="5"/>
        <v>1419.47</v>
      </c>
      <c r="G57" s="12">
        <f t="shared" si="6"/>
        <v>0</v>
      </c>
      <c r="H57" s="13"/>
      <c r="I57" s="12">
        <f t="shared" si="7"/>
        <v>281.25</v>
      </c>
      <c r="J57" s="12">
        <f t="shared" si="8"/>
        <v>248057.98999999996</v>
      </c>
      <c r="K57" s="12">
        <f t="shared" si="9"/>
        <v>284.55500000000001</v>
      </c>
      <c r="L57" s="12">
        <f>IF(A57="","",SUM($K$51:K57))</f>
        <v>1998.57</v>
      </c>
      <c r="O57" s="9">
        <f t="shared" si="10"/>
        <v>7</v>
      </c>
      <c r="P57" s="10">
        <f t="shared" si="11"/>
        <v>45474</v>
      </c>
      <c r="Q57" s="16">
        <f t="shared" si="12"/>
        <v>5.5E-2</v>
      </c>
      <c r="R57" s="12">
        <f t="shared" si="13"/>
        <v>1138.22</v>
      </c>
      <c r="S57" s="12">
        <f t="shared" si="14"/>
        <v>1419.47</v>
      </c>
      <c r="T57" s="12">
        <f t="shared" si="15"/>
        <v>281.25</v>
      </c>
      <c r="U57" s="12">
        <f t="shared" si="16"/>
        <v>248057.98999999996</v>
      </c>
    </row>
    <row r="58" spans="1:21" x14ac:dyDescent="0.2">
      <c r="A58" s="9">
        <f t="shared" si="0"/>
        <v>8</v>
      </c>
      <c r="B58" s="10">
        <f t="shared" si="1"/>
        <v>45505</v>
      </c>
      <c r="C58" s="14" t="str">
        <f t="shared" si="2"/>
        <v/>
      </c>
      <c r="D58" s="11">
        <f t="shared" si="3"/>
        <v>5.5E-2</v>
      </c>
      <c r="E58" s="12">
        <f t="shared" si="4"/>
        <v>1136.93</v>
      </c>
      <c r="F58" s="12">
        <f t="shared" si="5"/>
        <v>1419.47</v>
      </c>
      <c r="G58" s="12">
        <f t="shared" si="6"/>
        <v>0</v>
      </c>
      <c r="H58" s="13"/>
      <c r="I58" s="12">
        <f t="shared" si="7"/>
        <v>282.53999999999996</v>
      </c>
      <c r="J58" s="12">
        <f t="shared" si="8"/>
        <v>247775.44999999995</v>
      </c>
      <c r="K58" s="12">
        <f t="shared" si="9"/>
        <v>284.23250000000002</v>
      </c>
      <c r="L58" s="12">
        <f>IF(A58="","",SUM($K$51:K58))</f>
        <v>2282.8024999999998</v>
      </c>
      <c r="O58" s="9">
        <f t="shared" si="10"/>
        <v>8</v>
      </c>
      <c r="P58" s="10">
        <f t="shared" si="11"/>
        <v>45505</v>
      </c>
      <c r="Q58" s="16">
        <f t="shared" si="12"/>
        <v>5.5E-2</v>
      </c>
      <c r="R58" s="12">
        <f t="shared" si="13"/>
        <v>1136.93</v>
      </c>
      <c r="S58" s="12">
        <f t="shared" si="14"/>
        <v>1419.47</v>
      </c>
      <c r="T58" s="12">
        <f t="shared" si="15"/>
        <v>282.53999999999996</v>
      </c>
      <c r="U58" s="12">
        <f t="shared" si="16"/>
        <v>247775.44999999995</v>
      </c>
    </row>
    <row r="59" spans="1:21" x14ac:dyDescent="0.2">
      <c r="A59" s="9">
        <f t="shared" si="0"/>
        <v>9</v>
      </c>
      <c r="B59" s="10">
        <f t="shared" si="1"/>
        <v>45536</v>
      </c>
      <c r="C59" s="14" t="str">
        <f t="shared" si="2"/>
        <v/>
      </c>
      <c r="D59" s="11">
        <f t="shared" si="3"/>
        <v>5.5E-2</v>
      </c>
      <c r="E59" s="12">
        <f t="shared" si="4"/>
        <v>1135.6400000000001</v>
      </c>
      <c r="F59" s="12">
        <f t="shared" si="5"/>
        <v>1419.47</v>
      </c>
      <c r="G59" s="12">
        <f t="shared" si="6"/>
        <v>0</v>
      </c>
      <c r="H59" s="13"/>
      <c r="I59" s="12">
        <f t="shared" si="7"/>
        <v>283.82999999999993</v>
      </c>
      <c r="J59" s="12">
        <f t="shared" si="8"/>
        <v>247491.61999999997</v>
      </c>
      <c r="K59" s="12">
        <f t="shared" si="9"/>
        <v>283.91000000000003</v>
      </c>
      <c r="L59" s="12">
        <f>IF(A59="","",SUM($K$51:K59))</f>
        <v>2566.7124999999996</v>
      </c>
      <c r="O59" s="9">
        <f t="shared" si="10"/>
        <v>9</v>
      </c>
      <c r="P59" s="10">
        <f t="shared" si="11"/>
        <v>45536</v>
      </c>
      <c r="Q59" s="16">
        <f t="shared" si="12"/>
        <v>5.5E-2</v>
      </c>
      <c r="R59" s="12">
        <f t="shared" si="13"/>
        <v>1135.6400000000001</v>
      </c>
      <c r="S59" s="12">
        <f t="shared" si="14"/>
        <v>1419.47</v>
      </c>
      <c r="T59" s="12">
        <f t="shared" si="15"/>
        <v>283.82999999999993</v>
      </c>
      <c r="U59" s="12">
        <f t="shared" si="16"/>
        <v>247491.61999999997</v>
      </c>
    </row>
    <row r="60" spans="1:21" x14ac:dyDescent="0.2">
      <c r="A60" s="9">
        <f t="shared" si="0"/>
        <v>10</v>
      </c>
      <c r="B60" s="10">
        <f t="shared" si="1"/>
        <v>45566</v>
      </c>
      <c r="C60" s="14" t="str">
        <f t="shared" si="2"/>
        <v/>
      </c>
      <c r="D60" s="11">
        <f t="shared" si="3"/>
        <v>5.5E-2</v>
      </c>
      <c r="E60" s="12">
        <f t="shared" si="4"/>
        <v>1134.3399999999999</v>
      </c>
      <c r="F60" s="12">
        <f t="shared" si="5"/>
        <v>1419.47</v>
      </c>
      <c r="G60" s="12">
        <f t="shared" si="6"/>
        <v>0</v>
      </c>
      <c r="H60" s="13"/>
      <c r="I60" s="12">
        <f t="shared" si="7"/>
        <v>285.13000000000011</v>
      </c>
      <c r="J60" s="12">
        <f t="shared" si="8"/>
        <v>247206.48999999996</v>
      </c>
      <c r="K60" s="12">
        <f t="shared" si="9"/>
        <v>283.58499999999998</v>
      </c>
      <c r="L60" s="12">
        <f>IF(A60="","",SUM($K$51:K60))</f>
        <v>2850.2974999999997</v>
      </c>
      <c r="O60" s="9">
        <f t="shared" si="10"/>
        <v>10</v>
      </c>
      <c r="P60" s="10">
        <f t="shared" si="11"/>
        <v>45566</v>
      </c>
      <c r="Q60" s="16">
        <f t="shared" si="12"/>
        <v>5.5E-2</v>
      </c>
      <c r="R60" s="12">
        <f t="shared" si="13"/>
        <v>1134.3399999999999</v>
      </c>
      <c r="S60" s="12">
        <f t="shared" si="14"/>
        <v>1419.47</v>
      </c>
      <c r="T60" s="12">
        <f t="shared" si="15"/>
        <v>285.13000000000011</v>
      </c>
      <c r="U60" s="12">
        <f t="shared" si="16"/>
        <v>247206.48999999996</v>
      </c>
    </row>
    <row r="61" spans="1:21" x14ac:dyDescent="0.2">
      <c r="A61" s="9">
        <f t="shared" si="0"/>
        <v>11</v>
      </c>
      <c r="B61" s="10">
        <f t="shared" si="1"/>
        <v>45597</v>
      </c>
      <c r="C61" s="14" t="str">
        <f t="shared" si="2"/>
        <v/>
      </c>
      <c r="D61" s="11">
        <f t="shared" si="3"/>
        <v>5.5E-2</v>
      </c>
      <c r="E61" s="12">
        <f t="shared" si="4"/>
        <v>1133.03</v>
      </c>
      <c r="F61" s="12">
        <f t="shared" si="5"/>
        <v>1419.47</v>
      </c>
      <c r="G61" s="12">
        <f t="shared" si="6"/>
        <v>0</v>
      </c>
      <c r="H61" s="13"/>
      <c r="I61" s="12">
        <f t="shared" si="7"/>
        <v>286.44000000000005</v>
      </c>
      <c r="J61" s="12">
        <f t="shared" si="8"/>
        <v>246920.04999999996</v>
      </c>
      <c r="K61" s="12">
        <f t="shared" si="9"/>
        <v>283.25749999999999</v>
      </c>
      <c r="L61" s="12">
        <f>IF(A61="","",SUM($K$51:K61))</f>
        <v>3133.5549999999998</v>
      </c>
      <c r="O61" s="9">
        <f t="shared" si="10"/>
        <v>11</v>
      </c>
      <c r="P61" s="10">
        <f t="shared" si="11"/>
        <v>45597</v>
      </c>
      <c r="Q61" s="16">
        <f t="shared" si="12"/>
        <v>5.5E-2</v>
      </c>
      <c r="R61" s="12">
        <f t="shared" si="13"/>
        <v>1133.03</v>
      </c>
      <c r="S61" s="12">
        <f t="shared" si="14"/>
        <v>1419.47</v>
      </c>
      <c r="T61" s="12">
        <f t="shared" si="15"/>
        <v>286.44000000000005</v>
      </c>
      <c r="U61" s="12">
        <f t="shared" si="16"/>
        <v>246920.04999999996</v>
      </c>
    </row>
    <row r="62" spans="1:21" x14ac:dyDescent="0.2">
      <c r="A62" s="9">
        <f t="shared" si="0"/>
        <v>12</v>
      </c>
      <c r="B62" s="10">
        <f t="shared" si="1"/>
        <v>45627</v>
      </c>
      <c r="C62" s="14">
        <f t="shared" si="2"/>
        <v>1</v>
      </c>
      <c r="D62" s="11">
        <f t="shared" si="3"/>
        <v>5.5E-2</v>
      </c>
      <c r="E62" s="12">
        <f t="shared" si="4"/>
        <v>1131.72</v>
      </c>
      <c r="F62" s="12">
        <f t="shared" si="5"/>
        <v>1419.47</v>
      </c>
      <c r="G62" s="12">
        <f t="shared" si="6"/>
        <v>0</v>
      </c>
      <c r="H62" s="13"/>
      <c r="I62" s="12">
        <f t="shared" si="7"/>
        <v>287.75</v>
      </c>
      <c r="J62" s="12">
        <f t="shared" si="8"/>
        <v>246632.29999999996</v>
      </c>
      <c r="K62" s="12">
        <f t="shared" si="9"/>
        <v>282.93</v>
      </c>
      <c r="L62" s="12">
        <f>IF(A62="","",SUM($K$51:K62))</f>
        <v>3416.4849999999997</v>
      </c>
      <c r="O62" s="9">
        <f t="shared" si="10"/>
        <v>12</v>
      </c>
      <c r="P62" s="10">
        <f t="shared" si="11"/>
        <v>45627</v>
      </c>
      <c r="Q62" s="16">
        <f t="shared" si="12"/>
        <v>5.5E-2</v>
      </c>
      <c r="R62" s="12">
        <f t="shared" si="13"/>
        <v>1131.72</v>
      </c>
      <c r="S62" s="12">
        <f t="shared" si="14"/>
        <v>1419.47</v>
      </c>
      <c r="T62" s="12">
        <f t="shared" si="15"/>
        <v>287.75</v>
      </c>
      <c r="U62" s="12">
        <f t="shared" si="16"/>
        <v>246632.29999999996</v>
      </c>
    </row>
    <row r="63" spans="1:21" x14ac:dyDescent="0.2">
      <c r="A63" s="9">
        <f t="shared" si="0"/>
        <v>13</v>
      </c>
      <c r="B63" s="10">
        <f t="shared" si="1"/>
        <v>45658</v>
      </c>
      <c r="C63" s="14" t="str">
        <f t="shared" si="2"/>
        <v/>
      </c>
      <c r="D63" s="11">
        <f t="shared" si="3"/>
        <v>5.5E-2</v>
      </c>
      <c r="E63" s="12">
        <f t="shared" si="4"/>
        <v>1130.4000000000001</v>
      </c>
      <c r="F63" s="12">
        <f t="shared" si="5"/>
        <v>1419.47</v>
      </c>
      <c r="G63" s="12">
        <f t="shared" si="6"/>
        <v>0</v>
      </c>
      <c r="H63" s="13"/>
      <c r="I63" s="12">
        <f t="shared" si="7"/>
        <v>289.06999999999994</v>
      </c>
      <c r="J63" s="12">
        <f t="shared" si="8"/>
        <v>246343.22999999995</v>
      </c>
      <c r="K63" s="12">
        <f t="shared" si="9"/>
        <v>282.60000000000002</v>
      </c>
      <c r="L63" s="12">
        <f>IF(A63="","",SUM($K$51:K63))</f>
        <v>3699.0849999999996</v>
      </c>
      <c r="O63" s="9">
        <f t="shared" si="10"/>
        <v>13</v>
      </c>
      <c r="P63" s="10">
        <f t="shared" si="11"/>
        <v>45658</v>
      </c>
      <c r="Q63" s="16">
        <f t="shared" si="12"/>
        <v>5.5E-2</v>
      </c>
      <c r="R63" s="12">
        <f t="shared" si="13"/>
        <v>1130.4000000000001</v>
      </c>
      <c r="S63" s="12">
        <f t="shared" si="14"/>
        <v>1419.47</v>
      </c>
      <c r="T63" s="12">
        <f t="shared" si="15"/>
        <v>289.06999999999994</v>
      </c>
      <c r="U63" s="12">
        <f t="shared" si="16"/>
        <v>246343.22999999995</v>
      </c>
    </row>
    <row r="64" spans="1:21" x14ac:dyDescent="0.2">
      <c r="A64" s="9">
        <f t="shared" si="0"/>
        <v>14</v>
      </c>
      <c r="B64" s="10">
        <f t="shared" si="1"/>
        <v>45689</v>
      </c>
      <c r="C64" s="14" t="str">
        <f t="shared" si="2"/>
        <v/>
      </c>
      <c r="D64" s="11">
        <f t="shared" si="3"/>
        <v>5.5E-2</v>
      </c>
      <c r="E64" s="12">
        <f t="shared" si="4"/>
        <v>1129.07</v>
      </c>
      <c r="F64" s="12">
        <f t="shared" si="5"/>
        <v>1419.47</v>
      </c>
      <c r="G64" s="12">
        <f t="shared" si="6"/>
        <v>0</v>
      </c>
      <c r="H64" s="13"/>
      <c r="I64" s="12">
        <f t="shared" si="7"/>
        <v>290.40000000000009</v>
      </c>
      <c r="J64" s="12">
        <f t="shared" si="8"/>
        <v>246052.82999999996</v>
      </c>
      <c r="K64" s="12">
        <f t="shared" si="9"/>
        <v>282.26749999999998</v>
      </c>
      <c r="L64" s="12">
        <f>IF(A64="","",SUM($K$51:K64))</f>
        <v>3981.3524999999995</v>
      </c>
      <c r="O64" s="9">
        <f t="shared" si="10"/>
        <v>14</v>
      </c>
      <c r="P64" s="10">
        <f t="shared" si="11"/>
        <v>45689</v>
      </c>
      <c r="Q64" s="16">
        <f t="shared" si="12"/>
        <v>5.5E-2</v>
      </c>
      <c r="R64" s="12">
        <f t="shared" si="13"/>
        <v>1129.07</v>
      </c>
      <c r="S64" s="12">
        <f t="shared" si="14"/>
        <v>1419.47</v>
      </c>
      <c r="T64" s="12">
        <f t="shared" si="15"/>
        <v>290.40000000000009</v>
      </c>
      <c r="U64" s="12">
        <f t="shared" si="16"/>
        <v>246052.82999999996</v>
      </c>
    </row>
    <row r="65" spans="1:21" x14ac:dyDescent="0.2">
      <c r="A65" s="9">
        <f t="shared" si="0"/>
        <v>15</v>
      </c>
      <c r="B65" s="10">
        <f t="shared" si="1"/>
        <v>45717</v>
      </c>
      <c r="C65" s="14" t="str">
        <f t="shared" si="2"/>
        <v/>
      </c>
      <c r="D65" s="11">
        <f t="shared" si="3"/>
        <v>5.5E-2</v>
      </c>
      <c r="E65" s="12">
        <f t="shared" si="4"/>
        <v>1127.74</v>
      </c>
      <c r="F65" s="12">
        <f t="shared" si="5"/>
        <v>1419.47</v>
      </c>
      <c r="G65" s="12">
        <f t="shared" si="6"/>
        <v>0</v>
      </c>
      <c r="H65" s="13"/>
      <c r="I65" s="12">
        <f t="shared" si="7"/>
        <v>291.73</v>
      </c>
      <c r="J65" s="12">
        <f t="shared" si="8"/>
        <v>245761.09999999995</v>
      </c>
      <c r="K65" s="12">
        <f t="shared" si="9"/>
        <v>281.935</v>
      </c>
      <c r="L65" s="12">
        <f>IF(A65="","",SUM($K$51:K65))</f>
        <v>4263.2874999999995</v>
      </c>
      <c r="O65" s="9">
        <f t="shared" si="10"/>
        <v>15</v>
      </c>
      <c r="P65" s="10">
        <f t="shared" si="11"/>
        <v>45717</v>
      </c>
      <c r="Q65" s="16">
        <f t="shared" si="12"/>
        <v>5.5E-2</v>
      </c>
      <c r="R65" s="12">
        <f t="shared" si="13"/>
        <v>1127.74</v>
      </c>
      <c r="S65" s="12">
        <f t="shared" si="14"/>
        <v>1419.47</v>
      </c>
      <c r="T65" s="12">
        <f t="shared" si="15"/>
        <v>291.73</v>
      </c>
      <c r="U65" s="12">
        <f t="shared" si="16"/>
        <v>245761.09999999995</v>
      </c>
    </row>
    <row r="66" spans="1:21" x14ac:dyDescent="0.2">
      <c r="A66" s="9">
        <f t="shared" si="0"/>
        <v>16</v>
      </c>
      <c r="B66" s="10">
        <f t="shared" si="1"/>
        <v>45748</v>
      </c>
      <c r="C66" s="14" t="str">
        <f t="shared" si="2"/>
        <v/>
      </c>
      <c r="D66" s="11">
        <f t="shared" si="3"/>
        <v>5.5E-2</v>
      </c>
      <c r="E66" s="12">
        <f t="shared" si="4"/>
        <v>1126.4100000000001</v>
      </c>
      <c r="F66" s="12">
        <f t="shared" si="5"/>
        <v>1419.47</v>
      </c>
      <c r="G66" s="12">
        <f t="shared" si="6"/>
        <v>0</v>
      </c>
      <c r="H66" s="13"/>
      <c r="I66" s="12">
        <f t="shared" si="7"/>
        <v>293.05999999999995</v>
      </c>
      <c r="J66" s="12">
        <f t="shared" si="8"/>
        <v>245468.03999999995</v>
      </c>
      <c r="K66" s="12">
        <f t="shared" si="9"/>
        <v>281.60250000000002</v>
      </c>
      <c r="L66" s="12">
        <f>IF(A66="","",SUM($K$51:K66))</f>
        <v>4544.8899999999994</v>
      </c>
      <c r="O66" s="9">
        <f t="shared" si="10"/>
        <v>16</v>
      </c>
      <c r="P66" s="10">
        <f t="shared" si="11"/>
        <v>45748</v>
      </c>
      <c r="Q66" s="16">
        <f t="shared" si="12"/>
        <v>5.5E-2</v>
      </c>
      <c r="R66" s="12">
        <f t="shared" si="13"/>
        <v>1126.4100000000001</v>
      </c>
      <c r="S66" s="12">
        <f t="shared" si="14"/>
        <v>1419.47</v>
      </c>
      <c r="T66" s="12">
        <f t="shared" si="15"/>
        <v>293.05999999999995</v>
      </c>
      <c r="U66" s="12">
        <f t="shared" si="16"/>
        <v>245468.03999999995</v>
      </c>
    </row>
    <row r="67" spans="1:21" x14ac:dyDescent="0.2">
      <c r="A67" s="9">
        <f t="shared" si="0"/>
        <v>17</v>
      </c>
      <c r="B67" s="10">
        <f t="shared" si="1"/>
        <v>45778</v>
      </c>
      <c r="C67" s="14" t="str">
        <f t="shared" si="2"/>
        <v/>
      </c>
      <c r="D67" s="11">
        <f t="shared" si="3"/>
        <v>5.5E-2</v>
      </c>
      <c r="E67" s="12">
        <f t="shared" si="4"/>
        <v>1125.06</v>
      </c>
      <c r="F67" s="12">
        <f t="shared" si="5"/>
        <v>1419.47</v>
      </c>
      <c r="G67" s="12">
        <f t="shared" si="6"/>
        <v>0</v>
      </c>
      <c r="H67" s="13"/>
      <c r="I67" s="12">
        <f t="shared" si="7"/>
        <v>294.41000000000008</v>
      </c>
      <c r="J67" s="12">
        <f t="shared" si="8"/>
        <v>245173.62999999995</v>
      </c>
      <c r="K67" s="12">
        <f t="shared" si="9"/>
        <v>281.26499999999999</v>
      </c>
      <c r="L67" s="12">
        <f>IF(A67="","",SUM($K$51:K67))</f>
        <v>4826.1549999999997</v>
      </c>
      <c r="O67" s="9">
        <f t="shared" si="10"/>
        <v>17</v>
      </c>
      <c r="P67" s="10">
        <f t="shared" si="11"/>
        <v>45778</v>
      </c>
      <c r="Q67" s="16">
        <f t="shared" si="12"/>
        <v>5.5E-2</v>
      </c>
      <c r="R67" s="12">
        <f t="shared" si="13"/>
        <v>1125.06</v>
      </c>
      <c r="S67" s="12">
        <f t="shared" si="14"/>
        <v>1419.47</v>
      </c>
      <c r="T67" s="12">
        <f t="shared" si="15"/>
        <v>294.41000000000008</v>
      </c>
      <c r="U67" s="12">
        <f t="shared" si="16"/>
        <v>245173.62999999995</v>
      </c>
    </row>
    <row r="68" spans="1:21" x14ac:dyDescent="0.2">
      <c r="A68" s="9">
        <f t="shared" si="0"/>
        <v>18</v>
      </c>
      <c r="B68" s="10">
        <f t="shared" si="1"/>
        <v>45809</v>
      </c>
      <c r="C68" s="14" t="str">
        <f t="shared" si="2"/>
        <v/>
      </c>
      <c r="D68" s="11">
        <f t="shared" si="3"/>
        <v>5.5E-2</v>
      </c>
      <c r="E68" s="12">
        <f t="shared" si="4"/>
        <v>1123.71</v>
      </c>
      <c r="F68" s="12">
        <f t="shared" si="5"/>
        <v>1419.47</v>
      </c>
      <c r="G68" s="12">
        <f t="shared" si="6"/>
        <v>0</v>
      </c>
      <c r="H68" s="13"/>
      <c r="I68" s="12">
        <f t="shared" si="7"/>
        <v>295.76</v>
      </c>
      <c r="J68" s="12">
        <f t="shared" si="8"/>
        <v>244877.86999999994</v>
      </c>
      <c r="K68" s="12">
        <f t="shared" si="9"/>
        <v>280.92750000000001</v>
      </c>
      <c r="L68" s="12">
        <f>IF(A68="","",SUM($K$51:K68))</f>
        <v>5107.0824999999995</v>
      </c>
      <c r="O68" s="9">
        <f t="shared" si="10"/>
        <v>18</v>
      </c>
      <c r="P68" s="10">
        <f t="shared" si="11"/>
        <v>45809</v>
      </c>
      <c r="Q68" s="16">
        <f t="shared" si="12"/>
        <v>5.5E-2</v>
      </c>
      <c r="R68" s="12">
        <f t="shared" si="13"/>
        <v>1123.71</v>
      </c>
      <c r="S68" s="12">
        <f t="shared" si="14"/>
        <v>1419.47</v>
      </c>
      <c r="T68" s="12">
        <f t="shared" si="15"/>
        <v>295.76</v>
      </c>
      <c r="U68" s="12">
        <f t="shared" si="16"/>
        <v>244877.86999999994</v>
      </c>
    </row>
    <row r="69" spans="1:21" x14ac:dyDescent="0.2">
      <c r="A69" s="9">
        <f t="shared" si="0"/>
        <v>19</v>
      </c>
      <c r="B69" s="10">
        <f t="shared" si="1"/>
        <v>45839</v>
      </c>
      <c r="C69" s="14" t="str">
        <f t="shared" si="2"/>
        <v/>
      </c>
      <c r="D69" s="11">
        <f t="shared" si="3"/>
        <v>5.5E-2</v>
      </c>
      <c r="E69" s="12">
        <f t="shared" si="4"/>
        <v>1122.3599999999999</v>
      </c>
      <c r="F69" s="12">
        <f t="shared" si="5"/>
        <v>1419.47</v>
      </c>
      <c r="G69" s="12">
        <f t="shared" si="6"/>
        <v>0</v>
      </c>
      <c r="H69" s="13"/>
      <c r="I69" s="12">
        <f t="shared" si="7"/>
        <v>297.11000000000013</v>
      </c>
      <c r="J69" s="12">
        <f t="shared" si="8"/>
        <v>244580.75999999995</v>
      </c>
      <c r="K69" s="12">
        <f t="shared" si="9"/>
        <v>280.58999999999997</v>
      </c>
      <c r="L69" s="12">
        <f>IF(A69="","",SUM($K$51:K69))</f>
        <v>5387.6724999999997</v>
      </c>
      <c r="O69" s="9">
        <f t="shared" si="10"/>
        <v>19</v>
      </c>
      <c r="P69" s="10">
        <f t="shared" si="11"/>
        <v>45839</v>
      </c>
      <c r="Q69" s="16">
        <f t="shared" si="12"/>
        <v>5.5E-2</v>
      </c>
      <c r="R69" s="12">
        <f t="shared" si="13"/>
        <v>1122.3599999999999</v>
      </c>
      <c r="S69" s="12">
        <f t="shared" si="14"/>
        <v>1419.47</v>
      </c>
      <c r="T69" s="12">
        <f t="shared" si="15"/>
        <v>297.11000000000013</v>
      </c>
      <c r="U69" s="12">
        <f t="shared" si="16"/>
        <v>244580.75999999995</v>
      </c>
    </row>
    <row r="70" spans="1:21" x14ac:dyDescent="0.2">
      <c r="A70" s="9">
        <f t="shared" si="0"/>
        <v>20</v>
      </c>
      <c r="B70" s="10">
        <f t="shared" si="1"/>
        <v>45870</v>
      </c>
      <c r="C70" s="14" t="str">
        <f t="shared" si="2"/>
        <v/>
      </c>
      <c r="D70" s="11">
        <f t="shared" si="3"/>
        <v>5.5E-2</v>
      </c>
      <c r="E70" s="12">
        <f t="shared" si="4"/>
        <v>1121</v>
      </c>
      <c r="F70" s="12">
        <f t="shared" si="5"/>
        <v>1419.47</v>
      </c>
      <c r="G70" s="12">
        <f t="shared" si="6"/>
        <v>0</v>
      </c>
      <c r="H70" s="13"/>
      <c r="I70" s="12">
        <f t="shared" si="7"/>
        <v>298.47000000000003</v>
      </c>
      <c r="J70" s="12">
        <f t="shared" si="8"/>
        <v>244282.28999999995</v>
      </c>
      <c r="K70" s="12">
        <f t="shared" si="9"/>
        <v>280.25</v>
      </c>
      <c r="L70" s="12">
        <f>IF(A70="","",SUM($K$51:K70))</f>
        <v>5667.9224999999997</v>
      </c>
      <c r="O70" s="9">
        <f t="shared" si="10"/>
        <v>20</v>
      </c>
      <c r="P70" s="10">
        <f t="shared" si="11"/>
        <v>45870</v>
      </c>
      <c r="Q70" s="16">
        <f t="shared" si="12"/>
        <v>5.5E-2</v>
      </c>
      <c r="R70" s="12">
        <f t="shared" si="13"/>
        <v>1121</v>
      </c>
      <c r="S70" s="12">
        <f t="shared" si="14"/>
        <v>1419.47</v>
      </c>
      <c r="T70" s="12">
        <f t="shared" si="15"/>
        <v>298.47000000000003</v>
      </c>
      <c r="U70" s="12">
        <f t="shared" si="16"/>
        <v>244282.28999999995</v>
      </c>
    </row>
    <row r="71" spans="1:21" x14ac:dyDescent="0.2">
      <c r="A71" s="9">
        <f t="shared" si="0"/>
        <v>21</v>
      </c>
      <c r="B71" s="10">
        <f t="shared" si="1"/>
        <v>45901</v>
      </c>
      <c r="C71" s="14" t="str">
        <f t="shared" si="2"/>
        <v/>
      </c>
      <c r="D71" s="11">
        <f t="shared" si="3"/>
        <v>5.5E-2</v>
      </c>
      <c r="E71" s="12">
        <f t="shared" si="4"/>
        <v>1119.6300000000001</v>
      </c>
      <c r="F71" s="12">
        <f t="shared" si="5"/>
        <v>1419.47</v>
      </c>
      <c r="G71" s="12">
        <f t="shared" si="6"/>
        <v>0</v>
      </c>
      <c r="H71" s="13"/>
      <c r="I71" s="12">
        <f t="shared" si="7"/>
        <v>299.83999999999992</v>
      </c>
      <c r="J71" s="12">
        <f t="shared" si="8"/>
        <v>243982.44999999995</v>
      </c>
      <c r="K71" s="12">
        <f t="shared" si="9"/>
        <v>279.90750000000003</v>
      </c>
      <c r="L71" s="12">
        <f>IF(A71="","",SUM($K$51:K71))</f>
        <v>5947.83</v>
      </c>
      <c r="O71" s="9">
        <f t="shared" si="10"/>
        <v>21</v>
      </c>
      <c r="P71" s="10">
        <f t="shared" si="11"/>
        <v>45901</v>
      </c>
      <c r="Q71" s="16">
        <f t="shared" si="12"/>
        <v>5.5E-2</v>
      </c>
      <c r="R71" s="12">
        <f t="shared" si="13"/>
        <v>1119.6300000000001</v>
      </c>
      <c r="S71" s="12">
        <f t="shared" si="14"/>
        <v>1419.47</v>
      </c>
      <c r="T71" s="12">
        <f t="shared" si="15"/>
        <v>299.83999999999992</v>
      </c>
      <c r="U71" s="12">
        <f t="shared" si="16"/>
        <v>243982.44999999995</v>
      </c>
    </row>
    <row r="72" spans="1:21" x14ac:dyDescent="0.2">
      <c r="A72" s="9">
        <f t="shared" si="0"/>
        <v>22</v>
      </c>
      <c r="B72" s="10">
        <f t="shared" si="1"/>
        <v>45931</v>
      </c>
      <c r="C72" s="14" t="str">
        <f t="shared" si="2"/>
        <v/>
      </c>
      <c r="D72" s="11">
        <f t="shared" si="3"/>
        <v>5.5E-2</v>
      </c>
      <c r="E72" s="12">
        <f t="shared" si="4"/>
        <v>1118.25</v>
      </c>
      <c r="F72" s="12">
        <f t="shared" si="5"/>
        <v>1419.47</v>
      </c>
      <c r="G72" s="12">
        <f t="shared" si="6"/>
        <v>0</v>
      </c>
      <c r="H72" s="13"/>
      <c r="I72" s="12">
        <f t="shared" si="7"/>
        <v>301.22000000000003</v>
      </c>
      <c r="J72" s="12">
        <f t="shared" si="8"/>
        <v>243681.22999999995</v>
      </c>
      <c r="K72" s="12">
        <f t="shared" si="9"/>
        <v>279.5625</v>
      </c>
      <c r="L72" s="12">
        <f>IF(A72="","",SUM($K$51:K72))</f>
        <v>6227.3924999999999</v>
      </c>
      <c r="O72" s="9">
        <f t="shared" si="10"/>
        <v>22</v>
      </c>
      <c r="P72" s="10">
        <f t="shared" si="11"/>
        <v>45931</v>
      </c>
      <c r="Q72" s="16">
        <f t="shared" si="12"/>
        <v>5.5E-2</v>
      </c>
      <c r="R72" s="12">
        <f t="shared" si="13"/>
        <v>1118.25</v>
      </c>
      <c r="S72" s="12">
        <f t="shared" si="14"/>
        <v>1419.47</v>
      </c>
      <c r="T72" s="12">
        <f t="shared" si="15"/>
        <v>301.22000000000003</v>
      </c>
      <c r="U72" s="12">
        <f t="shared" si="16"/>
        <v>243681.22999999995</v>
      </c>
    </row>
    <row r="73" spans="1:21" x14ac:dyDescent="0.2">
      <c r="A73" s="9">
        <f t="shared" si="0"/>
        <v>23</v>
      </c>
      <c r="B73" s="10">
        <f t="shared" si="1"/>
        <v>45962</v>
      </c>
      <c r="C73" s="14" t="str">
        <f t="shared" si="2"/>
        <v/>
      </c>
      <c r="D73" s="11">
        <f t="shared" si="3"/>
        <v>5.5E-2</v>
      </c>
      <c r="E73" s="12">
        <f t="shared" si="4"/>
        <v>1116.8699999999999</v>
      </c>
      <c r="F73" s="12">
        <f t="shared" si="5"/>
        <v>1419.47</v>
      </c>
      <c r="G73" s="12">
        <f t="shared" si="6"/>
        <v>0</v>
      </c>
      <c r="H73" s="13"/>
      <c r="I73" s="12">
        <f t="shared" si="7"/>
        <v>302.60000000000014</v>
      </c>
      <c r="J73" s="12">
        <f t="shared" si="8"/>
        <v>243378.62999999995</v>
      </c>
      <c r="K73" s="12">
        <f t="shared" si="9"/>
        <v>279.21749999999997</v>
      </c>
      <c r="L73" s="12">
        <f>IF(A73="","",SUM($K$51:K73))</f>
        <v>6506.61</v>
      </c>
      <c r="O73" s="9">
        <f t="shared" si="10"/>
        <v>23</v>
      </c>
      <c r="P73" s="10">
        <f t="shared" si="11"/>
        <v>45962</v>
      </c>
      <c r="Q73" s="16">
        <f t="shared" si="12"/>
        <v>5.5E-2</v>
      </c>
      <c r="R73" s="12">
        <f t="shared" si="13"/>
        <v>1116.8699999999999</v>
      </c>
      <c r="S73" s="12">
        <f t="shared" si="14"/>
        <v>1419.47</v>
      </c>
      <c r="T73" s="12">
        <f t="shared" si="15"/>
        <v>302.60000000000014</v>
      </c>
      <c r="U73" s="12">
        <f t="shared" si="16"/>
        <v>243378.62999999995</v>
      </c>
    </row>
    <row r="74" spans="1:21" x14ac:dyDescent="0.2">
      <c r="A74" s="9">
        <f t="shared" si="0"/>
        <v>24</v>
      </c>
      <c r="B74" s="10">
        <f t="shared" si="1"/>
        <v>45992</v>
      </c>
      <c r="C74" s="14">
        <f t="shared" si="2"/>
        <v>2</v>
      </c>
      <c r="D74" s="11">
        <f t="shared" si="3"/>
        <v>5.5E-2</v>
      </c>
      <c r="E74" s="12">
        <f t="shared" si="4"/>
        <v>1115.49</v>
      </c>
      <c r="F74" s="12">
        <f t="shared" si="5"/>
        <v>1419.47</v>
      </c>
      <c r="G74" s="12">
        <f t="shared" si="6"/>
        <v>0</v>
      </c>
      <c r="H74" s="13"/>
      <c r="I74" s="12">
        <f t="shared" si="7"/>
        <v>303.98</v>
      </c>
      <c r="J74" s="12">
        <f t="shared" si="8"/>
        <v>243074.64999999994</v>
      </c>
      <c r="K74" s="12">
        <f t="shared" si="9"/>
        <v>278.8725</v>
      </c>
      <c r="L74" s="12">
        <f>IF(A74="","",SUM($K$51:K74))</f>
        <v>6785.4825000000001</v>
      </c>
      <c r="O74" s="9">
        <f t="shared" si="10"/>
        <v>24</v>
      </c>
      <c r="P74" s="10">
        <f t="shared" si="11"/>
        <v>45992</v>
      </c>
      <c r="Q74" s="16">
        <f t="shared" si="12"/>
        <v>5.5E-2</v>
      </c>
      <c r="R74" s="12">
        <f t="shared" si="13"/>
        <v>1115.49</v>
      </c>
      <c r="S74" s="12">
        <f t="shared" si="14"/>
        <v>1419.47</v>
      </c>
      <c r="T74" s="12">
        <f t="shared" si="15"/>
        <v>303.98</v>
      </c>
      <c r="U74" s="12">
        <f t="shared" si="16"/>
        <v>243074.64999999994</v>
      </c>
    </row>
    <row r="75" spans="1:21" x14ac:dyDescent="0.2">
      <c r="A75" s="9">
        <f t="shared" si="0"/>
        <v>25</v>
      </c>
      <c r="B75" s="10">
        <f t="shared" si="1"/>
        <v>46023</v>
      </c>
      <c r="C75" s="14" t="str">
        <f t="shared" si="2"/>
        <v/>
      </c>
      <c r="D75" s="11">
        <f t="shared" si="3"/>
        <v>5.5E-2</v>
      </c>
      <c r="E75" s="12">
        <f t="shared" si="4"/>
        <v>1114.0899999999999</v>
      </c>
      <c r="F75" s="12">
        <f t="shared" si="5"/>
        <v>1419.47</v>
      </c>
      <c r="G75" s="12">
        <f t="shared" si="6"/>
        <v>0</v>
      </c>
      <c r="H75" s="13"/>
      <c r="I75" s="12">
        <f t="shared" si="7"/>
        <v>305.38000000000011</v>
      </c>
      <c r="J75" s="12">
        <f t="shared" si="8"/>
        <v>242769.26999999993</v>
      </c>
      <c r="K75" s="12">
        <f t="shared" si="9"/>
        <v>278.52249999999998</v>
      </c>
      <c r="L75" s="12">
        <f>IF(A75="","",SUM($K$51:K75))</f>
        <v>7064.0050000000001</v>
      </c>
      <c r="O75" s="9">
        <f t="shared" si="10"/>
        <v>25</v>
      </c>
      <c r="P75" s="10">
        <f t="shared" si="11"/>
        <v>46023</v>
      </c>
      <c r="Q75" s="16">
        <f t="shared" si="12"/>
        <v>5.5E-2</v>
      </c>
      <c r="R75" s="12">
        <f t="shared" si="13"/>
        <v>1114.0899999999999</v>
      </c>
      <c r="S75" s="12">
        <f t="shared" si="14"/>
        <v>1419.47</v>
      </c>
      <c r="T75" s="12">
        <f t="shared" si="15"/>
        <v>305.38000000000011</v>
      </c>
      <c r="U75" s="12">
        <f t="shared" si="16"/>
        <v>242769.26999999993</v>
      </c>
    </row>
    <row r="76" spans="1:21" x14ac:dyDescent="0.2">
      <c r="A76" s="9">
        <f t="shared" si="0"/>
        <v>26</v>
      </c>
      <c r="B76" s="10">
        <f t="shared" si="1"/>
        <v>46054</v>
      </c>
      <c r="C76" s="14" t="str">
        <f t="shared" si="2"/>
        <v/>
      </c>
      <c r="D76" s="11">
        <f t="shared" si="3"/>
        <v>5.5E-2</v>
      </c>
      <c r="E76" s="12">
        <f t="shared" si="4"/>
        <v>1112.69</v>
      </c>
      <c r="F76" s="12">
        <f t="shared" si="5"/>
        <v>1419.47</v>
      </c>
      <c r="G76" s="12">
        <f t="shared" si="6"/>
        <v>0</v>
      </c>
      <c r="H76" s="13"/>
      <c r="I76" s="12">
        <f t="shared" si="7"/>
        <v>306.77999999999997</v>
      </c>
      <c r="J76" s="12">
        <f t="shared" si="8"/>
        <v>242462.48999999993</v>
      </c>
      <c r="K76" s="12">
        <f t="shared" si="9"/>
        <v>278.17250000000001</v>
      </c>
      <c r="L76" s="12">
        <f>IF(A76="","",SUM($K$51:K76))</f>
        <v>7342.1774999999998</v>
      </c>
      <c r="O76" s="9">
        <f t="shared" si="10"/>
        <v>26</v>
      </c>
      <c r="P76" s="10">
        <f t="shared" si="11"/>
        <v>46054</v>
      </c>
      <c r="Q76" s="16">
        <f t="shared" si="12"/>
        <v>5.5E-2</v>
      </c>
      <c r="R76" s="12">
        <f t="shared" si="13"/>
        <v>1112.69</v>
      </c>
      <c r="S76" s="12">
        <f t="shared" si="14"/>
        <v>1419.47</v>
      </c>
      <c r="T76" s="12">
        <f t="shared" si="15"/>
        <v>306.77999999999997</v>
      </c>
      <c r="U76" s="12">
        <f t="shared" si="16"/>
        <v>242462.48999999993</v>
      </c>
    </row>
    <row r="77" spans="1:21" x14ac:dyDescent="0.2">
      <c r="A77" s="9">
        <f t="shared" si="0"/>
        <v>27</v>
      </c>
      <c r="B77" s="10">
        <f t="shared" si="1"/>
        <v>46082</v>
      </c>
      <c r="C77" s="14" t="str">
        <f t="shared" si="2"/>
        <v/>
      </c>
      <c r="D77" s="11">
        <f t="shared" si="3"/>
        <v>5.5E-2</v>
      </c>
      <c r="E77" s="12">
        <f t="shared" si="4"/>
        <v>1111.29</v>
      </c>
      <c r="F77" s="12">
        <f t="shared" si="5"/>
        <v>1419.47</v>
      </c>
      <c r="G77" s="12">
        <f t="shared" si="6"/>
        <v>0</v>
      </c>
      <c r="H77" s="13"/>
      <c r="I77" s="12">
        <f t="shared" si="7"/>
        <v>308.18000000000006</v>
      </c>
      <c r="J77" s="12">
        <f t="shared" si="8"/>
        <v>242154.30999999994</v>
      </c>
      <c r="K77" s="12">
        <f t="shared" si="9"/>
        <v>277.82249999999999</v>
      </c>
      <c r="L77" s="12">
        <f>IF(A77="","",SUM($K$51:K77))</f>
        <v>7620</v>
      </c>
      <c r="O77" s="9">
        <f t="shared" si="10"/>
        <v>27</v>
      </c>
      <c r="P77" s="10">
        <f t="shared" si="11"/>
        <v>46082</v>
      </c>
      <c r="Q77" s="16">
        <f t="shared" si="12"/>
        <v>5.5E-2</v>
      </c>
      <c r="R77" s="12">
        <f t="shared" si="13"/>
        <v>1111.29</v>
      </c>
      <c r="S77" s="12">
        <f t="shared" si="14"/>
        <v>1419.47</v>
      </c>
      <c r="T77" s="12">
        <f t="shared" si="15"/>
        <v>308.18000000000006</v>
      </c>
      <c r="U77" s="12">
        <f t="shared" si="16"/>
        <v>242154.30999999994</v>
      </c>
    </row>
    <row r="78" spans="1:21" x14ac:dyDescent="0.2">
      <c r="A78" s="9">
        <f t="shared" si="0"/>
        <v>28</v>
      </c>
      <c r="B78" s="10">
        <f t="shared" si="1"/>
        <v>46113</v>
      </c>
      <c r="C78" s="14" t="str">
        <f t="shared" si="2"/>
        <v/>
      </c>
      <c r="D78" s="11">
        <f t="shared" si="3"/>
        <v>5.5E-2</v>
      </c>
      <c r="E78" s="12">
        <f t="shared" si="4"/>
        <v>1109.8699999999999</v>
      </c>
      <c r="F78" s="12">
        <f t="shared" si="5"/>
        <v>1419.47</v>
      </c>
      <c r="G78" s="12">
        <f t="shared" si="6"/>
        <v>0</v>
      </c>
      <c r="H78" s="13"/>
      <c r="I78" s="12">
        <f t="shared" si="7"/>
        <v>309.60000000000014</v>
      </c>
      <c r="J78" s="12">
        <f t="shared" si="8"/>
        <v>241844.70999999993</v>
      </c>
      <c r="K78" s="12">
        <f t="shared" si="9"/>
        <v>277.46749999999997</v>
      </c>
      <c r="L78" s="12">
        <f>IF(A78="","",SUM($K$51:K78))</f>
        <v>7897.4674999999997</v>
      </c>
      <c r="O78" s="9">
        <f t="shared" si="10"/>
        <v>28</v>
      </c>
      <c r="P78" s="10">
        <f t="shared" si="11"/>
        <v>46113</v>
      </c>
      <c r="Q78" s="16">
        <f t="shared" si="12"/>
        <v>5.5E-2</v>
      </c>
      <c r="R78" s="12">
        <f t="shared" si="13"/>
        <v>1109.8699999999999</v>
      </c>
      <c r="S78" s="12">
        <f t="shared" si="14"/>
        <v>1419.47</v>
      </c>
      <c r="T78" s="12">
        <f t="shared" si="15"/>
        <v>309.60000000000014</v>
      </c>
      <c r="U78" s="12">
        <f t="shared" si="16"/>
        <v>241844.70999999993</v>
      </c>
    </row>
    <row r="79" spans="1:21" x14ac:dyDescent="0.2">
      <c r="A79" s="9">
        <f t="shared" si="0"/>
        <v>29</v>
      </c>
      <c r="B79" s="10">
        <f t="shared" si="1"/>
        <v>46143</v>
      </c>
      <c r="C79" s="14" t="str">
        <f t="shared" si="2"/>
        <v/>
      </c>
      <c r="D79" s="11">
        <f t="shared" si="3"/>
        <v>5.5E-2</v>
      </c>
      <c r="E79" s="12">
        <f t="shared" si="4"/>
        <v>1108.45</v>
      </c>
      <c r="F79" s="12">
        <f t="shared" si="5"/>
        <v>1419.47</v>
      </c>
      <c r="G79" s="12">
        <f t="shared" si="6"/>
        <v>0</v>
      </c>
      <c r="H79" s="13"/>
      <c r="I79" s="12">
        <f t="shared" si="7"/>
        <v>311.02</v>
      </c>
      <c r="J79" s="12">
        <f t="shared" si="8"/>
        <v>241533.68999999994</v>
      </c>
      <c r="K79" s="12">
        <f t="shared" si="9"/>
        <v>277.11250000000001</v>
      </c>
      <c r="L79" s="12">
        <f>IF(A79="","",SUM($K$51:K79))</f>
        <v>8174.58</v>
      </c>
      <c r="O79" s="9">
        <f t="shared" si="10"/>
        <v>29</v>
      </c>
      <c r="P79" s="10">
        <f t="shared" si="11"/>
        <v>46143</v>
      </c>
      <c r="Q79" s="16">
        <f t="shared" si="12"/>
        <v>5.5E-2</v>
      </c>
      <c r="R79" s="12">
        <f t="shared" si="13"/>
        <v>1108.45</v>
      </c>
      <c r="S79" s="12">
        <f t="shared" si="14"/>
        <v>1419.47</v>
      </c>
      <c r="T79" s="12">
        <f t="shared" si="15"/>
        <v>311.02</v>
      </c>
      <c r="U79" s="12">
        <f t="shared" si="16"/>
        <v>241533.68999999994</v>
      </c>
    </row>
    <row r="80" spans="1:21" x14ac:dyDescent="0.2">
      <c r="A80" s="9">
        <f t="shared" si="0"/>
        <v>30</v>
      </c>
      <c r="B80" s="10">
        <f t="shared" si="1"/>
        <v>46174</v>
      </c>
      <c r="C80" s="14" t="str">
        <f t="shared" si="2"/>
        <v/>
      </c>
      <c r="D80" s="11">
        <f t="shared" si="3"/>
        <v>5.5E-2</v>
      </c>
      <c r="E80" s="12">
        <f t="shared" si="4"/>
        <v>1107.03</v>
      </c>
      <c r="F80" s="12">
        <f t="shared" si="5"/>
        <v>1419.47</v>
      </c>
      <c r="G80" s="12">
        <f t="shared" si="6"/>
        <v>0</v>
      </c>
      <c r="H80" s="13"/>
      <c r="I80" s="12">
        <f t="shared" si="7"/>
        <v>312.44000000000005</v>
      </c>
      <c r="J80" s="12">
        <f t="shared" si="8"/>
        <v>241221.24999999994</v>
      </c>
      <c r="K80" s="12">
        <f t="shared" si="9"/>
        <v>276.75749999999999</v>
      </c>
      <c r="L80" s="12">
        <f>IF(A80="","",SUM($K$51:K80))</f>
        <v>8451.3374999999996</v>
      </c>
      <c r="O80" s="9">
        <f t="shared" si="10"/>
        <v>30</v>
      </c>
      <c r="P80" s="10">
        <f t="shared" si="11"/>
        <v>46174</v>
      </c>
      <c r="Q80" s="16">
        <f t="shared" si="12"/>
        <v>5.5E-2</v>
      </c>
      <c r="R80" s="12">
        <f t="shared" si="13"/>
        <v>1107.03</v>
      </c>
      <c r="S80" s="12">
        <f t="shared" si="14"/>
        <v>1419.47</v>
      </c>
      <c r="T80" s="12">
        <f t="shared" si="15"/>
        <v>312.44000000000005</v>
      </c>
      <c r="U80" s="12">
        <f t="shared" si="16"/>
        <v>241221.24999999994</v>
      </c>
    </row>
    <row r="81" spans="1:21" x14ac:dyDescent="0.2">
      <c r="A81" s="9">
        <f t="shared" si="0"/>
        <v>31</v>
      </c>
      <c r="B81" s="10">
        <f t="shared" si="1"/>
        <v>46204</v>
      </c>
      <c r="C81" s="14" t="str">
        <f t="shared" si="2"/>
        <v/>
      </c>
      <c r="D81" s="11">
        <f t="shared" si="3"/>
        <v>5.5E-2</v>
      </c>
      <c r="E81" s="12">
        <f t="shared" si="4"/>
        <v>1105.5999999999999</v>
      </c>
      <c r="F81" s="12">
        <f t="shared" si="5"/>
        <v>1419.47</v>
      </c>
      <c r="G81" s="12">
        <f t="shared" si="6"/>
        <v>0</v>
      </c>
      <c r="H81" s="13"/>
      <c r="I81" s="12">
        <f t="shared" si="7"/>
        <v>313.87000000000012</v>
      </c>
      <c r="J81" s="12">
        <f t="shared" si="8"/>
        <v>240907.37999999995</v>
      </c>
      <c r="K81" s="12">
        <f t="shared" si="9"/>
        <v>276.39999999999998</v>
      </c>
      <c r="L81" s="12">
        <f>IF(A81="","",SUM($K$51:K81))</f>
        <v>8727.7374999999993</v>
      </c>
      <c r="O81" s="9">
        <f t="shared" si="10"/>
        <v>31</v>
      </c>
      <c r="P81" s="10">
        <f t="shared" si="11"/>
        <v>46204</v>
      </c>
      <c r="Q81" s="16">
        <f t="shared" si="12"/>
        <v>5.5E-2</v>
      </c>
      <c r="R81" s="12">
        <f t="shared" si="13"/>
        <v>1105.5999999999999</v>
      </c>
      <c r="S81" s="12">
        <f t="shared" si="14"/>
        <v>1419.47</v>
      </c>
      <c r="T81" s="12">
        <f t="shared" si="15"/>
        <v>313.87000000000012</v>
      </c>
      <c r="U81" s="12">
        <f t="shared" si="16"/>
        <v>240907.37999999995</v>
      </c>
    </row>
    <row r="82" spans="1:21" x14ac:dyDescent="0.2">
      <c r="A82" s="9">
        <f t="shared" si="0"/>
        <v>32</v>
      </c>
      <c r="B82" s="10">
        <f t="shared" si="1"/>
        <v>46235</v>
      </c>
      <c r="C82" s="14" t="str">
        <f t="shared" si="2"/>
        <v/>
      </c>
      <c r="D82" s="11">
        <f t="shared" si="3"/>
        <v>5.5E-2</v>
      </c>
      <c r="E82" s="12">
        <f t="shared" si="4"/>
        <v>1104.1600000000001</v>
      </c>
      <c r="F82" s="12">
        <f t="shared" si="5"/>
        <v>1419.47</v>
      </c>
      <c r="G82" s="12">
        <f t="shared" si="6"/>
        <v>0</v>
      </c>
      <c r="H82" s="13"/>
      <c r="I82" s="12">
        <f t="shared" si="7"/>
        <v>315.30999999999995</v>
      </c>
      <c r="J82" s="12">
        <f t="shared" si="8"/>
        <v>240592.06999999995</v>
      </c>
      <c r="K82" s="12">
        <f t="shared" si="9"/>
        <v>276.04000000000002</v>
      </c>
      <c r="L82" s="12">
        <f>IF(A82="","",SUM($K$51:K82))</f>
        <v>9003.7775000000001</v>
      </c>
      <c r="O82" s="9">
        <f t="shared" si="10"/>
        <v>32</v>
      </c>
      <c r="P82" s="10">
        <f t="shared" si="11"/>
        <v>46235</v>
      </c>
      <c r="Q82" s="16">
        <f t="shared" si="12"/>
        <v>5.5E-2</v>
      </c>
      <c r="R82" s="12">
        <f t="shared" si="13"/>
        <v>1104.1600000000001</v>
      </c>
      <c r="S82" s="12">
        <f t="shared" si="14"/>
        <v>1419.47</v>
      </c>
      <c r="T82" s="12">
        <f t="shared" si="15"/>
        <v>315.30999999999995</v>
      </c>
      <c r="U82" s="12">
        <f t="shared" si="16"/>
        <v>240592.06999999995</v>
      </c>
    </row>
    <row r="83" spans="1:21" x14ac:dyDescent="0.2">
      <c r="A83" s="9">
        <f t="shared" si="0"/>
        <v>33</v>
      </c>
      <c r="B83" s="10">
        <f t="shared" si="1"/>
        <v>46266</v>
      </c>
      <c r="C83" s="14" t="str">
        <f t="shared" si="2"/>
        <v/>
      </c>
      <c r="D83" s="11">
        <f t="shared" si="3"/>
        <v>5.5E-2</v>
      </c>
      <c r="E83" s="12">
        <f t="shared" si="4"/>
        <v>1102.71</v>
      </c>
      <c r="F83" s="12">
        <f t="shared" si="5"/>
        <v>1419.47</v>
      </c>
      <c r="G83" s="12">
        <f t="shared" si="6"/>
        <v>0</v>
      </c>
      <c r="H83" s="13"/>
      <c r="I83" s="12">
        <f t="shared" si="7"/>
        <v>316.76</v>
      </c>
      <c r="J83" s="12">
        <f t="shared" si="8"/>
        <v>240275.30999999994</v>
      </c>
      <c r="K83" s="12">
        <f t="shared" si="9"/>
        <v>275.67750000000001</v>
      </c>
      <c r="L83" s="12">
        <f>IF(A83="","",SUM($K$51:K83))</f>
        <v>9279.4549999999999</v>
      </c>
      <c r="O83" s="9">
        <f t="shared" si="10"/>
        <v>33</v>
      </c>
      <c r="P83" s="10">
        <f t="shared" si="11"/>
        <v>46266</v>
      </c>
      <c r="Q83" s="16">
        <f t="shared" si="12"/>
        <v>5.5E-2</v>
      </c>
      <c r="R83" s="12">
        <f t="shared" si="13"/>
        <v>1102.71</v>
      </c>
      <c r="S83" s="12">
        <f t="shared" si="14"/>
        <v>1419.47</v>
      </c>
      <c r="T83" s="12">
        <f t="shared" si="15"/>
        <v>316.76</v>
      </c>
      <c r="U83" s="12">
        <f t="shared" si="16"/>
        <v>240275.30999999994</v>
      </c>
    </row>
    <row r="84" spans="1:21" x14ac:dyDescent="0.2">
      <c r="A84" s="9">
        <f t="shared" si="0"/>
        <v>34</v>
      </c>
      <c r="B84" s="10">
        <f t="shared" si="1"/>
        <v>46296</v>
      </c>
      <c r="C84" s="14" t="str">
        <f t="shared" si="2"/>
        <v/>
      </c>
      <c r="D84" s="11">
        <f t="shared" si="3"/>
        <v>5.5E-2</v>
      </c>
      <c r="E84" s="12">
        <f t="shared" si="4"/>
        <v>1101.26</v>
      </c>
      <c r="F84" s="12">
        <f t="shared" si="5"/>
        <v>1419.47</v>
      </c>
      <c r="G84" s="12">
        <f t="shared" si="6"/>
        <v>0</v>
      </c>
      <c r="H84" s="13"/>
      <c r="I84" s="12">
        <f t="shared" si="7"/>
        <v>318.21000000000004</v>
      </c>
      <c r="J84" s="12">
        <f t="shared" si="8"/>
        <v>239957.09999999995</v>
      </c>
      <c r="K84" s="12">
        <f t="shared" si="9"/>
        <v>275.315</v>
      </c>
      <c r="L84" s="12">
        <f>IF(A84="","",SUM($K$51:K84))</f>
        <v>9554.77</v>
      </c>
      <c r="O84" s="9">
        <f t="shared" si="10"/>
        <v>34</v>
      </c>
      <c r="P84" s="10">
        <f t="shared" si="11"/>
        <v>46296</v>
      </c>
      <c r="Q84" s="16">
        <f t="shared" si="12"/>
        <v>5.5E-2</v>
      </c>
      <c r="R84" s="12">
        <f t="shared" si="13"/>
        <v>1101.26</v>
      </c>
      <c r="S84" s="12">
        <f t="shared" si="14"/>
        <v>1419.47</v>
      </c>
      <c r="T84" s="12">
        <f t="shared" si="15"/>
        <v>318.21000000000004</v>
      </c>
      <c r="U84" s="12">
        <f t="shared" si="16"/>
        <v>239957.09999999995</v>
      </c>
    </row>
    <row r="85" spans="1:21" x14ac:dyDescent="0.2">
      <c r="A85" s="9">
        <f t="shared" si="0"/>
        <v>35</v>
      </c>
      <c r="B85" s="10">
        <f t="shared" si="1"/>
        <v>46327</v>
      </c>
      <c r="C85" s="14" t="str">
        <f t="shared" si="2"/>
        <v/>
      </c>
      <c r="D85" s="11">
        <f t="shared" si="3"/>
        <v>5.5E-2</v>
      </c>
      <c r="E85" s="12">
        <f t="shared" si="4"/>
        <v>1099.8</v>
      </c>
      <c r="F85" s="12">
        <f t="shared" si="5"/>
        <v>1419.47</v>
      </c>
      <c r="G85" s="12">
        <f t="shared" si="6"/>
        <v>0</v>
      </c>
      <c r="H85" s="13"/>
      <c r="I85" s="12">
        <f t="shared" si="7"/>
        <v>319.67000000000007</v>
      </c>
      <c r="J85" s="12">
        <f t="shared" si="8"/>
        <v>239637.42999999993</v>
      </c>
      <c r="K85" s="12">
        <f t="shared" si="9"/>
        <v>274.95</v>
      </c>
      <c r="L85" s="12">
        <f>IF(A85="","",SUM($K$51:K85))</f>
        <v>9829.7200000000012</v>
      </c>
      <c r="O85" s="9">
        <f t="shared" si="10"/>
        <v>35</v>
      </c>
      <c r="P85" s="10">
        <f t="shared" si="11"/>
        <v>46327</v>
      </c>
      <c r="Q85" s="16">
        <f t="shared" si="12"/>
        <v>5.5E-2</v>
      </c>
      <c r="R85" s="12">
        <f t="shared" si="13"/>
        <v>1099.8</v>
      </c>
      <c r="S85" s="12">
        <f t="shared" si="14"/>
        <v>1419.47</v>
      </c>
      <c r="T85" s="12">
        <f t="shared" si="15"/>
        <v>319.67000000000007</v>
      </c>
      <c r="U85" s="12">
        <f t="shared" si="16"/>
        <v>239637.42999999993</v>
      </c>
    </row>
    <row r="86" spans="1:21" x14ac:dyDescent="0.2">
      <c r="A86" s="9">
        <f t="shared" si="0"/>
        <v>36</v>
      </c>
      <c r="B86" s="10">
        <f t="shared" si="1"/>
        <v>46357</v>
      </c>
      <c r="C86" s="14">
        <f t="shared" si="2"/>
        <v>3</v>
      </c>
      <c r="D86" s="11">
        <f t="shared" si="3"/>
        <v>5.5E-2</v>
      </c>
      <c r="E86" s="12">
        <f t="shared" si="4"/>
        <v>1098.3399999999999</v>
      </c>
      <c r="F86" s="12">
        <f t="shared" si="5"/>
        <v>1419.47</v>
      </c>
      <c r="G86" s="12">
        <f t="shared" si="6"/>
        <v>0</v>
      </c>
      <c r="H86" s="13"/>
      <c r="I86" s="12">
        <f t="shared" si="7"/>
        <v>321.13000000000011</v>
      </c>
      <c r="J86" s="12">
        <f t="shared" si="8"/>
        <v>239316.29999999993</v>
      </c>
      <c r="K86" s="12">
        <f t="shared" si="9"/>
        <v>274.58499999999998</v>
      </c>
      <c r="L86" s="12">
        <f>IF(A86="","",SUM($K$51:K86))</f>
        <v>10104.305</v>
      </c>
      <c r="O86" s="9">
        <f t="shared" si="10"/>
        <v>36</v>
      </c>
      <c r="P86" s="10">
        <f t="shared" si="11"/>
        <v>46357</v>
      </c>
      <c r="Q86" s="16">
        <f t="shared" si="12"/>
        <v>5.5E-2</v>
      </c>
      <c r="R86" s="12">
        <f t="shared" si="13"/>
        <v>1098.3399999999999</v>
      </c>
      <c r="S86" s="12">
        <f t="shared" si="14"/>
        <v>1419.47</v>
      </c>
      <c r="T86" s="12">
        <f t="shared" si="15"/>
        <v>321.13000000000011</v>
      </c>
      <c r="U86" s="12">
        <f t="shared" si="16"/>
        <v>239316.29999999993</v>
      </c>
    </row>
    <row r="87" spans="1:21" x14ac:dyDescent="0.2">
      <c r="A87" s="9">
        <f t="shared" si="0"/>
        <v>37</v>
      </c>
      <c r="B87" s="10">
        <f t="shared" si="1"/>
        <v>46388</v>
      </c>
      <c r="C87" s="14" t="str">
        <f t="shared" si="2"/>
        <v/>
      </c>
      <c r="D87" s="11">
        <f t="shared" si="3"/>
        <v>5.5E-2</v>
      </c>
      <c r="E87" s="12">
        <f t="shared" si="4"/>
        <v>1096.8699999999999</v>
      </c>
      <c r="F87" s="12">
        <f t="shared" si="5"/>
        <v>1419.47</v>
      </c>
      <c r="G87" s="12">
        <f t="shared" si="6"/>
        <v>0</v>
      </c>
      <c r="H87" s="13"/>
      <c r="I87" s="12">
        <f t="shared" si="7"/>
        <v>322.60000000000014</v>
      </c>
      <c r="J87" s="12">
        <f t="shared" si="8"/>
        <v>238993.69999999992</v>
      </c>
      <c r="K87" s="12">
        <f t="shared" si="9"/>
        <v>274.21749999999997</v>
      </c>
      <c r="L87" s="12">
        <f>IF(A87="","",SUM($K$51:K87))</f>
        <v>10378.522500000001</v>
      </c>
      <c r="O87" s="9">
        <f t="shared" si="10"/>
        <v>37</v>
      </c>
      <c r="P87" s="10">
        <f t="shared" si="11"/>
        <v>46388</v>
      </c>
      <c r="Q87" s="16">
        <f t="shared" si="12"/>
        <v>5.5E-2</v>
      </c>
      <c r="R87" s="12">
        <f t="shared" si="13"/>
        <v>1096.8699999999999</v>
      </c>
      <c r="S87" s="12">
        <f t="shared" si="14"/>
        <v>1419.47</v>
      </c>
      <c r="T87" s="12">
        <f t="shared" si="15"/>
        <v>322.60000000000014</v>
      </c>
      <c r="U87" s="12">
        <f t="shared" si="16"/>
        <v>238993.69999999992</v>
      </c>
    </row>
    <row r="88" spans="1:21" x14ac:dyDescent="0.2">
      <c r="A88" s="9">
        <f t="shared" si="0"/>
        <v>38</v>
      </c>
      <c r="B88" s="10">
        <f t="shared" si="1"/>
        <v>46419</v>
      </c>
      <c r="C88" s="14" t="str">
        <f t="shared" si="2"/>
        <v/>
      </c>
      <c r="D88" s="11">
        <f t="shared" si="3"/>
        <v>5.5E-2</v>
      </c>
      <c r="E88" s="12">
        <f t="shared" si="4"/>
        <v>1095.3900000000001</v>
      </c>
      <c r="F88" s="12">
        <f t="shared" si="5"/>
        <v>1419.47</v>
      </c>
      <c r="G88" s="12">
        <f t="shared" si="6"/>
        <v>0</v>
      </c>
      <c r="H88" s="13"/>
      <c r="I88" s="12">
        <f t="shared" si="7"/>
        <v>324.07999999999993</v>
      </c>
      <c r="J88" s="12">
        <f t="shared" si="8"/>
        <v>238669.61999999994</v>
      </c>
      <c r="K88" s="12">
        <f t="shared" si="9"/>
        <v>273.84750000000003</v>
      </c>
      <c r="L88" s="12">
        <f>IF(A88="","",SUM($K$51:K88))</f>
        <v>10652.37</v>
      </c>
      <c r="O88" s="9">
        <f t="shared" si="10"/>
        <v>38</v>
      </c>
      <c r="P88" s="10">
        <f t="shared" si="11"/>
        <v>46419</v>
      </c>
      <c r="Q88" s="16">
        <f t="shared" si="12"/>
        <v>5.5E-2</v>
      </c>
      <c r="R88" s="12">
        <f t="shared" si="13"/>
        <v>1095.3900000000001</v>
      </c>
      <c r="S88" s="12">
        <f t="shared" si="14"/>
        <v>1419.47</v>
      </c>
      <c r="T88" s="12">
        <f t="shared" si="15"/>
        <v>324.07999999999993</v>
      </c>
      <c r="U88" s="12">
        <f t="shared" si="16"/>
        <v>238669.61999999994</v>
      </c>
    </row>
    <row r="89" spans="1:21" x14ac:dyDescent="0.2">
      <c r="A89" s="9">
        <f t="shared" si="0"/>
        <v>39</v>
      </c>
      <c r="B89" s="10">
        <f t="shared" si="1"/>
        <v>46447</v>
      </c>
      <c r="C89" s="14" t="str">
        <f t="shared" si="2"/>
        <v/>
      </c>
      <c r="D89" s="11">
        <f t="shared" si="3"/>
        <v>5.5E-2</v>
      </c>
      <c r="E89" s="12">
        <f t="shared" si="4"/>
        <v>1093.9000000000001</v>
      </c>
      <c r="F89" s="12">
        <f t="shared" si="5"/>
        <v>1419.47</v>
      </c>
      <c r="G89" s="12">
        <f t="shared" si="6"/>
        <v>0</v>
      </c>
      <c r="H89" s="13"/>
      <c r="I89" s="12">
        <f t="shared" si="7"/>
        <v>325.56999999999994</v>
      </c>
      <c r="J89" s="12">
        <f t="shared" si="8"/>
        <v>238344.04999999993</v>
      </c>
      <c r="K89" s="12">
        <f t="shared" si="9"/>
        <v>273.47500000000002</v>
      </c>
      <c r="L89" s="12">
        <f>IF(A89="","",SUM($K$51:K89))</f>
        <v>10925.845000000001</v>
      </c>
      <c r="O89" s="9">
        <f t="shared" si="10"/>
        <v>39</v>
      </c>
      <c r="P89" s="10">
        <f t="shared" si="11"/>
        <v>46447</v>
      </c>
      <c r="Q89" s="16">
        <f t="shared" si="12"/>
        <v>5.5E-2</v>
      </c>
      <c r="R89" s="12">
        <f t="shared" si="13"/>
        <v>1093.9000000000001</v>
      </c>
      <c r="S89" s="12">
        <f t="shared" si="14"/>
        <v>1419.47</v>
      </c>
      <c r="T89" s="12">
        <f t="shared" si="15"/>
        <v>325.56999999999994</v>
      </c>
      <c r="U89" s="12">
        <f t="shared" si="16"/>
        <v>238344.04999999993</v>
      </c>
    </row>
    <row r="90" spans="1:21" x14ac:dyDescent="0.2">
      <c r="A90" s="9">
        <f t="shared" si="0"/>
        <v>40</v>
      </c>
      <c r="B90" s="10">
        <f t="shared" si="1"/>
        <v>46478</v>
      </c>
      <c r="C90" s="14" t="str">
        <f t="shared" si="2"/>
        <v/>
      </c>
      <c r="D90" s="11">
        <f t="shared" si="3"/>
        <v>5.5E-2</v>
      </c>
      <c r="E90" s="12">
        <f t="shared" si="4"/>
        <v>1092.4100000000001</v>
      </c>
      <c r="F90" s="12">
        <f t="shared" si="5"/>
        <v>1419.47</v>
      </c>
      <c r="G90" s="12">
        <f t="shared" si="6"/>
        <v>0</v>
      </c>
      <c r="H90" s="13"/>
      <c r="I90" s="12">
        <f t="shared" si="7"/>
        <v>327.05999999999995</v>
      </c>
      <c r="J90" s="12">
        <f t="shared" si="8"/>
        <v>238016.98999999993</v>
      </c>
      <c r="K90" s="12">
        <f t="shared" si="9"/>
        <v>273.10250000000002</v>
      </c>
      <c r="L90" s="12">
        <f>IF(A90="","",SUM($K$51:K90))</f>
        <v>11198.947500000002</v>
      </c>
      <c r="O90" s="9">
        <f t="shared" si="10"/>
        <v>40</v>
      </c>
      <c r="P90" s="10">
        <f t="shared" si="11"/>
        <v>46478</v>
      </c>
      <c r="Q90" s="16">
        <f t="shared" si="12"/>
        <v>5.5E-2</v>
      </c>
      <c r="R90" s="12">
        <f t="shared" si="13"/>
        <v>1092.4100000000001</v>
      </c>
      <c r="S90" s="12">
        <f t="shared" si="14"/>
        <v>1419.47</v>
      </c>
      <c r="T90" s="12">
        <f t="shared" si="15"/>
        <v>327.05999999999995</v>
      </c>
      <c r="U90" s="12">
        <f t="shared" si="16"/>
        <v>238016.98999999993</v>
      </c>
    </row>
    <row r="91" spans="1:21" x14ac:dyDescent="0.2">
      <c r="A91" s="9">
        <f t="shared" si="0"/>
        <v>41</v>
      </c>
      <c r="B91" s="10">
        <f t="shared" si="1"/>
        <v>46508</v>
      </c>
      <c r="C91" s="14" t="str">
        <f t="shared" si="2"/>
        <v/>
      </c>
      <c r="D91" s="11">
        <f t="shared" si="3"/>
        <v>5.5E-2</v>
      </c>
      <c r="E91" s="12">
        <f t="shared" si="4"/>
        <v>1090.9100000000001</v>
      </c>
      <c r="F91" s="12">
        <f t="shared" si="5"/>
        <v>1419.47</v>
      </c>
      <c r="G91" s="12">
        <f t="shared" si="6"/>
        <v>0</v>
      </c>
      <c r="H91" s="13"/>
      <c r="I91" s="12">
        <f t="shared" si="7"/>
        <v>328.55999999999995</v>
      </c>
      <c r="J91" s="12">
        <f t="shared" si="8"/>
        <v>237688.42999999993</v>
      </c>
      <c r="K91" s="12">
        <f t="shared" si="9"/>
        <v>272.72750000000002</v>
      </c>
      <c r="L91" s="12">
        <f>IF(A91="","",SUM($K$51:K91))</f>
        <v>11471.675000000003</v>
      </c>
      <c r="O91" s="9">
        <f t="shared" si="10"/>
        <v>41</v>
      </c>
      <c r="P91" s="10">
        <f t="shared" si="11"/>
        <v>46508</v>
      </c>
      <c r="Q91" s="16">
        <f t="shared" si="12"/>
        <v>5.5E-2</v>
      </c>
      <c r="R91" s="12">
        <f t="shared" si="13"/>
        <v>1090.9100000000001</v>
      </c>
      <c r="S91" s="12">
        <f t="shared" si="14"/>
        <v>1419.47</v>
      </c>
      <c r="T91" s="12">
        <f t="shared" si="15"/>
        <v>328.55999999999995</v>
      </c>
      <c r="U91" s="12">
        <f t="shared" si="16"/>
        <v>237688.42999999993</v>
      </c>
    </row>
    <row r="92" spans="1:21" x14ac:dyDescent="0.2">
      <c r="A92" s="9">
        <f t="shared" si="0"/>
        <v>42</v>
      </c>
      <c r="B92" s="10">
        <f t="shared" si="1"/>
        <v>46539</v>
      </c>
      <c r="C92" s="14" t="str">
        <f t="shared" si="2"/>
        <v/>
      </c>
      <c r="D92" s="11">
        <f t="shared" si="3"/>
        <v>5.5E-2</v>
      </c>
      <c r="E92" s="12">
        <f t="shared" si="4"/>
        <v>1089.4100000000001</v>
      </c>
      <c r="F92" s="12">
        <f t="shared" si="5"/>
        <v>1419.47</v>
      </c>
      <c r="G92" s="12">
        <f t="shared" si="6"/>
        <v>0</v>
      </c>
      <c r="H92" s="13"/>
      <c r="I92" s="12">
        <f t="shared" si="7"/>
        <v>330.05999999999995</v>
      </c>
      <c r="J92" s="12">
        <f t="shared" si="8"/>
        <v>237358.36999999994</v>
      </c>
      <c r="K92" s="12">
        <f t="shared" si="9"/>
        <v>272.35250000000002</v>
      </c>
      <c r="L92" s="12">
        <f>IF(A92="","",SUM($K$51:K92))</f>
        <v>11744.027500000004</v>
      </c>
      <c r="O92" s="9">
        <f t="shared" si="10"/>
        <v>42</v>
      </c>
      <c r="P92" s="10">
        <f t="shared" si="11"/>
        <v>46539</v>
      </c>
      <c r="Q92" s="16">
        <f t="shared" si="12"/>
        <v>5.5E-2</v>
      </c>
      <c r="R92" s="12">
        <f t="shared" si="13"/>
        <v>1089.4100000000001</v>
      </c>
      <c r="S92" s="12">
        <f t="shared" si="14"/>
        <v>1419.47</v>
      </c>
      <c r="T92" s="12">
        <f t="shared" si="15"/>
        <v>330.05999999999995</v>
      </c>
      <c r="U92" s="12">
        <f t="shared" si="16"/>
        <v>237358.36999999994</v>
      </c>
    </row>
    <row r="93" spans="1:21" x14ac:dyDescent="0.2">
      <c r="A93" s="9">
        <f t="shared" si="0"/>
        <v>43</v>
      </c>
      <c r="B93" s="10">
        <f t="shared" si="1"/>
        <v>46569</v>
      </c>
      <c r="C93" s="14" t="str">
        <f t="shared" si="2"/>
        <v/>
      </c>
      <c r="D93" s="11">
        <f t="shared" si="3"/>
        <v>5.5E-2</v>
      </c>
      <c r="E93" s="12">
        <f t="shared" si="4"/>
        <v>1087.8900000000001</v>
      </c>
      <c r="F93" s="12">
        <f t="shared" si="5"/>
        <v>1419.47</v>
      </c>
      <c r="G93" s="12">
        <f t="shared" si="6"/>
        <v>0</v>
      </c>
      <c r="H93" s="13"/>
      <c r="I93" s="12">
        <f t="shared" si="7"/>
        <v>331.57999999999993</v>
      </c>
      <c r="J93" s="12">
        <f t="shared" si="8"/>
        <v>237026.78999999995</v>
      </c>
      <c r="K93" s="12">
        <f t="shared" si="9"/>
        <v>271.97250000000003</v>
      </c>
      <c r="L93" s="12">
        <f>IF(A93="","",SUM($K$51:K93))</f>
        <v>12016.000000000004</v>
      </c>
      <c r="O93" s="9">
        <f t="shared" si="10"/>
        <v>43</v>
      </c>
      <c r="P93" s="10">
        <f t="shared" si="11"/>
        <v>46569</v>
      </c>
      <c r="Q93" s="16">
        <f t="shared" si="12"/>
        <v>5.5E-2</v>
      </c>
      <c r="R93" s="12">
        <f t="shared" si="13"/>
        <v>1087.8900000000001</v>
      </c>
      <c r="S93" s="12">
        <f t="shared" si="14"/>
        <v>1419.47</v>
      </c>
      <c r="T93" s="12">
        <f t="shared" si="15"/>
        <v>331.57999999999993</v>
      </c>
      <c r="U93" s="12">
        <f t="shared" si="16"/>
        <v>237026.78999999995</v>
      </c>
    </row>
    <row r="94" spans="1:21" x14ac:dyDescent="0.2">
      <c r="A94" s="9">
        <f t="shared" si="0"/>
        <v>44</v>
      </c>
      <c r="B94" s="10">
        <f t="shared" si="1"/>
        <v>46600</v>
      </c>
      <c r="C94" s="14" t="str">
        <f t="shared" si="2"/>
        <v/>
      </c>
      <c r="D94" s="11">
        <f t="shared" si="3"/>
        <v>5.5E-2</v>
      </c>
      <c r="E94" s="12">
        <f t="shared" si="4"/>
        <v>1086.3699999999999</v>
      </c>
      <c r="F94" s="12">
        <f t="shared" si="5"/>
        <v>1419.47</v>
      </c>
      <c r="G94" s="12">
        <f t="shared" si="6"/>
        <v>0</v>
      </c>
      <c r="H94" s="13"/>
      <c r="I94" s="12">
        <f t="shared" si="7"/>
        <v>333.10000000000014</v>
      </c>
      <c r="J94" s="12">
        <f t="shared" si="8"/>
        <v>236693.68999999994</v>
      </c>
      <c r="K94" s="12">
        <f t="shared" si="9"/>
        <v>271.59249999999997</v>
      </c>
      <c r="L94" s="12">
        <f>IF(A94="","",SUM($K$51:K94))</f>
        <v>12287.592500000004</v>
      </c>
      <c r="O94" s="9">
        <f t="shared" si="10"/>
        <v>44</v>
      </c>
      <c r="P94" s="10">
        <f t="shared" si="11"/>
        <v>46600</v>
      </c>
      <c r="Q94" s="16">
        <f t="shared" si="12"/>
        <v>5.5E-2</v>
      </c>
      <c r="R94" s="12">
        <f t="shared" si="13"/>
        <v>1086.3699999999999</v>
      </c>
      <c r="S94" s="12">
        <f t="shared" si="14"/>
        <v>1419.47</v>
      </c>
      <c r="T94" s="12">
        <f t="shared" si="15"/>
        <v>333.10000000000014</v>
      </c>
      <c r="U94" s="12">
        <f t="shared" si="16"/>
        <v>236693.68999999994</v>
      </c>
    </row>
    <row r="95" spans="1:21" x14ac:dyDescent="0.2">
      <c r="A95" s="9">
        <f t="shared" si="0"/>
        <v>45</v>
      </c>
      <c r="B95" s="10">
        <f t="shared" si="1"/>
        <v>46631</v>
      </c>
      <c r="C95" s="14" t="str">
        <f t="shared" si="2"/>
        <v/>
      </c>
      <c r="D95" s="11">
        <f t="shared" si="3"/>
        <v>5.5E-2</v>
      </c>
      <c r="E95" s="12">
        <f t="shared" si="4"/>
        <v>1084.8499999999999</v>
      </c>
      <c r="F95" s="12">
        <f t="shared" si="5"/>
        <v>1419.47</v>
      </c>
      <c r="G95" s="12">
        <f t="shared" si="6"/>
        <v>0</v>
      </c>
      <c r="H95" s="13"/>
      <c r="I95" s="12">
        <f t="shared" si="7"/>
        <v>334.62000000000012</v>
      </c>
      <c r="J95" s="12">
        <f t="shared" si="8"/>
        <v>236359.06999999995</v>
      </c>
      <c r="K95" s="12">
        <f t="shared" si="9"/>
        <v>271.21249999999998</v>
      </c>
      <c r="L95" s="12">
        <f>IF(A95="","",SUM($K$51:K95))</f>
        <v>12558.805000000004</v>
      </c>
      <c r="O95" s="9">
        <f t="shared" si="10"/>
        <v>45</v>
      </c>
      <c r="P95" s="10">
        <f t="shared" si="11"/>
        <v>46631</v>
      </c>
      <c r="Q95" s="16">
        <f t="shared" si="12"/>
        <v>5.5E-2</v>
      </c>
      <c r="R95" s="12">
        <f t="shared" si="13"/>
        <v>1084.8499999999999</v>
      </c>
      <c r="S95" s="12">
        <f t="shared" si="14"/>
        <v>1419.47</v>
      </c>
      <c r="T95" s="12">
        <f t="shared" si="15"/>
        <v>334.62000000000012</v>
      </c>
      <c r="U95" s="12">
        <f t="shared" si="16"/>
        <v>236359.06999999995</v>
      </c>
    </row>
    <row r="96" spans="1:21" x14ac:dyDescent="0.2">
      <c r="A96" s="9">
        <f t="shared" si="0"/>
        <v>46</v>
      </c>
      <c r="B96" s="10">
        <f t="shared" si="1"/>
        <v>46661</v>
      </c>
      <c r="C96" s="14" t="str">
        <f t="shared" si="2"/>
        <v/>
      </c>
      <c r="D96" s="11">
        <f t="shared" si="3"/>
        <v>5.5E-2</v>
      </c>
      <c r="E96" s="12">
        <f t="shared" si="4"/>
        <v>1083.31</v>
      </c>
      <c r="F96" s="12">
        <f t="shared" si="5"/>
        <v>1419.47</v>
      </c>
      <c r="G96" s="12">
        <f t="shared" si="6"/>
        <v>0</v>
      </c>
      <c r="H96" s="13"/>
      <c r="I96" s="12">
        <f t="shared" si="7"/>
        <v>336.16000000000008</v>
      </c>
      <c r="J96" s="12">
        <f t="shared" si="8"/>
        <v>236022.90999999995</v>
      </c>
      <c r="K96" s="12">
        <f t="shared" si="9"/>
        <v>270.82749999999999</v>
      </c>
      <c r="L96" s="12">
        <f>IF(A96="","",SUM($K$51:K96))</f>
        <v>12829.632500000003</v>
      </c>
      <c r="O96" s="9">
        <f t="shared" si="10"/>
        <v>46</v>
      </c>
      <c r="P96" s="10">
        <f t="shared" si="11"/>
        <v>46661</v>
      </c>
      <c r="Q96" s="16">
        <f t="shared" si="12"/>
        <v>5.5E-2</v>
      </c>
      <c r="R96" s="12">
        <f t="shared" si="13"/>
        <v>1083.31</v>
      </c>
      <c r="S96" s="12">
        <f t="shared" si="14"/>
        <v>1419.47</v>
      </c>
      <c r="T96" s="12">
        <f t="shared" si="15"/>
        <v>336.16000000000008</v>
      </c>
      <c r="U96" s="12">
        <f t="shared" si="16"/>
        <v>236022.90999999995</v>
      </c>
    </row>
    <row r="97" spans="1:21" x14ac:dyDescent="0.2">
      <c r="A97" s="9">
        <f t="shared" si="0"/>
        <v>47</v>
      </c>
      <c r="B97" s="10">
        <f t="shared" si="1"/>
        <v>46692</v>
      </c>
      <c r="C97" s="14" t="str">
        <f t="shared" si="2"/>
        <v/>
      </c>
      <c r="D97" s="11">
        <f t="shared" si="3"/>
        <v>5.5E-2</v>
      </c>
      <c r="E97" s="12">
        <f t="shared" si="4"/>
        <v>1081.77</v>
      </c>
      <c r="F97" s="12">
        <f t="shared" si="5"/>
        <v>1419.47</v>
      </c>
      <c r="G97" s="12">
        <f t="shared" si="6"/>
        <v>0</v>
      </c>
      <c r="H97" s="13"/>
      <c r="I97" s="12">
        <f t="shared" si="7"/>
        <v>337.70000000000005</v>
      </c>
      <c r="J97" s="12">
        <f t="shared" si="8"/>
        <v>235685.20999999993</v>
      </c>
      <c r="K97" s="12">
        <f t="shared" si="9"/>
        <v>270.4425</v>
      </c>
      <c r="L97" s="12">
        <f>IF(A97="","",SUM($K$51:K97))</f>
        <v>13100.075000000003</v>
      </c>
      <c r="O97" s="9">
        <f t="shared" si="10"/>
        <v>47</v>
      </c>
      <c r="P97" s="10">
        <f t="shared" si="11"/>
        <v>46692</v>
      </c>
      <c r="Q97" s="16">
        <f t="shared" si="12"/>
        <v>5.5E-2</v>
      </c>
      <c r="R97" s="12">
        <f t="shared" si="13"/>
        <v>1081.77</v>
      </c>
      <c r="S97" s="12">
        <f t="shared" si="14"/>
        <v>1419.47</v>
      </c>
      <c r="T97" s="12">
        <f t="shared" si="15"/>
        <v>337.70000000000005</v>
      </c>
      <c r="U97" s="12">
        <f t="shared" si="16"/>
        <v>235685.20999999993</v>
      </c>
    </row>
    <row r="98" spans="1:21" x14ac:dyDescent="0.2">
      <c r="A98" s="9">
        <f t="shared" si="0"/>
        <v>48</v>
      </c>
      <c r="B98" s="10">
        <f t="shared" si="1"/>
        <v>46722</v>
      </c>
      <c r="C98" s="14">
        <f t="shared" si="2"/>
        <v>4</v>
      </c>
      <c r="D98" s="11">
        <f t="shared" si="3"/>
        <v>5.5E-2</v>
      </c>
      <c r="E98" s="12">
        <f t="shared" si="4"/>
        <v>1080.22</v>
      </c>
      <c r="F98" s="12">
        <f t="shared" si="5"/>
        <v>1419.47</v>
      </c>
      <c r="G98" s="12">
        <f t="shared" si="6"/>
        <v>0</v>
      </c>
      <c r="H98" s="13"/>
      <c r="I98" s="12">
        <f t="shared" si="7"/>
        <v>339.25</v>
      </c>
      <c r="J98" s="12">
        <f t="shared" si="8"/>
        <v>235345.95999999993</v>
      </c>
      <c r="K98" s="12">
        <f t="shared" si="9"/>
        <v>270.05500000000001</v>
      </c>
      <c r="L98" s="12">
        <f>IF(A98="","",SUM($K$51:K98))</f>
        <v>13370.130000000003</v>
      </c>
      <c r="O98" s="9">
        <f t="shared" si="10"/>
        <v>48</v>
      </c>
      <c r="P98" s="10">
        <f t="shared" si="11"/>
        <v>46722</v>
      </c>
      <c r="Q98" s="16">
        <f t="shared" si="12"/>
        <v>5.5E-2</v>
      </c>
      <c r="R98" s="12">
        <f t="shared" si="13"/>
        <v>1080.22</v>
      </c>
      <c r="S98" s="12">
        <f t="shared" si="14"/>
        <v>1419.47</v>
      </c>
      <c r="T98" s="12">
        <f t="shared" si="15"/>
        <v>339.25</v>
      </c>
      <c r="U98" s="12">
        <f t="shared" si="16"/>
        <v>235345.95999999993</v>
      </c>
    </row>
    <row r="99" spans="1:21" x14ac:dyDescent="0.2">
      <c r="A99" s="9">
        <f t="shared" si="0"/>
        <v>49</v>
      </c>
      <c r="B99" s="10">
        <f t="shared" si="1"/>
        <v>46753</v>
      </c>
      <c r="C99" s="14" t="str">
        <f t="shared" si="2"/>
        <v/>
      </c>
      <c r="D99" s="11">
        <f t="shared" si="3"/>
        <v>5.5E-2</v>
      </c>
      <c r="E99" s="12">
        <f t="shared" si="4"/>
        <v>1078.67</v>
      </c>
      <c r="F99" s="12">
        <f t="shared" si="5"/>
        <v>1419.47</v>
      </c>
      <c r="G99" s="12">
        <f t="shared" si="6"/>
        <v>0</v>
      </c>
      <c r="H99" s="13"/>
      <c r="I99" s="12">
        <f t="shared" si="7"/>
        <v>340.79999999999995</v>
      </c>
      <c r="J99" s="12">
        <f t="shared" si="8"/>
        <v>235005.15999999995</v>
      </c>
      <c r="K99" s="12">
        <f t="shared" si="9"/>
        <v>269.66750000000002</v>
      </c>
      <c r="L99" s="12">
        <f>IF(A99="","",SUM($K$51:K99))</f>
        <v>13639.797500000002</v>
      </c>
      <c r="O99" s="9">
        <f t="shared" si="10"/>
        <v>49</v>
      </c>
      <c r="P99" s="10">
        <f t="shared" si="11"/>
        <v>46753</v>
      </c>
      <c r="Q99" s="16">
        <f t="shared" si="12"/>
        <v>5.5E-2</v>
      </c>
      <c r="R99" s="12">
        <f t="shared" si="13"/>
        <v>1078.67</v>
      </c>
      <c r="S99" s="12">
        <f t="shared" si="14"/>
        <v>1419.47</v>
      </c>
      <c r="T99" s="12">
        <f t="shared" si="15"/>
        <v>340.79999999999995</v>
      </c>
      <c r="U99" s="12">
        <f t="shared" si="16"/>
        <v>235005.15999999995</v>
      </c>
    </row>
    <row r="100" spans="1:21" x14ac:dyDescent="0.2">
      <c r="A100" s="9">
        <f t="shared" si="0"/>
        <v>50</v>
      </c>
      <c r="B100" s="10">
        <f t="shared" si="1"/>
        <v>46784</v>
      </c>
      <c r="C100" s="14" t="str">
        <f t="shared" si="2"/>
        <v/>
      </c>
      <c r="D100" s="11">
        <f t="shared" si="3"/>
        <v>5.5E-2</v>
      </c>
      <c r="E100" s="12">
        <f t="shared" si="4"/>
        <v>1077.1099999999999</v>
      </c>
      <c r="F100" s="12">
        <f t="shared" si="5"/>
        <v>1419.47</v>
      </c>
      <c r="G100" s="12">
        <f t="shared" si="6"/>
        <v>0</v>
      </c>
      <c r="H100" s="13"/>
      <c r="I100" s="12">
        <f t="shared" si="7"/>
        <v>342.36000000000013</v>
      </c>
      <c r="J100" s="12">
        <f t="shared" si="8"/>
        <v>234662.79999999996</v>
      </c>
      <c r="K100" s="12">
        <f t="shared" si="9"/>
        <v>269.27749999999997</v>
      </c>
      <c r="L100" s="12">
        <f>IF(A100="","",SUM($K$51:K100))</f>
        <v>13909.075000000003</v>
      </c>
      <c r="O100" s="9">
        <f t="shared" si="10"/>
        <v>50</v>
      </c>
      <c r="P100" s="10">
        <f t="shared" si="11"/>
        <v>46784</v>
      </c>
      <c r="Q100" s="16">
        <f t="shared" si="12"/>
        <v>5.5E-2</v>
      </c>
      <c r="R100" s="12">
        <f t="shared" si="13"/>
        <v>1077.1099999999999</v>
      </c>
      <c r="S100" s="12">
        <f t="shared" si="14"/>
        <v>1419.47</v>
      </c>
      <c r="T100" s="12">
        <f t="shared" si="15"/>
        <v>342.36000000000013</v>
      </c>
      <c r="U100" s="12">
        <f t="shared" si="16"/>
        <v>234662.79999999996</v>
      </c>
    </row>
    <row r="101" spans="1:21" x14ac:dyDescent="0.2">
      <c r="A101" s="9">
        <f t="shared" si="0"/>
        <v>51</v>
      </c>
      <c r="B101" s="10">
        <f t="shared" si="1"/>
        <v>46813</v>
      </c>
      <c r="C101" s="14" t="str">
        <f t="shared" si="2"/>
        <v/>
      </c>
      <c r="D101" s="11">
        <f t="shared" si="3"/>
        <v>5.5E-2</v>
      </c>
      <c r="E101" s="12">
        <f t="shared" si="4"/>
        <v>1075.54</v>
      </c>
      <c r="F101" s="12">
        <f t="shared" si="5"/>
        <v>1419.47</v>
      </c>
      <c r="G101" s="12">
        <f t="shared" si="6"/>
        <v>0</v>
      </c>
      <c r="H101" s="13"/>
      <c r="I101" s="12">
        <f t="shared" si="7"/>
        <v>343.93000000000006</v>
      </c>
      <c r="J101" s="12">
        <f t="shared" si="8"/>
        <v>234318.86999999997</v>
      </c>
      <c r="K101" s="12">
        <f t="shared" si="9"/>
        <v>268.88499999999999</v>
      </c>
      <c r="L101" s="12">
        <f>IF(A101="","",SUM($K$51:K101))</f>
        <v>14177.960000000003</v>
      </c>
      <c r="O101" s="9">
        <f t="shared" si="10"/>
        <v>51</v>
      </c>
      <c r="P101" s="10">
        <f t="shared" si="11"/>
        <v>46813</v>
      </c>
      <c r="Q101" s="16">
        <f t="shared" si="12"/>
        <v>5.5E-2</v>
      </c>
      <c r="R101" s="12">
        <f t="shared" si="13"/>
        <v>1075.54</v>
      </c>
      <c r="S101" s="12">
        <f t="shared" si="14"/>
        <v>1419.47</v>
      </c>
      <c r="T101" s="12">
        <f t="shared" si="15"/>
        <v>343.93000000000006</v>
      </c>
      <c r="U101" s="12">
        <f t="shared" si="16"/>
        <v>234318.86999999997</v>
      </c>
    </row>
    <row r="102" spans="1:21" x14ac:dyDescent="0.2">
      <c r="A102" s="9">
        <f t="shared" si="0"/>
        <v>52</v>
      </c>
      <c r="B102" s="10">
        <f t="shared" si="1"/>
        <v>46844</v>
      </c>
      <c r="C102" s="14" t="str">
        <f t="shared" si="2"/>
        <v/>
      </c>
      <c r="D102" s="11">
        <f t="shared" si="3"/>
        <v>5.5E-2</v>
      </c>
      <c r="E102" s="12">
        <f t="shared" si="4"/>
        <v>1073.96</v>
      </c>
      <c r="F102" s="12">
        <f t="shared" si="5"/>
        <v>1419.47</v>
      </c>
      <c r="G102" s="12">
        <f t="shared" si="6"/>
        <v>0</v>
      </c>
      <c r="H102" s="13"/>
      <c r="I102" s="12">
        <f t="shared" si="7"/>
        <v>345.51</v>
      </c>
      <c r="J102" s="12">
        <f t="shared" si="8"/>
        <v>233973.35999999996</v>
      </c>
      <c r="K102" s="12">
        <f t="shared" si="9"/>
        <v>268.49</v>
      </c>
      <c r="L102" s="12">
        <f>IF(A102="","",SUM($K$51:K102))</f>
        <v>14446.450000000003</v>
      </c>
      <c r="O102" s="9">
        <f t="shared" si="10"/>
        <v>52</v>
      </c>
      <c r="P102" s="10">
        <f t="shared" si="11"/>
        <v>46844</v>
      </c>
      <c r="Q102" s="16">
        <f t="shared" si="12"/>
        <v>5.5E-2</v>
      </c>
      <c r="R102" s="12">
        <f t="shared" si="13"/>
        <v>1073.96</v>
      </c>
      <c r="S102" s="12">
        <f t="shared" si="14"/>
        <v>1419.47</v>
      </c>
      <c r="T102" s="12">
        <f t="shared" si="15"/>
        <v>345.51</v>
      </c>
      <c r="U102" s="12">
        <f t="shared" si="16"/>
        <v>233973.35999999996</v>
      </c>
    </row>
    <row r="103" spans="1:21" x14ac:dyDescent="0.2">
      <c r="A103" s="9">
        <f t="shared" si="0"/>
        <v>53</v>
      </c>
      <c r="B103" s="10">
        <f t="shared" si="1"/>
        <v>46874</v>
      </c>
      <c r="C103" s="14" t="str">
        <f t="shared" si="2"/>
        <v/>
      </c>
      <c r="D103" s="11">
        <f t="shared" si="3"/>
        <v>5.5E-2</v>
      </c>
      <c r="E103" s="12">
        <f t="shared" si="4"/>
        <v>1072.3800000000001</v>
      </c>
      <c r="F103" s="12">
        <f t="shared" si="5"/>
        <v>1419.47</v>
      </c>
      <c r="G103" s="12">
        <f t="shared" si="6"/>
        <v>0</v>
      </c>
      <c r="H103" s="13"/>
      <c r="I103" s="12">
        <f t="shared" si="7"/>
        <v>347.08999999999992</v>
      </c>
      <c r="J103" s="12">
        <f t="shared" si="8"/>
        <v>233626.26999999996</v>
      </c>
      <c r="K103" s="12">
        <f t="shared" si="9"/>
        <v>268.09500000000003</v>
      </c>
      <c r="L103" s="12">
        <f>IF(A103="","",SUM($K$51:K103))</f>
        <v>14714.545000000002</v>
      </c>
      <c r="O103" s="9">
        <f t="shared" si="10"/>
        <v>53</v>
      </c>
      <c r="P103" s="10">
        <f t="shared" si="11"/>
        <v>46874</v>
      </c>
      <c r="Q103" s="16">
        <f t="shared" si="12"/>
        <v>5.5E-2</v>
      </c>
      <c r="R103" s="12">
        <f t="shared" si="13"/>
        <v>1072.3800000000001</v>
      </c>
      <c r="S103" s="12">
        <f t="shared" si="14"/>
        <v>1419.47</v>
      </c>
      <c r="T103" s="12">
        <f t="shared" si="15"/>
        <v>347.08999999999992</v>
      </c>
      <c r="U103" s="12">
        <f t="shared" si="16"/>
        <v>233626.26999999996</v>
      </c>
    </row>
    <row r="104" spans="1:21" x14ac:dyDescent="0.2">
      <c r="A104" s="9">
        <f t="shared" si="0"/>
        <v>54</v>
      </c>
      <c r="B104" s="10">
        <f t="shared" si="1"/>
        <v>46905</v>
      </c>
      <c r="C104" s="14" t="str">
        <f t="shared" si="2"/>
        <v/>
      </c>
      <c r="D104" s="11">
        <f t="shared" si="3"/>
        <v>5.5E-2</v>
      </c>
      <c r="E104" s="12">
        <f t="shared" si="4"/>
        <v>1070.79</v>
      </c>
      <c r="F104" s="12">
        <f t="shared" si="5"/>
        <v>1419.47</v>
      </c>
      <c r="G104" s="12">
        <f t="shared" si="6"/>
        <v>0</v>
      </c>
      <c r="H104" s="13"/>
      <c r="I104" s="12">
        <f t="shared" si="7"/>
        <v>348.68000000000006</v>
      </c>
      <c r="J104" s="12">
        <f t="shared" si="8"/>
        <v>233277.58999999997</v>
      </c>
      <c r="K104" s="12">
        <f t="shared" si="9"/>
        <v>267.69749999999999</v>
      </c>
      <c r="L104" s="12">
        <f>IF(A104="","",SUM($K$51:K104))</f>
        <v>14982.242500000002</v>
      </c>
      <c r="O104" s="9">
        <f t="shared" si="10"/>
        <v>54</v>
      </c>
      <c r="P104" s="10">
        <f t="shared" si="11"/>
        <v>46905</v>
      </c>
      <c r="Q104" s="16">
        <f t="shared" si="12"/>
        <v>5.5E-2</v>
      </c>
      <c r="R104" s="12">
        <f t="shared" si="13"/>
        <v>1070.79</v>
      </c>
      <c r="S104" s="12">
        <f t="shared" si="14"/>
        <v>1419.47</v>
      </c>
      <c r="T104" s="12">
        <f t="shared" si="15"/>
        <v>348.68000000000006</v>
      </c>
      <c r="U104" s="12">
        <f t="shared" si="16"/>
        <v>233277.58999999997</v>
      </c>
    </row>
    <row r="105" spans="1:21" x14ac:dyDescent="0.2">
      <c r="A105" s="9">
        <f t="shared" si="0"/>
        <v>55</v>
      </c>
      <c r="B105" s="10">
        <f t="shared" si="1"/>
        <v>46935</v>
      </c>
      <c r="C105" s="14" t="str">
        <f t="shared" si="2"/>
        <v/>
      </c>
      <c r="D105" s="11">
        <f t="shared" si="3"/>
        <v>5.5E-2</v>
      </c>
      <c r="E105" s="12">
        <f t="shared" si="4"/>
        <v>1069.19</v>
      </c>
      <c r="F105" s="12">
        <f t="shared" si="5"/>
        <v>1419.47</v>
      </c>
      <c r="G105" s="12">
        <f t="shared" si="6"/>
        <v>0</v>
      </c>
      <c r="H105" s="13"/>
      <c r="I105" s="12">
        <f t="shared" si="7"/>
        <v>350.28</v>
      </c>
      <c r="J105" s="12">
        <f t="shared" si="8"/>
        <v>232927.30999999997</v>
      </c>
      <c r="K105" s="12">
        <f t="shared" si="9"/>
        <v>267.29750000000001</v>
      </c>
      <c r="L105" s="12">
        <f>IF(A105="","",SUM($K$51:K105))</f>
        <v>15249.540000000003</v>
      </c>
      <c r="O105" s="9">
        <f t="shared" si="10"/>
        <v>55</v>
      </c>
      <c r="P105" s="10">
        <f t="shared" si="11"/>
        <v>46935</v>
      </c>
      <c r="Q105" s="16">
        <f t="shared" si="12"/>
        <v>5.5E-2</v>
      </c>
      <c r="R105" s="12">
        <f t="shared" si="13"/>
        <v>1069.19</v>
      </c>
      <c r="S105" s="12">
        <f t="shared" si="14"/>
        <v>1419.47</v>
      </c>
      <c r="T105" s="12">
        <f t="shared" si="15"/>
        <v>350.28</v>
      </c>
      <c r="U105" s="12">
        <f t="shared" si="16"/>
        <v>232927.30999999997</v>
      </c>
    </row>
    <row r="106" spans="1:21" x14ac:dyDescent="0.2">
      <c r="A106" s="9">
        <f t="shared" si="0"/>
        <v>56</v>
      </c>
      <c r="B106" s="10">
        <f t="shared" si="1"/>
        <v>46966</v>
      </c>
      <c r="C106" s="14" t="str">
        <f t="shared" si="2"/>
        <v/>
      </c>
      <c r="D106" s="11">
        <f t="shared" si="3"/>
        <v>5.5E-2</v>
      </c>
      <c r="E106" s="12">
        <f t="shared" si="4"/>
        <v>1067.58</v>
      </c>
      <c r="F106" s="12">
        <f t="shared" si="5"/>
        <v>1419.47</v>
      </c>
      <c r="G106" s="12">
        <f t="shared" si="6"/>
        <v>0</v>
      </c>
      <c r="H106" s="13"/>
      <c r="I106" s="12">
        <f t="shared" si="7"/>
        <v>351.8900000000001</v>
      </c>
      <c r="J106" s="12">
        <f t="shared" si="8"/>
        <v>232575.41999999995</v>
      </c>
      <c r="K106" s="12">
        <f t="shared" si="9"/>
        <v>266.89499999999998</v>
      </c>
      <c r="L106" s="12">
        <f>IF(A106="","",SUM($K$51:K106))</f>
        <v>15516.435000000003</v>
      </c>
      <c r="O106" s="9">
        <f t="shared" si="10"/>
        <v>56</v>
      </c>
      <c r="P106" s="10">
        <f t="shared" si="11"/>
        <v>46966</v>
      </c>
      <c r="Q106" s="16">
        <f t="shared" si="12"/>
        <v>5.5E-2</v>
      </c>
      <c r="R106" s="12">
        <f t="shared" si="13"/>
        <v>1067.58</v>
      </c>
      <c r="S106" s="12">
        <f t="shared" si="14"/>
        <v>1419.47</v>
      </c>
      <c r="T106" s="12">
        <f t="shared" si="15"/>
        <v>351.8900000000001</v>
      </c>
      <c r="U106" s="12">
        <f t="shared" si="16"/>
        <v>232575.41999999995</v>
      </c>
    </row>
    <row r="107" spans="1:21" x14ac:dyDescent="0.2">
      <c r="A107" s="9">
        <f t="shared" si="0"/>
        <v>57</v>
      </c>
      <c r="B107" s="10">
        <f t="shared" si="1"/>
        <v>46997</v>
      </c>
      <c r="C107" s="14" t="str">
        <f t="shared" si="2"/>
        <v/>
      </c>
      <c r="D107" s="11">
        <f t="shared" si="3"/>
        <v>5.5E-2</v>
      </c>
      <c r="E107" s="12">
        <f t="shared" si="4"/>
        <v>1065.97</v>
      </c>
      <c r="F107" s="12">
        <f t="shared" si="5"/>
        <v>1419.47</v>
      </c>
      <c r="G107" s="12">
        <f t="shared" si="6"/>
        <v>0</v>
      </c>
      <c r="H107" s="13"/>
      <c r="I107" s="12">
        <f t="shared" si="7"/>
        <v>353.5</v>
      </c>
      <c r="J107" s="12">
        <f t="shared" si="8"/>
        <v>232221.91999999995</v>
      </c>
      <c r="K107" s="12">
        <f t="shared" si="9"/>
        <v>266.49250000000001</v>
      </c>
      <c r="L107" s="12">
        <f>IF(A107="","",SUM($K$51:K107))</f>
        <v>15782.927500000003</v>
      </c>
      <c r="O107" s="9">
        <f t="shared" si="10"/>
        <v>57</v>
      </c>
      <c r="P107" s="10">
        <f t="shared" si="11"/>
        <v>46997</v>
      </c>
      <c r="Q107" s="16">
        <f t="shared" si="12"/>
        <v>5.5E-2</v>
      </c>
      <c r="R107" s="12">
        <f t="shared" si="13"/>
        <v>1065.97</v>
      </c>
      <c r="S107" s="12">
        <f t="shared" si="14"/>
        <v>1419.47</v>
      </c>
      <c r="T107" s="12">
        <f t="shared" si="15"/>
        <v>353.5</v>
      </c>
      <c r="U107" s="12">
        <f t="shared" si="16"/>
        <v>232221.91999999995</v>
      </c>
    </row>
    <row r="108" spans="1:21" x14ac:dyDescent="0.2">
      <c r="A108" s="9">
        <f t="shared" si="0"/>
        <v>58</v>
      </c>
      <c r="B108" s="10">
        <f t="shared" si="1"/>
        <v>47027</v>
      </c>
      <c r="C108" s="14" t="str">
        <f t="shared" si="2"/>
        <v/>
      </c>
      <c r="D108" s="11">
        <f t="shared" si="3"/>
        <v>5.5E-2</v>
      </c>
      <c r="E108" s="12">
        <f t="shared" si="4"/>
        <v>1064.3499999999999</v>
      </c>
      <c r="F108" s="12">
        <f t="shared" si="5"/>
        <v>1419.47</v>
      </c>
      <c r="G108" s="12">
        <f t="shared" si="6"/>
        <v>0</v>
      </c>
      <c r="H108" s="13"/>
      <c r="I108" s="12">
        <f t="shared" si="7"/>
        <v>355.12000000000012</v>
      </c>
      <c r="J108" s="12">
        <f t="shared" si="8"/>
        <v>231866.79999999996</v>
      </c>
      <c r="K108" s="12">
        <f t="shared" si="9"/>
        <v>266.08749999999998</v>
      </c>
      <c r="L108" s="12">
        <f>IF(A108="","",SUM($K$51:K108))</f>
        <v>16049.015000000003</v>
      </c>
      <c r="O108" s="9">
        <f t="shared" si="10"/>
        <v>58</v>
      </c>
      <c r="P108" s="10">
        <f t="shared" si="11"/>
        <v>47027</v>
      </c>
      <c r="Q108" s="16">
        <f t="shared" si="12"/>
        <v>5.5E-2</v>
      </c>
      <c r="R108" s="12">
        <f t="shared" si="13"/>
        <v>1064.3499999999999</v>
      </c>
      <c r="S108" s="12">
        <f t="shared" si="14"/>
        <v>1419.47</v>
      </c>
      <c r="T108" s="12">
        <f t="shared" si="15"/>
        <v>355.12000000000012</v>
      </c>
      <c r="U108" s="12">
        <f t="shared" si="16"/>
        <v>231866.79999999996</v>
      </c>
    </row>
    <row r="109" spans="1:21" x14ac:dyDescent="0.2">
      <c r="A109" s="9">
        <f t="shared" si="0"/>
        <v>59</v>
      </c>
      <c r="B109" s="10">
        <f t="shared" si="1"/>
        <v>47058</v>
      </c>
      <c r="C109" s="14" t="str">
        <f t="shared" si="2"/>
        <v/>
      </c>
      <c r="D109" s="11">
        <f t="shared" si="3"/>
        <v>5.5E-2</v>
      </c>
      <c r="E109" s="12">
        <f t="shared" si="4"/>
        <v>1062.72</v>
      </c>
      <c r="F109" s="12">
        <f t="shared" si="5"/>
        <v>1419.47</v>
      </c>
      <c r="G109" s="12">
        <f t="shared" si="6"/>
        <v>0</v>
      </c>
      <c r="H109" s="13"/>
      <c r="I109" s="12">
        <f t="shared" si="7"/>
        <v>356.75</v>
      </c>
      <c r="J109" s="12">
        <f t="shared" si="8"/>
        <v>231510.04999999996</v>
      </c>
      <c r="K109" s="12">
        <f t="shared" si="9"/>
        <v>265.68</v>
      </c>
      <c r="L109" s="12">
        <f>IF(A109="","",SUM($K$51:K109))</f>
        <v>16314.695000000003</v>
      </c>
      <c r="O109" s="9">
        <f t="shared" si="10"/>
        <v>59</v>
      </c>
      <c r="P109" s="10">
        <f t="shared" si="11"/>
        <v>47058</v>
      </c>
      <c r="Q109" s="16">
        <f t="shared" si="12"/>
        <v>5.5E-2</v>
      </c>
      <c r="R109" s="12">
        <f t="shared" si="13"/>
        <v>1062.72</v>
      </c>
      <c r="S109" s="12">
        <f t="shared" si="14"/>
        <v>1419.47</v>
      </c>
      <c r="T109" s="12">
        <f t="shared" si="15"/>
        <v>356.75</v>
      </c>
      <c r="U109" s="12">
        <f t="shared" si="16"/>
        <v>231510.04999999996</v>
      </c>
    </row>
    <row r="110" spans="1:21" x14ac:dyDescent="0.2">
      <c r="A110" s="9">
        <f t="shared" si="0"/>
        <v>60</v>
      </c>
      <c r="B110" s="10">
        <f t="shared" si="1"/>
        <v>47088</v>
      </c>
      <c r="C110" s="14">
        <f t="shared" si="2"/>
        <v>5</v>
      </c>
      <c r="D110" s="11">
        <f t="shared" si="3"/>
        <v>5.5E-2</v>
      </c>
      <c r="E110" s="12">
        <f t="shared" si="4"/>
        <v>1061.0899999999999</v>
      </c>
      <c r="F110" s="12">
        <f t="shared" si="5"/>
        <v>1419.47</v>
      </c>
      <c r="G110" s="12">
        <f t="shared" si="6"/>
        <v>0</v>
      </c>
      <c r="H110" s="13"/>
      <c r="I110" s="12">
        <f t="shared" si="7"/>
        <v>358.38000000000011</v>
      </c>
      <c r="J110" s="12">
        <f t="shared" si="8"/>
        <v>231151.66999999995</v>
      </c>
      <c r="K110" s="12">
        <f t="shared" si="9"/>
        <v>265.27249999999998</v>
      </c>
      <c r="L110" s="12">
        <f>IF(A110="","",SUM($K$51:K110))</f>
        <v>16579.967500000002</v>
      </c>
      <c r="O110" s="9">
        <f t="shared" si="10"/>
        <v>60</v>
      </c>
      <c r="P110" s="10">
        <f t="shared" si="11"/>
        <v>47088</v>
      </c>
      <c r="Q110" s="16">
        <f t="shared" si="12"/>
        <v>5.5E-2</v>
      </c>
      <c r="R110" s="12">
        <f t="shared" si="13"/>
        <v>1061.0899999999999</v>
      </c>
      <c r="S110" s="12">
        <f t="shared" si="14"/>
        <v>1419.47</v>
      </c>
      <c r="T110" s="12">
        <f t="shared" si="15"/>
        <v>358.38000000000011</v>
      </c>
      <c r="U110" s="12">
        <f t="shared" si="16"/>
        <v>231151.66999999995</v>
      </c>
    </row>
    <row r="111" spans="1:21" x14ac:dyDescent="0.2">
      <c r="A111" s="9">
        <f t="shared" si="0"/>
        <v>61</v>
      </c>
      <c r="B111" s="10">
        <f t="shared" si="1"/>
        <v>47119</v>
      </c>
      <c r="C111" s="14" t="str">
        <f t="shared" si="2"/>
        <v/>
      </c>
      <c r="D111" s="11">
        <f t="shared" si="3"/>
        <v>5.5E-2</v>
      </c>
      <c r="E111" s="12">
        <f t="shared" si="4"/>
        <v>1059.45</v>
      </c>
      <c r="F111" s="12">
        <f t="shared" si="5"/>
        <v>1419.47</v>
      </c>
      <c r="G111" s="12">
        <f t="shared" si="6"/>
        <v>0</v>
      </c>
      <c r="H111" s="13"/>
      <c r="I111" s="12">
        <f t="shared" si="7"/>
        <v>360.02</v>
      </c>
      <c r="J111" s="12">
        <f t="shared" si="8"/>
        <v>230791.64999999997</v>
      </c>
      <c r="K111" s="12">
        <f t="shared" si="9"/>
        <v>264.86250000000001</v>
      </c>
      <c r="L111" s="12">
        <f>IF(A111="","",SUM($K$51:K111))</f>
        <v>16844.830000000002</v>
      </c>
      <c r="O111" s="9">
        <f t="shared" si="10"/>
        <v>61</v>
      </c>
      <c r="P111" s="10">
        <f t="shared" si="11"/>
        <v>47119</v>
      </c>
      <c r="Q111" s="16">
        <f t="shared" si="12"/>
        <v>5.5E-2</v>
      </c>
      <c r="R111" s="12">
        <f t="shared" si="13"/>
        <v>1059.45</v>
      </c>
      <c r="S111" s="12">
        <f t="shared" si="14"/>
        <v>1419.47</v>
      </c>
      <c r="T111" s="12">
        <f t="shared" si="15"/>
        <v>360.02</v>
      </c>
      <c r="U111" s="12">
        <f t="shared" si="16"/>
        <v>230791.64999999997</v>
      </c>
    </row>
    <row r="112" spans="1:21" x14ac:dyDescent="0.2">
      <c r="A112" s="9">
        <f t="shared" si="0"/>
        <v>62</v>
      </c>
      <c r="B112" s="10">
        <f t="shared" si="1"/>
        <v>47150</v>
      </c>
      <c r="C112" s="14" t="str">
        <f t="shared" si="2"/>
        <v/>
      </c>
      <c r="D112" s="11">
        <f t="shared" si="3"/>
        <v>5.5E-2</v>
      </c>
      <c r="E112" s="12">
        <f t="shared" si="4"/>
        <v>1057.8</v>
      </c>
      <c r="F112" s="12">
        <f t="shared" si="5"/>
        <v>1419.47</v>
      </c>
      <c r="G112" s="12">
        <f t="shared" si="6"/>
        <v>0</v>
      </c>
      <c r="H112" s="13"/>
      <c r="I112" s="12">
        <f t="shared" si="7"/>
        <v>361.67000000000007</v>
      </c>
      <c r="J112" s="12">
        <f t="shared" si="8"/>
        <v>230429.97999999995</v>
      </c>
      <c r="K112" s="12">
        <f t="shared" si="9"/>
        <v>264.45</v>
      </c>
      <c r="L112" s="12">
        <f>IF(A112="","",SUM($K$51:K112))</f>
        <v>17109.280000000002</v>
      </c>
      <c r="O112" s="9">
        <f t="shared" si="10"/>
        <v>62</v>
      </c>
      <c r="P112" s="10">
        <f t="shared" si="11"/>
        <v>47150</v>
      </c>
      <c r="Q112" s="16">
        <f t="shared" si="12"/>
        <v>5.5E-2</v>
      </c>
      <c r="R112" s="12">
        <f t="shared" si="13"/>
        <v>1057.8</v>
      </c>
      <c r="S112" s="12">
        <f t="shared" si="14"/>
        <v>1419.47</v>
      </c>
      <c r="T112" s="12">
        <f t="shared" si="15"/>
        <v>361.67000000000007</v>
      </c>
      <c r="U112" s="12">
        <f t="shared" si="16"/>
        <v>230429.97999999995</v>
      </c>
    </row>
    <row r="113" spans="1:21" x14ac:dyDescent="0.2">
      <c r="A113" s="9">
        <f t="shared" si="0"/>
        <v>63</v>
      </c>
      <c r="B113" s="10">
        <f t="shared" si="1"/>
        <v>47178</v>
      </c>
      <c r="C113" s="14" t="str">
        <f t="shared" si="2"/>
        <v/>
      </c>
      <c r="D113" s="11">
        <f t="shared" si="3"/>
        <v>5.5E-2</v>
      </c>
      <c r="E113" s="12">
        <f t="shared" si="4"/>
        <v>1056.1400000000001</v>
      </c>
      <c r="F113" s="12">
        <f t="shared" si="5"/>
        <v>1419.47</v>
      </c>
      <c r="G113" s="12">
        <f t="shared" si="6"/>
        <v>0</v>
      </c>
      <c r="H113" s="13"/>
      <c r="I113" s="12">
        <f t="shared" si="7"/>
        <v>363.32999999999993</v>
      </c>
      <c r="J113" s="12">
        <f t="shared" si="8"/>
        <v>230066.64999999997</v>
      </c>
      <c r="K113" s="12">
        <f t="shared" si="9"/>
        <v>264.03500000000003</v>
      </c>
      <c r="L113" s="12">
        <f>IF(A113="","",SUM($K$51:K113))</f>
        <v>17373.315000000002</v>
      </c>
      <c r="O113" s="9">
        <f t="shared" si="10"/>
        <v>63</v>
      </c>
      <c r="P113" s="10">
        <f t="shared" si="11"/>
        <v>47178</v>
      </c>
      <c r="Q113" s="16">
        <f t="shared" si="12"/>
        <v>5.5E-2</v>
      </c>
      <c r="R113" s="12">
        <f t="shared" si="13"/>
        <v>1056.1400000000001</v>
      </c>
      <c r="S113" s="12">
        <f t="shared" si="14"/>
        <v>1419.47</v>
      </c>
      <c r="T113" s="12">
        <f t="shared" si="15"/>
        <v>363.32999999999993</v>
      </c>
      <c r="U113" s="12">
        <f t="shared" si="16"/>
        <v>230066.64999999997</v>
      </c>
    </row>
    <row r="114" spans="1:21" x14ac:dyDescent="0.2">
      <c r="A114" s="9">
        <f t="shared" si="0"/>
        <v>64</v>
      </c>
      <c r="B114" s="10">
        <f t="shared" si="1"/>
        <v>47209</v>
      </c>
      <c r="C114" s="14" t="str">
        <f t="shared" si="2"/>
        <v/>
      </c>
      <c r="D114" s="11">
        <f t="shared" si="3"/>
        <v>5.5E-2</v>
      </c>
      <c r="E114" s="12">
        <f t="shared" si="4"/>
        <v>1054.47</v>
      </c>
      <c r="F114" s="12">
        <f t="shared" si="5"/>
        <v>1419.47</v>
      </c>
      <c r="G114" s="12">
        <f t="shared" si="6"/>
        <v>0</v>
      </c>
      <c r="H114" s="13"/>
      <c r="I114" s="12">
        <f t="shared" si="7"/>
        <v>365</v>
      </c>
      <c r="J114" s="12">
        <f t="shared" si="8"/>
        <v>229701.64999999997</v>
      </c>
      <c r="K114" s="12">
        <f t="shared" si="9"/>
        <v>263.61750000000001</v>
      </c>
      <c r="L114" s="12">
        <f>IF(A114="","",SUM($K$51:K114))</f>
        <v>17636.932500000003</v>
      </c>
      <c r="O114" s="9">
        <f t="shared" si="10"/>
        <v>64</v>
      </c>
      <c r="P114" s="10">
        <f t="shared" si="11"/>
        <v>47209</v>
      </c>
      <c r="Q114" s="16">
        <f t="shared" si="12"/>
        <v>5.5E-2</v>
      </c>
      <c r="R114" s="12">
        <f t="shared" si="13"/>
        <v>1054.47</v>
      </c>
      <c r="S114" s="12">
        <f t="shared" si="14"/>
        <v>1419.47</v>
      </c>
      <c r="T114" s="12">
        <f t="shared" si="15"/>
        <v>365</v>
      </c>
      <c r="U114" s="12">
        <f t="shared" si="16"/>
        <v>229701.64999999997</v>
      </c>
    </row>
    <row r="115" spans="1:21" x14ac:dyDescent="0.2">
      <c r="A115" s="9">
        <f t="shared" ref="A115:A178" si="17">IF(J114="","",IF(OR(A114&gt;=nper,ROUND(J114,2)&lt;=0),"",A114+1))</f>
        <v>65</v>
      </c>
      <c r="B115" s="10">
        <f t="shared" ref="B115:B178" si="18">IF(A115="","",IF(OR(ppy=26,ppy=52),IF(ppy=26,IF(A115=1,fpdate,B114+14),IF(ppy=52,IF(A115=1,fpdate,B114+7),"n/a")),IF(ppy=24,DATE(YEAR(fpdate),MONTH(fpdate)+(A115-1)/2+IF(AND(DAY(fpdate)&gt;=15,MOD(A115,2)=0),1,0),IF(MOD(A115,2)=0,IF(DAY(fpdate)&gt;=15,DAY(fpdate)-14,DAY(fpdate)+14),DAY(fpdate))),IF(DAY(DATE(YEAR(fpdate),MONTH(fpdate)+A115-1,DAY(fpdate)))&lt;&gt;DAY(fpdate),DATE(YEAR(fpdate),MONTH(fpdate)+A115,0),DATE(YEAR(fpdate),MONTH(fpdate)+A115-1,DAY(fpdate))))))</f>
        <v>47239</v>
      </c>
      <c r="C115" s="14" t="str">
        <f t="shared" ref="C115:C178" si="19">IF(A115="","",IF(MOD(A115,ppy)=0,A115/ppy,""))</f>
        <v/>
      </c>
      <c r="D115" s="11">
        <f t="shared" ref="D115:D178" si="20">IF(A115="","",IF(A115=1,start_rate,IF($F$26="Variable Rate",IF(OR(A115=1,A115&lt;$F$27*ppy),D114,MIN($F$28,IF(MOD(A115-1,$F$30)=0,MAX($F$29,D114+$F$31),D114))),D114)))</f>
        <v>5.5E-2</v>
      </c>
      <c r="E115" s="12">
        <f t="shared" ref="E115:E178" si="21">IF(A115="","",ROUND((((1+D115/CP)^(CP/ppy))-1)*J114,2))</f>
        <v>1052.8</v>
      </c>
      <c r="F115" s="12">
        <f t="shared" ref="F115:F178" si="22">IF(A115="","",IF(A115=nper,J114+E115,MIN(J114+E115,IF(D115=D114,F114,IF($F$13="Acc Bi-Weekly",ROUND((-PMT(((1+D115/CP)^(CP/12))-1,(nper-A115+1)*12/26,J114))/2,2),IF($F$13="Acc Weekly",ROUND((-PMT(((1+D115/CP)^(CP/12))-1,(nper-A115+1)*12/52,J114))/4,2),ROUND(-PMT(((1+D115/CP)^(CP/ppy))-1,nper-A115+1,J114),2)))))))</f>
        <v>1419.47</v>
      </c>
      <c r="G115" s="12">
        <f t="shared" ref="G115:G178" si="23">IF(OR(A115="",A115&lt;$K$8),"",IF(J114&lt;=F115,0,IF(IF(AND(A115&gt;=$K$8,MOD(A115-$K$8,int)=0),$K$9,0)+F115&gt;=J114+E115,J114+E115-F115,IF(AND(A115&gt;=$K$8,MOD(A115-$K$8,int)=0),$K$9,0)+IF(IF(AND(A115&gt;=$K$8,MOD(A115-$K$8,int)=0),$K$9,0)+IF(MOD(A115-$K$12,ppy)=0,$K$11,0)+F115&lt;J114+E115,IF(MOD(A115-$K$12,ppy)=0,$K$11,0),J114+E115-IF(AND(A115&gt;=$K$8,MOD(A115-$K$8,int)=0),$K$9,0)-F115))))</f>
        <v>0</v>
      </c>
      <c r="H115" s="13"/>
      <c r="I115" s="12">
        <f t="shared" ref="I115:I178" si="24">IF(A115="","",F115-E115+H115+IF(G115="",0,G115))</f>
        <v>366.67000000000007</v>
      </c>
      <c r="J115" s="12">
        <f t="shared" ref="J115:J178" si="25">IF(A115="","",J114-I115)</f>
        <v>229334.97999999995</v>
      </c>
      <c r="K115" s="12">
        <f t="shared" ref="K115:K178" si="26">IF(A115="","",$L$46*E115)</f>
        <v>263.2</v>
      </c>
      <c r="L115" s="12">
        <f>IF(A115="","",SUM($K$51:K115))</f>
        <v>17900.132500000003</v>
      </c>
      <c r="O115" s="9">
        <f t="shared" ref="O115:O178" si="27">IF(U114="","",IF(OR(O114&gt;=_xlfn.SINGLE(nper),ROUND(U114,2)&lt;=0),"",O114+1))</f>
        <v>65</v>
      </c>
      <c r="P115" s="10">
        <f t="shared" ref="P115:P178" si="28">IF(O115="","",IF(OR(ppy=26,ppy=52),IF(ppy=26,IF(O115=1,fpdate,P114+14),IF(ppy=52,IF(O115=1,fpdate,P114+7),"n/a")),IF(ppy=24,DATE(YEAR(fpdate),MONTH(fpdate)+(O115-1)/2+IF(AND(DAY(fpdate)&gt;=15,MOD(O115,2)=0),1,0),IF(MOD(O115,2)=0,IF(DAY(fpdate)&gt;=15,DAY(fpdate)-14,DAY(fpdate)+14),DAY(fpdate))),IF(DAY(DATE(YEAR(fpdate),MONTH(fpdate)+O115-1,DAY(fpdate)))&lt;&gt;DAY(fpdate),DATE(YEAR(fpdate),MONTH(fpdate)+O115,0),DATE(YEAR(fpdate),MONTH(fpdate)+O115-1,DAY(fpdate))))))</f>
        <v>47239</v>
      </c>
      <c r="Q115" s="16">
        <f t="shared" ref="Q115:Q178" si="29">IF(O115="","",IF(D115&lt;&gt;"",D115,IF(O115=1,start_rate,IF($F$26="Variable Rate",IF(OR(O115=1,O115&lt;$F$27*ppy),Q114,MIN($F$28,IF(MOD(O115-1,$F$30)=0,MAX($F$29,Q114+$F$31),Q114))),Q114))))</f>
        <v>5.5E-2</v>
      </c>
      <c r="R115" s="12">
        <f t="shared" ref="R115:R178" si="30">IF(O115="","",ROUND((((1+Q115/CP)^(CP/ppy))-1)*U114,2))</f>
        <v>1052.8</v>
      </c>
      <c r="S115" s="12">
        <f t="shared" ref="S115:S178" si="31">IF(O115="","",IF(O115=nper,U114+R115,MIN(U114+R115,IF(Q115=Q114,S114,ROUND(-PMT(((1+Q115/CP)^(CP/ppy))-1,nper-O115+1,U114),2)))))</f>
        <v>1419.47</v>
      </c>
      <c r="T115" s="12">
        <f t="shared" ref="T115:T178" si="32">IF(O115="","",S115-R115)</f>
        <v>366.67000000000007</v>
      </c>
      <c r="U115" s="12">
        <f t="shared" ref="U115:U178" si="33">IF(O115="","",U114-T115)</f>
        <v>229334.97999999995</v>
      </c>
    </row>
    <row r="116" spans="1:21" x14ac:dyDescent="0.2">
      <c r="A116" s="9">
        <f t="shared" si="17"/>
        <v>66</v>
      </c>
      <c r="B116" s="10">
        <f t="shared" si="18"/>
        <v>47270</v>
      </c>
      <c r="C116" s="14" t="str">
        <f t="shared" si="19"/>
        <v/>
      </c>
      <c r="D116" s="11">
        <f t="shared" si="20"/>
        <v>5.5E-2</v>
      </c>
      <c r="E116" s="12">
        <f t="shared" si="21"/>
        <v>1051.1199999999999</v>
      </c>
      <c r="F116" s="12">
        <f t="shared" si="22"/>
        <v>1419.47</v>
      </c>
      <c r="G116" s="12">
        <f t="shared" si="23"/>
        <v>0</v>
      </c>
      <c r="H116" s="13"/>
      <c r="I116" s="12">
        <f t="shared" si="24"/>
        <v>368.35000000000014</v>
      </c>
      <c r="J116" s="12">
        <f t="shared" si="25"/>
        <v>228966.62999999995</v>
      </c>
      <c r="K116" s="12">
        <f t="shared" si="26"/>
        <v>262.77999999999997</v>
      </c>
      <c r="L116" s="12">
        <f>IF(A116="","",SUM($K$51:K116))</f>
        <v>18162.912500000002</v>
      </c>
      <c r="O116" s="9">
        <f t="shared" si="27"/>
        <v>66</v>
      </c>
      <c r="P116" s="10">
        <f t="shared" si="28"/>
        <v>47270</v>
      </c>
      <c r="Q116" s="16">
        <f t="shared" si="29"/>
        <v>5.5E-2</v>
      </c>
      <c r="R116" s="12">
        <f t="shared" si="30"/>
        <v>1051.1199999999999</v>
      </c>
      <c r="S116" s="12">
        <f t="shared" si="31"/>
        <v>1419.47</v>
      </c>
      <c r="T116" s="12">
        <f t="shared" si="32"/>
        <v>368.35000000000014</v>
      </c>
      <c r="U116" s="12">
        <f t="shared" si="33"/>
        <v>228966.62999999995</v>
      </c>
    </row>
    <row r="117" spans="1:21" x14ac:dyDescent="0.2">
      <c r="A117" s="9">
        <f t="shared" si="17"/>
        <v>67</v>
      </c>
      <c r="B117" s="10">
        <f t="shared" si="18"/>
        <v>47300</v>
      </c>
      <c r="C117" s="14" t="str">
        <f t="shared" si="19"/>
        <v/>
      </c>
      <c r="D117" s="11">
        <f t="shared" si="20"/>
        <v>5.5E-2</v>
      </c>
      <c r="E117" s="12">
        <f t="shared" si="21"/>
        <v>1049.43</v>
      </c>
      <c r="F117" s="12">
        <f t="shared" si="22"/>
        <v>1419.47</v>
      </c>
      <c r="G117" s="12">
        <f t="shared" si="23"/>
        <v>0</v>
      </c>
      <c r="H117" s="13"/>
      <c r="I117" s="12">
        <f t="shared" si="24"/>
        <v>370.03999999999996</v>
      </c>
      <c r="J117" s="12">
        <f t="shared" si="25"/>
        <v>228596.58999999994</v>
      </c>
      <c r="K117" s="12">
        <f t="shared" si="26"/>
        <v>262.35750000000002</v>
      </c>
      <c r="L117" s="12">
        <f>IF(A117="","",SUM($K$51:K117))</f>
        <v>18425.27</v>
      </c>
      <c r="O117" s="9">
        <f t="shared" si="27"/>
        <v>67</v>
      </c>
      <c r="P117" s="10">
        <f t="shared" si="28"/>
        <v>47300</v>
      </c>
      <c r="Q117" s="16">
        <f t="shared" si="29"/>
        <v>5.5E-2</v>
      </c>
      <c r="R117" s="12">
        <f t="shared" si="30"/>
        <v>1049.43</v>
      </c>
      <c r="S117" s="12">
        <f t="shared" si="31"/>
        <v>1419.47</v>
      </c>
      <c r="T117" s="12">
        <f t="shared" si="32"/>
        <v>370.03999999999996</v>
      </c>
      <c r="U117" s="12">
        <f t="shared" si="33"/>
        <v>228596.58999999994</v>
      </c>
    </row>
    <row r="118" spans="1:21" x14ac:dyDescent="0.2">
      <c r="A118" s="9">
        <f t="shared" si="17"/>
        <v>68</v>
      </c>
      <c r="B118" s="10">
        <f t="shared" si="18"/>
        <v>47331</v>
      </c>
      <c r="C118" s="14" t="str">
        <f t="shared" si="19"/>
        <v/>
      </c>
      <c r="D118" s="11">
        <f t="shared" si="20"/>
        <v>5.5E-2</v>
      </c>
      <c r="E118" s="12">
        <f t="shared" si="21"/>
        <v>1047.73</v>
      </c>
      <c r="F118" s="12">
        <f t="shared" si="22"/>
        <v>1419.47</v>
      </c>
      <c r="G118" s="12">
        <f t="shared" si="23"/>
        <v>0</v>
      </c>
      <c r="H118" s="13"/>
      <c r="I118" s="12">
        <f t="shared" si="24"/>
        <v>371.74</v>
      </c>
      <c r="J118" s="12">
        <f t="shared" si="25"/>
        <v>228224.84999999995</v>
      </c>
      <c r="K118" s="12">
        <f t="shared" si="26"/>
        <v>261.9325</v>
      </c>
      <c r="L118" s="12">
        <f>IF(A118="","",SUM($K$51:K118))</f>
        <v>18687.202499999999</v>
      </c>
      <c r="O118" s="9">
        <f t="shared" si="27"/>
        <v>68</v>
      </c>
      <c r="P118" s="10">
        <f t="shared" si="28"/>
        <v>47331</v>
      </c>
      <c r="Q118" s="16">
        <f t="shared" si="29"/>
        <v>5.5E-2</v>
      </c>
      <c r="R118" s="12">
        <f t="shared" si="30"/>
        <v>1047.73</v>
      </c>
      <c r="S118" s="12">
        <f t="shared" si="31"/>
        <v>1419.47</v>
      </c>
      <c r="T118" s="12">
        <f t="shared" si="32"/>
        <v>371.74</v>
      </c>
      <c r="U118" s="12">
        <f t="shared" si="33"/>
        <v>228224.84999999995</v>
      </c>
    </row>
    <row r="119" spans="1:21" x14ac:dyDescent="0.2">
      <c r="A119" s="9">
        <f t="shared" si="17"/>
        <v>69</v>
      </c>
      <c r="B119" s="10">
        <f t="shared" si="18"/>
        <v>47362</v>
      </c>
      <c r="C119" s="14" t="str">
        <f t="shared" si="19"/>
        <v/>
      </c>
      <c r="D119" s="11">
        <f t="shared" si="20"/>
        <v>5.5E-2</v>
      </c>
      <c r="E119" s="12">
        <f t="shared" si="21"/>
        <v>1046.03</v>
      </c>
      <c r="F119" s="12">
        <f t="shared" si="22"/>
        <v>1419.47</v>
      </c>
      <c r="G119" s="12">
        <f t="shared" si="23"/>
        <v>0</v>
      </c>
      <c r="H119" s="13"/>
      <c r="I119" s="12">
        <f t="shared" si="24"/>
        <v>373.44000000000005</v>
      </c>
      <c r="J119" s="12">
        <f t="shared" si="25"/>
        <v>227851.40999999995</v>
      </c>
      <c r="K119" s="12">
        <f t="shared" si="26"/>
        <v>261.50749999999999</v>
      </c>
      <c r="L119" s="12">
        <f>IF(A119="","",SUM($K$51:K119))</f>
        <v>18948.71</v>
      </c>
      <c r="O119" s="9">
        <f t="shared" si="27"/>
        <v>69</v>
      </c>
      <c r="P119" s="10">
        <f t="shared" si="28"/>
        <v>47362</v>
      </c>
      <c r="Q119" s="16">
        <f t="shared" si="29"/>
        <v>5.5E-2</v>
      </c>
      <c r="R119" s="12">
        <f t="shared" si="30"/>
        <v>1046.03</v>
      </c>
      <c r="S119" s="12">
        <f t="shared" si="31"/>
        <v>1419.47</v>
      </c>
      <c r="T119" s="12">
        <f t="shared" si="32"/>
        <v>373.44000000000005</v>
      </c>
      <c r="U119" s="12">
        <f t="shared" si="33"/>
        <v>227851.40999999995</v>
      </c>
    </row>
    <row r="120" spans="1:21" x14ac:dyDescent="0.2">
      <c r="A120" s="9">
        <f t="shared" si="17"/>
        <v>70</v>
      </c>
      <c r="B120" s="10">
        <f t="shared" si="18"/>
        <v>47392</v>
      </c>
      <c r="C120" s="14" t="str">
        <f t="shared" si="19"/>
        <v/>
      </c>
      <c r="D120" s="11">
        <f t="shared" si="20"/>
        <v>5.5E-2</v>
      </c>
      <c r="E120" s="12">
        <f t="shared" si="21"/>
        <v>1044.32</v>
      </c>
      <c r="F120" s="12">
        <f t="shared" si="22"/>
        <v>1419.47</v>
      </c>
      <c r="G120" s="12">
        <f t="shared" si="23"/>
        <v>0</v>
      </c>
      <c r="H120" s="13"/>
      <c r="I120" s="12">
        <f t="shared" si="24"/>
        <v>375.15000000000009</v>
      </c>
      <c r="J120" s="12">
        <f t="shared" si="25"/>
        <v>227476.25999999995</v>
      </c>
      <c r="K120" s="12">
        <f t="shared" si="26"/>
        <v>261.08</v>
      </c>
      <c r="L120" s="12">
        <f>IF(A120="","",SUM($K$51:K120))</f>
        <v>19209.79</v>
      </c>
      <c r="O120" s="9">
        <f t="shared" si="27"/>
        <v>70</v>
      </c>
      <c r="P120" s="10">
        <f t="shared" si="28"/>
        <v>47392</v>
      </c>
      <c r="Q120" s="16">
        <f t="shared" si="29"/>
        <v>5.5E-2</v>
      </c>
      <c r="R120" s="12">
        <f t="shared" si="30"/>
        <v>1044.32</v>
      </c>
      <c r="S120" s="12">
        <f t="shared" si="31"/>
        <v>1419.47</v>
      </c>
      <c r="T120" s="12">
        <f t="shared" si="32"/>
        <v>375.15000000000009</v>
      </c>
      <c r="U120" s="12">
        <f t="shared" si="33"/>
        <v>227476.25999999995</v>
      </c>
    </row>
    <row r="121" spans="1:21" x14ac:dyDescent="0.2">
      <c r="A121" s="9">
        <f t="shared" si="17"/>
        <v>71</v>
      </c>
      <c r="B121" s="10">
        <f t="shared" si="18"/>
        <v>47423</v>
      </c>
      <c r="C121" s="14" t="str">
        <f t="shared" si="19"/>
        <v/>
      </c>
      <c r="D121" s="11">
        <f t="shared" si="20"/>
        <v>5.5E-2</v>
      </c>
      <c r="E121" s="12">
        <f t="shared" si="21"/>
        <v>1042.5999999999999</v>
      </c>
      <c r="F121" s="12">
        <f t="shared" si="22"/>
        <v>1419.47</v>
      </c>
      <c r="G121" s="12">
        <f t="shared" si="23"/>
        <v>0</v>
      </c>
      <c r="H121" s="13"/>
      <c r="I121" s="12">
        <f t="shared" si="24"/>
        <v>376.87000000000012</v>
      </c>
      <c r="J121" s="12">
        <f t="shared" si="25"/>
        <v>227099.38999999996</v>
      </c>
      <c r="K121" s="12">
        <f t="shared" si="26"/>
        <v>260.64999999999998</v>
      </c>
      <c r="L121" s="12">
        <f>IF(A121="","",SUM($K$51:K121))</f>
        <v>19470.440000000002</v>
      </c>
      <c r="O121" s="9">
        <f t="shared" si="27"/>
        <v>71</v>
      </c>
      <c r="P121" s="10">
        <f t="shared" si="28"/>
        <v>47423</v>
      </c>
      <c r="Q121" s="16">
        <f t="shared" si="29"/>
        <v>5.5E-2</v>
      </c>
      <c r="R121" s="12">
        <f t="shared" si="30"/>
        <v>1042.5999999999999</v>
      </c>
      <c r="S121" s="12">
        <f t="shared" si="31"/>
        <v>1419.47</v>
      </c>
      <c r="T121" s="12">
        <f t="shared" si="32"/>
        <v>376.87000000000012</v>
      </c>
      <c r="U121" s="12">
        <f t="shared" si="33"/>
        <v>227099.38999999996</v>
      </c>
    </row>
    <row r="122" spans="1:21" x14ac:dyDescent="0.2">
      <c r="A122" s="9">
        <f t="shared" si="17"/>
        <v>72</v>
      </c>
      <c r="B122" s="10">
        <f t="shared" si="18"/>
        <v>47453</v>
      </c>
      <c r="C122" s="14">
        <f t="shared" si="19"/>
        <v>6</v>
      </c>
      <c r="D122" s="11">
        <f t="shared" si="20"/>
        <v>5.5E-2</v>
      </c>
      <c r="E122" s="12">
        <f t="shared" si="21"/>
        <v>1040.8699999999999</v>
      </c>
      <c r="F122" s="12">
        <f t="shared" si="22"/>
        <v>1419.47</v>
      </c>
      <c r="G122" s="12">
        <f t="shared" si="23"/>
        <v>0</v>
      </c>
      <c r="H122" s="13"/>
      <c r="I122" s="12">
        <f t="shared" si="24"/>
        <v>378.60000000000014</v>
      </c>
      <c r="J122" s="12">
        <f t="shared" si="25"/>
        <v>226720.78999999995</v>
      </c>
      <c r="K122" s="12">
        <f t="shared" si="26"/>
        <v>260.21749999999997</v>
      </c>
      <c r="L122" s="12">
        <f>IF(A122="","",SUM($K$51:K122))</f>
        <v>19730.657500000001</v>
      </c>
      <c r="O122" s="9">
        <f t="shared" si="27"/>
        <v>72</v>
      </c>
      <c r="P122" s="10">
        <f t="shared" si="28"/>
        <v>47453</v>
      </c>
      <c r="Q122" s="16">
        <f t="shared" si="29"/>
        <v>5.5E-2</v>
      </c>
      <c r="R122" s="12">
        <f t="shared" si="30"/>
        <v>1040.8699999999999</v>
      </c>
      <c r="S122" s="12">
        <f t="shared" si="31"/>
        <v>1419.47</v>
      </c>
      <c r="T122" s="12">
        <f t="shared" si="32"/>
        <v>378.60000000000014</v>
      </c>
      <c r="U122" s="12">
        <f t="shared" si="33"/>
        <v>226720.78999999995</v>
      </c>
    </row>
    <row r="123" spans="1:21" x14ac:dyDescent="0.2">
      <c r="A123" s="9">
        <f t="shared" si="17"/>
        <v>73</v>
      </c>
      <c r="B123" s="10">
        <f t="shared" si="18"/>
        <v>47484</v>
      </c>
      <c r="C123" s="14" t="str">
        <f t="shared" si="19"/>
        <v/>
      </c>
      <c r="D123" s="11">
        <f t="shared" si="20"/>
        <v>5.5E-2</v>
      </c>
      <c r="E123" s="12">
        <f t="shared" si="21"/>
        <v>1039.1400000000001</v>
      </c>
      <c r="F123" s="12">
        <f t="shared" si="22"/>
        <v>1419.47</v>
      </c>
      <c r="G123" s="12">
        <f t="shared" si="23"/>
        <v>0</v>
      </c>
      <c r="H123" s="13"/>
      <c r="I123" s="12">
        <f t="shared" si="24"/>
        <v>380.32999999999993</v>
      </c>
      <c r="J123" s="12">
        <f t="shared" si="25"/>
        <v>226340.45999999996</v>
      </c>
      <c r="K123" s="12">
        <f t="shared" si="26"/>
        <v>259.78500000000003</v>
      </c>
      <c r="L123" s="12">
        <f>IF(A123="","",SUM($K$51:K123))</f>
        <v>19990.442500000001</v>
      </c>
      <c r="O123" s="9">
        <f t="shared" si="27"/>
        <v>73</v>
      </c>
      <c r="P123" s="10">
        <f t="shared" si="28"/>
        <v>47484</v>
      </c>
      <c r="Q123" s="16">
        <f t="shared" si="29"/>
        <v>5.5E-2</v>
      </c>
      <c r="R123" s="12">
        <f t="shared" si="30"/>
        <v>1039.1400000000001</v>
      </c>
      <c r="S123" s="12">
        <f t="shared" si="31"/>
        <v>1419.47</v>
      </c>
      <c r="T123" s="12">
        <f t="shared" si="32"/>
        <v>380.32999999999993</v>
      </c>
      <c r="U123" s="12">
        <f t="shared" si="33"/>
        <v>226340.45999999996</v>
      </c>
    </row>
    <row r="124" spans="1:21" x14ac:dyDescent="0.2">
      <c r="A124" s="9">
        <f t="shared" si="17"/>
        <v>74</v>
      </c>
      <c r="B124" s="10">
        <f t="shared" si="18"/>
        <v>47515</v>
      </c>
      <c r="C124" s="14" t="str">
        <f t="shared" si="19"/>
        <v/>
      </c>
      <c r="D124" s="11">
        <f t="shared" si="20"/>
        <v>5.5E-2</v>
      </c>
      <c r="E124" s="12">
        <f t="shared" si="21"/>
        <v>1037.3900000000001</v>
      </c>
      <c r="F124" s="12">
        <f t="shared" si="22"/>
        <v>1419.47</v>
      </c>
      <c r="G124" s="12">
        <f t="shared" si="23"/>
        <v>0</v>
      </c>
      <c r="H124" s="13"/>
      <c r="I124" s="12">
        <f t="shared" si="24"/>
        <v>382.07999999999993</v>
      </c>
      <c r="J124" s="12">
        <f t="shared" si="25"/>
        <v>225958.37999999998</v>
      </c>
      <c r="K124" s="12">
        <f t="shared" si="26"/>
        <v>259.34750000000003</v>
      </c>
      <c r="L124" s="12">
        <f>IF(A124="","",SUM($K$51:K124))</f>
        <v>20249.79</v>
      </c>
      <c r="O124" s="9">
        <f t="shared" si="27"/>
        <v>74</v>
      </c>
      <c r="P124" s="10">
        <f t="shared" si="28"/>
        <v>47515</v>
      </c>
      <c r="Q124" s="16">
        <f t="shared" si="29"/>
        <v>5.5E-2</v>
      </c>
      <c r="R124" s="12">
        <f t="shared" si="30"/>
        <v>1037.3900000000001</v>
      </c>
      <c r="S124" s="12">
        <f t="shared" si="31"/>
        <v>1419.47</v>
      </c>
      <c r="T124" s="12">
        <f t="shared" si="32"/>
        <v>382.07999999999993</v>
      </c>
      <c r="U124" s="12">
        <f t="shared" si="33"/>
        <v>225958.37999999998</v>
      </c>
    </row>
    <row r="125" spans="1:21" x14ac:dyDescent="0.2">
      <c r="A125" s="9">
        <f t="shared" si="17"/>
        <v>75</v>
      </c>
      <c r="B125" s="10">
        <f t="shared" si="18"/>
        <v>47543</v>
      </c>
      <c r="C125" s="14" t="str">
        <f t="shared" si="19"/>
        <v/>
      </c>
      <c r="D125" s="11">
        <f t="shared" si="20"/>
        <v>5.5E-2</v>
      </c>
      <c r="E125" s="12">
        <f t="shared" si="21"/>
        <v>1035.6400000000001</v>
      </c>
      <c r="F125" s="12">
        <f t="shared" si="22"/>
        <v>1419.47</v>
      </c>
      <c r="G125" s="12">
        <f t="shared" si="23"/>
        <v>0</v>
      </c>
      <c r="H125" s="13"/>
      <c r="I125" s="12">
        <f t="shared" si="24"/>
        <v>383.82999999999993</v>
      </c>
      <c r="J125" s="12">
        <f t="shared" si="25"/>
        <v>225574.55</v>
      </c>
      <c r="K125" s="12">
        <f t="shared" si="26"/>
        <v>258.91000000000003</v>
      </c>
      <c r="L125" s="12">
        <f>IF(A125="","",SUM($K$51:K125))</f>
        <v>20508.7</v>
      </c>
      <c r="O125" s="9">
        <f t="shared" si="27"/>
        <v>75</v>
      </c>
      <c r="P125" s="10">
        <f t="shared" si="28"/>
        <v>47543</v>
      </c>
      <c r="Q125" s="16">
        <f t="shared" si="29"/>
        <v>5.5E-2</v>
      </c>
      <c r="R125" s="12">
        <f t="shared" si="30"/>
        <v>1035.6400000000001</v>
      </c>
      <c r="S125" s="12">
        <f t="shared" si="31"/>
        <v>1419.47</v>
      </c>
      <c r="T125" s="12">
        <f t="shared" si="32"/>
        <v>383.82999999999993</v>
      </c>
      <c r="U125" s="12">
        <f t="shared" si="33"/>
        <v>225574.55</v>
      </c>
    </row>
    <row r="126" spans="1:21" x14ac:dyDescent="0.2">
      <c r="A126" s="9">
        <f t="shared" si="17"/>
        <v>76</v>
      </c>
      <c r="B126" s="10">
        <f t="shared" si="18"/>
        <v>47574</v>
      </c>
      <c r="C126" s="14" t="str">
        <f t="shared" si="19"/>
        <v/>
      </c>
      <c r="D126" s="11">
        <f t="shared" si="20"/>
        <v>5.5E-2</v>
      </c>
      <c r="E126" s="12">
        <f t="shared" si="21"/>
        <v>1033.8800000000001</v>
      </c>
      <c r="F126" s="12">
        <f t="shared" si="22"/>
        <v>1419.47</v>
      </c>
      <c r="G126" s="12">
        <f t="shared" si="23"/>
        <v>0</v>
      </c>
      <c r="H126" s="13"/>
      <c r="I126" s="12">
        <f t="shared" si="24"/>
        <v>385.58999999999992</v>
      </c>
      <c r="J126" s="12">
        <f t="shared" si="25"/>
        <v>225188.96</v>
      </c>
      <c r="K126" s="12">
        <f t="shared" si="26"/>
        <v>258.47000000000003</v>
      </c>
      <c r="L126" s="12">
        <f>IF(A126="","",SUM($K$51:K126))</f>
        <v>20767.170000000002</v>
      </c>
      <c r="O126" s="9">
        <f t="shared" si="27"/>
        <v>76</v>
      </c>
      <c r="P126" s="10">
        <f t="shared" si="28"/>
        <v>47574</v>
      </c>
      <c r="Q126" s="16">
        <f t="shared" si="29"/>
        <v>5.5E-2</v>
      </c>
      <c r="R126" s="12">
        <f t="shared" si="30"/>
        <v>1033.8800000000001</v>
      </c>
      <c r="S126" s="12">
        <f t="shared" si="31"/>
        <v>1419.47</v>
      </c>
      <c r="T126" s="12">
        <f t="shared" si="32"/>
        <v>385.58999999999992</v>
      </c>
      <c r="U126" s="12">
        <f t="shared" si="33"/>
        <v>225188.96</v>
      </c>
    </row>
    <row r="127" spans="1:21" x14ac:dyDescent="0.2">
      <c r="A127" s="9">
        <f t="shared" si="17"/>
        <v>77</v>
      </c>
      <c r="B127" s="10">
        <f t="shared" si="18"/>
        <v>47604</v>
      </c>
      <c r="C127" s="14" t="str">
        <f t="shared" si="19"/>
        <v/>
      </c>
      <c r="D127" s="11">
        <f t="shared" si="20"/>
        <v>5.5E-2</v>
      </c>
      <c r="E127" s="12">
        <f t="shared" si="21"/>
        <v>1032.1199999999999</v>
      </c>
      <c r="F127" s="12">
        <f t="shared" si="22"/>
        <v>1419.47</v>
      </c>
      <c r="G127" s="12">
        <f t="shared" si="23"/>
        <v>0</v>
      </c>
      <c r="H127" s="13"/>
      <c r="I127" s="12">
        <f t="shared" si="24"/>
        <v>387.35000000000014</v>
      </c>
      <c r="J127" s="12">
        <f t="shared" si="25"/>
        <v>224801.61</v>
      </c>
      <c r="K127" s="12">
        <f t="shared" si="26"/>
        <v>258.02999999999997</v>
      </c>
      <c r="L127" s="12">
        <f>IF(A127="","",SUM($K$51:K127))</f>
        <v>21025.200000000001</v>
      </c>
      <c r="O127" s="9">
        <f t="shared" si="27"/>
        <v>77</v>
      </c>
      <c r="P127" s="10">
        <f t="shared" si="28"/>
        <v>47604</v>
      </c>
      <c r="Q127" s="16">
        <f t="shared" si="29"/>
        <v>5.5E-2</v>
      </c>
      <c r="R127" s="12">
        <f t="shared" si="30"/>
        <v>1032.1199999999999</v>
      </c>
      <c r="S127" s="12">
        <f t="shared" si="31"/>
        <v>1419.47</v>
      </c>
      <c r="T127" s="12">
        <f t="shared" si="32"/>
        <v>387.35000000000014</v>
      </c>
      <c r="U127" s="12">
        <f t="shared" si="33"/>
        <v>224801.61</v>
      </c>
    </row>
    <row r="128" spans="1:21" x14ac:dyDescent="0.2">
      <c r="A128" s="9">
        <f t="shared" si="17"/>
        <v>78</v>
      </c>
      <c r="B128" s="10">
        <f t="shared" si="18"/>
        <v>47635</v>
      </c>
      <c r="C128" s="14" t="str">
        <f t="shared" si="19"/>
        <v/>
      </c>
      <c r="D128" s="11">
        <f t="shared" si="20"/>
        <v>5.5E-2</v>
      </c>
      <c r="E128" s="12">
        <f t="shared" si="21"/>
        <v>1030.3399999999999</v>
      </c>
      <c r="F128" s="12">
        <f t="shared" si="22"/>
        <v>1419.47</v>
      </c>
      <c r="G128" s="12">
        <f t="shared" si="23"/>
        <v>0</v>
      </c>
      <c r="H128" s="13"/>
      <c r="I128" s="12">
        <f t="shared" si="24"/>
        <v>389.13000000000011</v>
      </c>
      <c r="J128" s="12">
        <f t="shared" si="25"/>
        <v>224412.47999999998</v>
      </c>
      <c r="K128" s="12">
        <f t="shared" si="26"/>
        <v>257.58499999999998</v>
      </c>
      <c r="L128" s="12">
        <f>IF(A128="","",SUM($K$51:K128))</f>
        <v>21282.785</v>
      </c>
      <c r="O128" s="9">
        <f t="shared" si="27"/>
        <v>78</v>
      </c>
      <c r="P128" s="10">
        <f t="shared" si="28"/>
        <v>47635</v>
      </c>
      <c r="Q128" s="16">
        <f t="shared" si="29"/>
        <v>5.5E-2</v>
      </c>
      <c r="R128" s="12">
        <f t="shared" si="30"/>
        <v>1030.3399999999999</v>
      </c>
      <c r="S128" s="12">
        <f t="shared" si="31"/>
        <v>1419.47</v>
      </c>
      <c r="T128" s="12">
        <f t="shared" si="32"/>
        <v>389.13000000000011</v>
      </c>
      <c r="U128" s="12">
        <f t="shared" si="33"/>
        <v>224412.47999999998</v>
      </c>
    </row>
    <row r="129" spans="1:21" x14ac:dyDescent="0.2">
      <c r="A129" s="9">
        <f t="shared" si="17"/>
        <v>79</v>
      </c>
      <c r="B129" s="10">
        <f t="shared" si="18"/>
        <v>47665</v>
      </c>
      <c r="C129" s="14" t="str">
        <f t="shared" si="19"/>
        <v/>
      </c>
      <c r="D129" s="11">
        <f t="shared" si="20"/>
        <v>5.5E-2</v>
      </c>
      <c r="E129" s="12">
        <f t="shared" si="21"/>
        <v>1028.56</v>
      </c>
      <c r="F129" s="12">
        <f t="shared" si="22"/>
        <v>1419.47</v>
      </c>
      <c r="G129" s="12">
        <f t="shared" si="23"/>
        <v>0</v>
      </c>
      <c r="H129" s="13"/>
      <c r="I129" s="12">
        <f t="shared" si="24"/>
        <v>390.91000000000008</v>
      </c>
      <c r="J129" s="12">
        <f t="shared" si="25"/>
        <v>224021.56999999998</v>
      </c>
      <c r="K129" s="12">
        <f t="shared" si="26"/>
        <v>257.14</v>
      </c>
      <c r="L129" s="12">
        <f>IF(A129="","",SUM($K$51:K129))</f>
        <v>21539.924999999999</v>
      </c>
      <c r="O129" s="9">
        <f t="shared" si="27"/>
        <v>79</v>
      </c>
      <c r="P129" s="10">
        <f t="shared" si="28"/>
        <v>47665</v>
      </c>
      <c r="Q129" s="16">
        <f t="shared" si="29"/>
        <v>5.5E-2</v>
      </c>
      <c r="R129" s="12">
        <f t="shared" si="30"/>
        <v>1028.56</v>
      </c>
      <c r="S129" s="12">
        <f t="shared" si="31"/>
        <v>1419.47</v>
      </c>
      <c r="T129" s="12">
        <f t="shared" si="32"/>
        <v>390.91000000000008</v>
      </c>
      <c r="U129" s="12">
        <f t="shared" si="33"/>
        <v>224021.56999999998</v>
      </c>
    </row>
    <row r="130" spans="1:21" x14ac:dyDescent="0.2">
      <c r="A130" s="9">
        <f t="shared" si="17"/>
        <v>80</v>
      </c>
      <c r="B130" s="10">
        <f t="shared" si="18"/>
        <v>47696</v>
      </c>
      <c r="C130" s="14" t="str">
        <f t="shared" si="19"/>
        <v/>
      </c>
      <c r="D130" s="11">
        <f t="shared" si="20"/>
        <v>5.5E-2</v>
      </c>
      <c r="E130" s="12">
        <f t="shared" si="21"/>
        <v>1026.77</v>
      </c>
      <c r="F130" s="12">
        <f t="shared" si="22"/>
        <v>1419.47</v>
      </c>
      <c r="G130" s="12">
        <f t="shared" si="23"/>
        <v>0</v>
      </c>
      <c r="H130" s="13"/>
      <c r="I130" s="12">
        <f t="shared" si="24"/>
        <v>392.70000000000005</v>
      </c>
      <c r="J130" s="12">
        <f t="shared" si="25"/>
        <v>223628.86999999997</v>
      </c>
      <c r="K130" s="12">
        <f t="shared" si="26"/>
        <v>256.6925</v>
      </c>
      <c r="L130" s="12">
        <f>IF(A130="","",SUM($K$51:K130))</f>
        <v>21796.6175</v>
      </c>
      <c r="O130" s="9">
        <f t="shared" si="27"/>
        <v>80</v>
      </c>
      <c r="P130" s="10">
        <f t="shared" si="28"/>
        <v>47696</v>
      </c>
      <c r="Q130" s="16">
        <f t="shared" si="29"/>
        <v>5.5E-2</v>
      </c>
      <c r="R130" s="12">
        <f t="shared" si="30"/>
        <v>1026.77</v>
      </c>
      <c r="S130" s="12">
        <f t="shared" si="31"/>
        <v>1419.47</v>
      </c>
      <c r="T130" s="12">
        <f t="shared" si="32"/>
        <v>392.70000000000005</v>
      </c>
      <c r="U130" s="12">
        <f t="shared" si="33"/>
        <v>223628.86999999997</v>
      </c>
    </row>
    <row r="131" spans="1:21" x14ac:dyDescent="0.2">
      <c r="A131" s="9">
        <f t="shared" si="17"/>
        <v>81</v>
      </c>
      <c r="B131" s="10">
        <f t="shared" si="18"/>
        <v>47727</v>
      </c>
      <c r="C131" s="14" t="str">
        <f t="shared" si="19"/>
        <v/>
      </c>
      <c r="D131" s="11">
        <f t="shared" si="20"/>
        <v>5.5E-2</v>
      </c>
      <c r="E131" s="12">
        <f t="shared" si="21"/>
        <v>1024.97</v>
      </c>
      <c r="F131" s="12">
        <f t="shared" si="22"/>
        <v>1419.47</v>
      </c>
      <c r="G131" s="12">
        <f t="shared" si="23"/>
        <v>0</v>
      </c>
      <c r="H131" s="13"/>
      <c r="I131" s="12">
        <f t="shared" si="24"/>
        <v>394.5</v>
      </c>
      <c r="J131" s="12">
        <f t="shared" si="25"/>
        <v>223234.36999999997</v>
      </c>
      <c r="K131" s="12">
        <f t="shared" si="26"/>
        <v>256.24250000000001</v>
      </c>
      <c r="L131" s="12">
        <f>IF(A131="","",SUM($K$51:K131))</f>
        <v>22052.86</v>
      </c>
      <c r="O131" s="9">
        <f t="shared" si="27"/>
        <v>81</v>
      </c>
      <c r="P131" s="10">
        <f t="shared" si="28"/>
        <v>47727</v>
      </c>
      <c r="Q131" s="16">
        <f t="shared" si="29"/>
        <v>5.5E-2</v>
      </c>
      <c r="R131" s="12">
        <f t="shared" si="30"/>
        <v>1024.97</v>
      </c>
      <c r="S131" s="12">
        <f t="shared" si="31"/>
        <v>1419.47</v>
      </c>
      <c r="T131" s="12">
        <f t="shared" si="32"/>
        <v>394.5</v>
      </c>
      <c r="U131" s="12">
        <f t="shared" si="33"/>
        <v>223234.36999999997</v>
      </c>
    </row>
    <row r="132" spans="1:21" x14ac:dyDescent="0.2">
      <c r="A132" s="9">
        <f t="shared" si="17"/>
        <v>82</v>
      </c>
      <c r="B132" s="10">
        <f t="shared" si="18"/>
        <v>47757</v>
      </c>
      <c r="C132" s="14" t="str">
        <f t="shared" si="19"/>
        <v/>
      </c>
      <c r="D132" s="11">
        <f t="shared" si="20"/>
        <v>5.5E-2</v>
      </c>
      <c r="E132" s="12">
        <f t="shared" si="21"/>
        <v>1023.16</v>
      </c>
      <c r="F132" s="12">
        <f t="shared" si="22"/>
        <v>1419.47</v>
      </c>
      <c r="G132" s="12">
        <f t="shared" si="23"/>
        <v>0</v>
      </c>
      <c r="H132" s="13"/>
      <c r="I132" s="12">
        <f t="shared" si="24"/>
        <v>396.31000000000006</v>
      </c>
      <c r="J132" s="12">
        <f t="shared" si="25"/>
        <v>222838.05999999997</v>
      </c>
      <c r="K132" s="12">
        <f t="shared" si="26"/>
        <v>255.79</v>
      </c>
      <c r="L132" s="12">
        <f>IF(A132="","",SUM($K$51:K132))</f>
        <v>22308.65</v>
      </c>
      <c r="O132" s="9">
        <f t="shared" si="27"/>
        <v>82</v>
      </c>
      <c r="P132" s="10">
        <f t="shared" si="28"/>
        <v>47757</v>
      </c>
      <c r="Q132" s="16">
        <f t="shared" si="29"/>
        <v>5.5E-2</v>
      </c>
      <c r="R132" s="12">
        <f t="shared" si="30"/>
        <v>1023.16</v>
      </c>
      <c r="S132" s="12">
        <f t="shared" si="31"/>
        <v>1419.47</v>
      </c>
      <c r="T132" s="12">
        <f t="shared" si="32"/>
        <v>396.31000000000006</v>
      </c>
      <c r="U132" s="12">
        <f t="shared" si="33"/>
        <v>222838.05999999997</v>
      </c>
    </row>
    <row r="133" spans="1:21" x14ac:dyDescent="0.2">
      <c r="A133" s="9">
        <f t="shared" si="17"/>
        <v>83</v>
      </c>
      <c r="B133" s="10">
        <f t="shared" si="18"/>
        <v>47788</v>
      </c>
      <c r="C133" s="14" t="str">
        <f t="shared" si="19"/>
        <v/>
      </c>
      <c r="D133" s="11">
        <f t="shared" si="20"/>
        <v>5.5E-2</v>
      </c>
      <c r="E133" s="12">
        <f t="shared" si="21"/>
        <v>1021.34</v>
      </c>
      <c r="F133" s="12">
        <f t="shared" si="22"/>
        <v>1419.47</v>
      </c>
      <c r="G133" s="12">
        <f t="shared" si="23"/>
        <v>0</v>
      </c>
      <c r="H133" s="13"/>
      <c r="I133" s="12">
        <f t="shared" si="24"/>
        <v>398.13</v>
      </c>
      <c r="J133" s="12">
        <f t="shared" si="25"/>
        <v>222439.92999999996</v>
      </c>
      <c r="K133" s="12">
        <f t="shared" si="26"/>
        <v>255.33500000000001</v>
      </c>
      <c r="L133" s="12">
        <f>IF(A133="","",SUM($K$51:K133))</f>
        <v>22563.985000000001</v>
      </c>
      <c r="O133" s="9">
        <f t="shared" si="27"/>
        <v>83</v>
      </c>
      <c r="P133" s="10">
        <f t="shared" si="28"/>
        <v>47788</v>
      </c>
      <c r="Q133" s="16">
        <f t="shared" si="29"/>
        <v>5.5E-2</v>
      </c>
      <c r="R133" s="12">
        <f t="shared" si="30"/>
        <v>1021.34</v>
      </c>
      <c r="S133" s="12">
        <f t="shared" si="31"/>
        <v>1419.47</v>
      </c>
      <c r="T133" s="12">
        <f t="shared" si="32"/>
        <v>398.13</v>
      </c>
      <c r="U133" s="12">
        <f t="shared" si="33"/>
        <v>222439.92999999996</v>
      </c>
    </row>
    <row r="134" spans="1:21" x14ac:dyDescent="0.2">
      <c r="A134" s="9">
        <f t="shared" si="17"/>
        <v>84</v>
      </c>
      <c r="B134" s="10">
        <f t="shared" si="18"/>
        <v>47818</v>
      </c>
      <c r="C134" s="14">
        <f t="shared" si="19"/>
        <v>7</v>
      </c>
      <c r="D134" s="11">
        <f t="shared" si="20"/>
        <v>5.5E-2</v>
      </c>
      <c r="E134" s="12">
        <f t="shared" si="21"/>
        <v>1019.52</v>
      </c>
      <c r="F134" s="12">
        <f t="shared" si="22"/>
        <v>1419.47</v>
      </c>
      <c r="G134" s="12">
        <f t="shared" si="23"/>
        <v>0</v>
      </c>
      <c r="H134" s="13"/>
      <c r="I134" s="12">
        <f t="shared" si="24"/>
        <v>399.95000000000005</v>
      </c>
      <c r="J134" s="12">
        <f t="shared" si="25"/>
        <v>222039.97999999995</v>
      </c>
      <c r="K134" s="12">
        <f t="shared" si="26"/>
        <v>254.88</v>
      </c>
      <c r="L134" s="12">
        <f>IF(A134="","",SUM($K$51:K134))</f>
        <v>22818.865000000002</v>
      </c>
      <c r="O134" s="9">
        <f t="shared" si="27"/>
        <v>84</v>
      </c>
      <c r="P134" s="10">
        <f t="shared" si="28"/>
        <v>47818</v>
      </c>
      <c r="Q134" s="16">
        <f t="shared" si="29"/>
        <v>5.5E-2</v>
      </c>
      <c r="R134" s="12">
        <f t="shared" si="30"/>
        <v>1019.52</v>
      </c>
      <c r="S134" s="12">
        <f t="shared" si="31"/>
        <v>1419.47</v>
      </c>
      <c r="T134" s="12">
        <f t="shared" si="32"/>
        <v>399.95000000000005</v>
      </c>
      <c r="U134" s="12">
        <f t="shared" si="33"/>
        <v>222039.97999999995</v>
      </c>
    </row>
    <row r="135" spans="1:21" x14ac:dyDescent="0.2">
      <c r="A135" s="9">
        <f t="shared" si="17"/>
        <v>85</v>
      </c>
      <c r="B135" s="10">
        <f t="shared" si="18"/>
        <v>47849</v>
      </c>
      <c r="C135" s="14" t="str">
        <f t="shared" si="19"/>
        <v/>
      </c>
      <c r="D135" s="11">
        <f t="shared" si="20"/>
        <v>5.5E-2</v>
      </c>
      <c r="E135" s="12">
        <f t="shared" si="21"/>
        <v>1017.68</v>
      </c>
      <c r="F135" s="12">
        <f t="shared" si="22"/>
        <v>1419.47</v>
      </c>
      <c r="G135" s="12">
        <f t="shared" si="23"/>
        <v>0</v>
      </c>
      <c r="H135" s="13"/>
      <c r="I135" s="12">
        <f t="shared" si="24"/>
        <v>401.79000000000008</v>
      </c>
      <c r="J135" s="12">
        <f t="shared" si="25"/>
        <v>221638.18999999994</v>
      </c>
      <c r="K135" s="12">
        <f t="shared" si="26"/>
        <v>254.42</v>
      </c>
      <c r="L135" s="12">
        <f>IF(A135="","",SUM($K$51:K135))</f>
        <v>23073.285</v>
      </c>
      <c r="O135" s="9">
        <f t="shared" si="27"/>
        <v>85</v>
      </c>
      <c r="P135" s="10">
        <f t="shared" si="28"/>
        <v>47849</v>
      </c>
      <c r="Q135" s="16">
        <f t="shared" si="29"/>
        <v>5.5E-2</v>
      </c>
      <c r="R135" s="12">
        <f t="shared" si="30"/>
        <v>1017.68</v>
      </c>
      <c r="S135" s="12">
        <f t="shared" si="31"/>
        <v>1419.47</v>
      </c>
      <c r="T135" s="12">
        <f t="shared" si="32"/>
        <v>401.79000000000008</v>
      </c>
      <c r="U135" s="12">
        <f t="shared" si="33"/>
        <v>221638.18999999994</v>
      </c>
    </row>
    <row r="136" spans="1:21" x14ac:dyDescent="0.2">
      <c r="A136" s="9">
        <f t="shared" si="17"/>
        <v>86</v>
      </c>
      <c r="B136" s="10">
        <f t="shared" si="18"/>
        <v>47880</v>
      </c>
      <c r="C136" s="14" t="str">
        <f t="shared" si="19"/>
        <v/>
      </c>
      <c r="D136" s="11">
        <f t="shared" si="20"/>
        <v>5.5E-2</v>
      </c>
      <c r="E136" s="12">
        <f t="shared" si="21"/>
        <v>1015.84</v>
      </c>
      <c r="F136" s="12">
        <f t="shared" si="22"/>
        <v>1419.47</v>
      </c>
      <c r="G136" s="12">
        <f t="shared" si="23"/>
        <v>0</v>
      </c>
      <c r="H136" s="13"/>
      <c r="I136" s="12">
        <f t="shared" si="24"/>
        <v>403.63</v>
      </c>
      <c r="J136" s="12">
        <f t="shared" si="25"/>
        <v>221234.55999999994</v>
      </c>
      <c r="K136" s="12">
        <f t="shared" si="26"/>
        <v>253.96</v>
      </c>
      <c r="L136" s="12">
        <f>IF(A136="","",SUM($K$51:K136))</f>
        <v>23327.244999999999</v>
      </c>
      <c r="O136" s="9">
        <f t="shared" si="27"/>
        <v>86</v>
      </c>
      <c r="P136" s="10">
        <f t="shared" si="28"/>
        <v>47880</v>
      </c>
      <c r="Q136" s="16">
        <f t="shared" si="29"/>
        <v>5.5E-2</v>
      </c>
      <c r="R136" s="12">
        <f t="shared" si="30"/>
        <v>1015.84</v>
      </c>
      <c r="S136" s="12">
        <f t="shared" si="31"/>
        <v>1419.47</v>
      </c>
      <c r="T136" s="12">
        <f t="shared" si="32"/>
        <v>403.63</v>
      </c>
      <c r="U136" s="12">
        <f t="shared" si="33"/>
        <v>221234.55999999994</v>
      </c>
    </row>
    <row r="137" spans="1:21" x14ac:dyDescent="0.2">
      <c r="A137" s="9">
        <f t="shared" si="17"/>
        <v>87</v>
      </c>
      <c r="B137" s="10">
        <f t="shared" si="18"/>
        <v>47908</v>
      </c>
      <c r="C137" s="14" t="str">
        <f t="shared" si="19"/>
        <v/>
      </c>
      <c r="D137" s="11">
        <f t="shared" si="20"/>
        <v>5.5E-2</v>
      </c>
      <c r="E137" s="12">
        <f t="shared" si="21"/>
        <v>1013.99</v>
      </c>
      <c r="F137" s="12">
        <f t="shared" si="22"/>
        <v>1419.47</v>
      </c>
      <c r="G137" s="12">
        <f t="shared" si="23"/>
        <v>0</v>
      </c>
      <c r="H137" s="13"/>
      <c r="I137" s="12">
        <f t="shared" si="24"/>
        <v>405.48</v>
      </c>
      <c r="J137" s="12">
        <f t="shared" si="25"/>
        <v>220829.07999999993</v>
      </c>
      <c r="K137" s="12">
        <f t="shared" si="26"/>
        <v>253.4975</v>
      </c>
      <c r="L137" s="12">
        <f>IF(A137="","",SUM($K$51:K137))</f>
        <v>23580.7425</v>
      </c>
      <c r="O137" s="9">
        <f t="shared" si="27"/>
        <v>87</v>
      </c>
      <c r="P137" s="10">
        <f t="shared" si="28"/>
        <v>47908</v>
      </c>
      <c r="Q137" s="16">
        <f t="shared" si="29"/>
        <v>5.5E-2</v>
      </c>
      <c r="R137" s="12">
        <f t="shared" si="30"/>
        <v>1013.99</v>
      </c>
      <c r="S137" s="12">
        <f t="shared" si="31"/>
        <v>1419.47</v>
      </c>
      <c r="T137" s="12">
        <f t="shared" si="32"/>
        <v>405.48</v>
      </c>
      <c r="U137" s="12">
        <f t="shared" si="33"/>
        <v>220829.07999999993</v>
      </c>
    </row>
    <row r="138" spans="1:21" x14ac:dyDescent="0.2">
      <c r="A138" s="9">
        <f t="shared" si="17"/>
        <v>88</v>
      </c>
      <c r="B138" s="10">
        <f t="shared" si="18"/>
        <v>47939</v>
      </c>
      <c r="C138" s="14" t="str">
        <f t="shared" si="19"/>
        <v/>
      </c>
      <c r="D138" s="11">
        <f t="shared" si="20"/>
        <v>5.5E-2</v>
      </c>
      <c r="E138" s="12">
        <f t="shared" si="21"/>
        <v>1012.13</v>
      </c>
      <c r="F138" s="12">
        <f t="shared" si="22"/>
        <v>1419.47</v>
      </c>
      <c r="G138" s="12">
        <f t="shared" si="23"/>
        <v>0</v>
      </c>
      <c r="H138" s="13"/>
      <c r="I138" s="12">
        <f t="shared" si="24"/>
        <v>407.34000000000003</v>
      </c>
      <c r="J138" s="12">
        <f t="shared" si="25"/>
        <v>220421.73999999993</v>
      </c>
      <c r="K138" s="12">
        <f t="shared" si="26"/>
        <v>253.0325</v>
      </c>
      <c r="L138" s="12">
        <f>IF(A138="","",SUM($K$51:K138))</f>
        <v>23833.775000000001</v>
      </c>
      <c r="O138" s="9">
        <f t="shared" si="27"/>
        <v>88</v>
      </c>
      <c r="P138" s="10">
        <f t="shared" si="28"/>
        <v>47939</v>
      </c>
      <c r="Q138" s="16">
        <f t="shared" si="29"/>
        <v>5.5E-2</v>
      </c>
      <c r="R138" s="12">
        <f t="shared" si="30"/>
        <v>1012.13</v>
      </c>
      <c r="S138" s="12">
        <f t="shared" si="31"/>
        <v>1419.47</v>
      </c>
      <c r="T138" s="12">
        <f t="shared" si="32"/>
        <v>407.34000000000003</v>
      </c>
      <c r="U138" s="12">
        <f t="shared" si="33"/>
        <v>220421.73999999993</v>
      </c>
    </row>
    <row r="139" spans="1:21" x14ac:dyDescent="0.2">
      <c r="A139" s="9">
        <f t="shared" si="17"/>
        <v>89</v>
      </c>
      <c r="B139" s="10">
        <f t="shared" si="18"/>
        <v>47969</v>
      </c>
      <c r="C139" s="14" t="str">
        <f t="shared" si="19"/>
        <v/>
      </c>
      <c r="D139" s="11">
        <f t="shared" si="20"/>
        <v>5.5E-2</v>
      </c>
      <c r="E139" s="12">
        <f t="shared" si="21"/>
        <v>1010.27</v>
      </c>
      <c r="F139" s="12">
        <f t="shared" si="22"/>
        <v>1419.47</v>
      </c>
      <c r="G139" s="12">
        <f t="shared" si="23"/>
        <v>0</v>
      </c>
      <c r="H139" s="13"/>
      <c r="I139" s="12">
        <f t="shared" si="24"/>
        <v>409.20000000000005</v>
      </c>
      <c r="J139" s="12">
        <f t="shared" si="25"/>
        <v>220012.53999999992</v>
      </c>
      <c r="K139" s="12">
        <f t="shared" si="26"/>
        <v>252.5675</v>
      </c>
      <c r="L139" s="12">
        <f>IF(A139="","",SUM($K$51:K139))</f>
        <v>24086.342500000002</v>
      </c>
      <c r="O139" s="9">
        <f t="shared" si="27"/>
        <v>89</v>
      </c>
      <c r="P139" s="10">
        <f t="shared" si="28"/>
        <v>47969</v>
      </c>
      <c r="Q139" s="16">
        <f t="shared" si="29"/>
        <v>5.5E-2</v>
      </c>
      <c r="R139" s="12">
        <f t="shared" si="30"/>
        <v>1010.27</v>
      </c>
      <c r="S139" s="12">
        <f t="shared" si="31"/>
        <v>1419.47</v>
      </c>
      <c r="T139" s="12">
        <f t="shared" si="32"/>
        <v>409.20000000000005</v>
      </c>
      <c r="U139" s="12">
        <f t="shared" si="33"/>
        <v>220012.53999999992</v>
      </c>
    </row>
    <row r="140" spans="1:21" x14ac:dyDescent="0.2">
      <c r="A140" s="9">
        <f t="shared" si="17"/>
        <v>90</v>
      </c>
      <c r="B140" s="10">
        <f t="shared" si="18"/>
        <v>48000</v>
      </c>
      <c r="C140" s="14" t="str">
        <f t="shared" si="19"/>
        <v/>
      </c>
      <c r="D140" s="11">
        <f t="shared" si="20"/>
        <v>5.5E-2</v>
      </c>
      <c r="E140" s="12">
        <f t="shared" si="21"/>
        <v>1008.39</v>
      </c>
      <c r="F140" s="12">
        <f t="shared" si="22"/>
        <v>1419.47</v>
      </c>
      <c r="G140" s="12">
        <f t="shared" si="23"/>
        <v>0</v>
      </c>
      <c r="H140" s="13"/>
      <c r="I140" s="12">
        <f t="shared" si="24"/>
        <v>411.08000000000004</v>
      </c>
      <c r="J140" s="12">
        <f t="shared" si="25"/>
        <v>219601.45999999993</v>
      </c>
      <c r="K140" s="12">
        <f t="shared" si="26"/>
        <v>252.0975</v>
      </c>
      <c r="L140" s="12">
        <f>IF(A140="","",SUM($K$51:K140))</f>
        <v>24338.440000000002</v>
      </c>
      <c r="O140" s="9">
        <f t="shared" si="27"/>
        <v>90</v>
      </c>
      <c r="P140" s="10">
        <f t="shared" si="28"/>
        <v>48000</v>
      </c>
      <c r="Q140" s="16">
        <f t="shared" si="29"/>
        <v>5.5E-2</v>
      </c>
      <c r="R140" s="12">
        <f t="shared" si="30"/>
        <v>1008.39</v>
      </c>
      <c r="S140" s="12">
        <f t="shared" si="31"/>
        <v>1419.47</v>
      </c>
      <c r="T140" s="12">
        <f t="shared" si="32"/>
        <v>411.08000000000004</v>
      </c>
      <c r="U140" s="12">
        <f t="shared" si="33"/>
        <v>219601.45999999993</v>
      </c>
    </row>
    <row r="141" spans="1:21" x14ac:dyDescent="0.2">
      <c r="A141" s="9">
        <f t="shared" si="17"/>
        <v>91</v>
      </c>
      <c r="B141" s="10">
        <f t="shared" si="18"/>
        <v>48030</v>
      </c>
      <c r="C141" s="14" t="str">
        <f t="shared" si="19"/>
        <v/>
      </c>
      <c r="D141" s="11">
        <f t="shared" si="20"/>
        <v>5.5E-2</v>
      </c>
      <c r="E141" s="12">
        <f t="shared" si="21"/>
        <v>1006.51</v>
      </c>
      <c r="F141" s="12">
        <f t="shared" si="22"/>
        <v>1419.47</v>
      </c>
      <c r="G141" s="12">
        <f t="shared" si="23"/>
        <v>0</v>
      </c>
      <c r="H141" s="13"/>
      <c r="I141" s="12">
        <f t="shared" si="24"/>
        <v>412.96000000000004</v>
      </c>
      <c r="J141" s="12">
        <f t="shared" si="25"/>
        <v>219188.49999999994</v>
      </c>
      <c r="K141" s="12">
        <f t="shared" si="26"/>
        <v>251.6275</v>
      </c>
      <c r="L141" s="12">
        <f>IF(A141="","",SUM($K$51:K141))</f>
        <v>24590.067500000001</v>
      </c>
      <c r="O141" s="9">
        <f t="shared" si="27"/>
        <v>91</v>
      </c>
      <c r="P141" s="10">
        <f t="shared" si="28"/>
        <v>48030</v>
      </c>
      <c r="Q141" s="16">
        <f t="shared" si="29"/>
        <v>5.5E-2</v>
      </c>
      <c r="R141" s="12">
        <f t="shared" si="30"/>
        <v>1006.51</v>
      </c>
      <c r="S141" s="12">
        <f t="shared" si="31"/>
        <v>1419.47</v>
      </c>
      <c r="T141" s="12">
        <f t="shared" si="32"/>
        <v>412.96000000000004</v>
      </c>
      <c r="U141" s="12">
        <f t="shared" si="33"/>
        <v>219188.49999999994</v>
      </c>
    </row>
    <row r="142" spans="1:21" x14ac:dyDescent="0.2">
      <c r="A142" s="9">
        <f t="shared" si="17"/>
        <v>92</v>
      </c>
      <c r="B142" s="10">
        <f t="shared" si="18"/>
        <v>48061</v>
      </c>
      <c r="C142" s="14" t="str">
        <f t="shared" si="19"/>
        <v/>
      </c>
      <c r="D142" s="11">
        <f t="shared" si="20"/>
        <v>5.5E-2</v>
      </c>
      <c r="E142" s="12">
        <f t="shared" si="21"/>
        <v>1004.61</v>
      </c>
      <c r="F142" s="12">
        <f t="shared" si="22"/>
        <v>1419.47</v>
      </c>
      <c r="G142" s="12">
        <f t="shared" si="23"/>
        <v>0</v>
      </c>
      <c r="H142" s="13"/>
      <c r="I142" s="12">
        <f t="shared" si="24"/>
        <v>414.86</v>
      </c>
      <c r="J142" s="12">
        <f t="shared" si="25"/>
        <v>218773.63999999996</v>
      </c>
      <c r="K142" s="12">
        <f t="shared" si="26"/>
        <v>251.1525</v>
      </c>
      <c r="L142" s="12">
        <f>IF(A142="","",SUM($K$51:K142))</f>
        <v>24841.22</v>
      </c>
      <c r="O142" s="9">
        <f t="shared" si="27"/>
        <v>92</v>
      </c>
      <c r="P142" s="10">
        <f t="shared" si="28"/>
        <v>48061</v>
      </c>
      <c r="Q142" s="16">
        <f t="shared" si="29"/>
        <v>5.5E-2</v>
      </c>
      <c r="R142" s="12">
        <f t="shared" si="30"/>
        <v>1004.61</v>
      </c>
      <c r="S142" s="12">
        <f t="shared" si="31"/>
        <v>1419.47</v>
      </c>
      <c r="T142" s="12">
        <f t="shared" si="32"/>
        <v>414.86</v>
      </c>
      <c r="U142" s="12">
        <f t="shared" si="33"/>
        <v>218773.63999999996</v>
      </c>
    </row>
    <row r="143" spans="1:21" x14ac:dyDescent="0.2">
      <c r="A143" s="9">
        <f t="shared" si="17"/>
        <v>93</v>
      </c>
      <c r="B143" s="10">
        <f t="shared" si="18"/>
        <v>48092</v>
      </c>
      <c r="C143" s="14" t="str">
        <f t="shared" si="19"/>
        <v/>
      </c>
      <c r="D143" s="11">
        <f t="shared" si="20"/>
        <v>5.5E-2</v>
      </c>
      <c r="E143" s="12">
        <f t="shared" si="21"/>
        <v>1002.71</v>
      </c>
      <c r="F143" s="12">
        <f t="shared" si="22"/>
        <v>1419.47</v>
      </c>
      <c r="G143" s="12">
        <f t="shared" si="23"/>
        <v>0</v>
      </c>
      <c r="H143" s="13"/>
      <c r="I143" s="12">
        <f t="shared" si="24"/>
        <v>416.76</v>
      </c>
      <c r="J143" s="12">
        <f t="shared" si="25"/>
        <v>218356.87999999995</v>
      </c>
      <c r="K143" s="12">
        <f t="shared" si="26"/>
        <v>250.67750000000001</v>
      </c>
      <c r="L143" s="12">
        <f>IF(A143="","",SUM($K$51:K143))</f>
        <v>25091.897500000003</v>
      </c>
      <c r="O143" s="9">
        <f t="shared" si="27"/>
        <v>93</v>
      </c>
      <c r="P143" s="10">
        <f t="shared" si="28"/>
        <v>48092</v>
      </c>
      <c r="Q143" s="16">
        <f t="shared" si="29"/>
        <v>5.5E-2</v>
      </c>
      <c r="R143" s="12">
        <f t="shared" si="30"/>
        <v>1002.71</v>
      </c>
      <c r="S143" s="12">
        <f t="shared" si="31"/>
        <v>1419.47</v>
      </c>
      <c r="T143" s="12">
        <f t="shared" si="32"/>
        <v>416.76</v>
      </c>
      <c r="U143" s="12">
        <f t="shared" si="33"/>
        <v>218356.87999999995</v>
      </c>
    </row>
    <row r="144" spans="1:21" x14ac:dyDescent="0.2">
      <c r="A144" s="9">
        <f t="shared" si="17"/>
        <v>94</v>
      </c>
      <c r="B144" s="10">
        <f t="shared" si="18"/>
        <v>48122</v>
      </c>
      <c r="C144" s="14" t="str">
        <f t="shared" si="19"/>
        <v/>
      </c>
      <c r="D144" s="11">
        <f t="shared" si="20"/>
        <v>5.5E-2</v>
      </c>
      <c r="E144" s="12">
        <f t="shared" si="21"/>
        <v>1000.8</v>
      </c>
      <c r="F144" s="12">
        <f t="shared" si="22"/>
        <v>1419.47</v>
      </c>
      <c r="G144" s="12">
        <f t="shared" si="23"/>
        <v>0</v>
      </c>
      <c r="H144" s="13"/>
      <c r="I144" s="12">
        <f t="shared" si="24"/>
        <v>418.67000000000007</v>
      </c>
      <c r="J144" s="12">
        <f t="shared" si="25"/>
        <v>217938.20999999993</v>
      </c>
      <c r="K144" s="12">
        <f t="shared" si="26"/>
        <v>250.2</v>
      </c>
      <c r="L144" s="12">
        <f>IF(A144="","",SUM($K$51:K144))</f>
        <v>25342.097500000003</v>
      </c>
      <c r="O144" s="9">
        <f t="shared" si="27"/>
        <v>94</v>
      </c>
      <c r="P144" s="10">
        <f t="shared" si="28"/>
        <v>48122</v>
      </c>
      <c r="Q144" s="16">
        <f t="shared" si="29"/>
        <v>5.5E-2</v>
      </c>
      <c r="R144" s="12">
        <f t="shared" si="30"/>
        <v>1000.8</v>
      </c>
      <c r="S144" s="12">
        <f t="shared" si="31"/>
        <v>1419.47</v>
      </c>
      <c r="T144" s="12">
        <f t="shared" si="32"/>
        <v>418.67000000000007</v>
      </c>
      <c r="U144" s="12">
        <f t="shared" si="33"/>
        <v>217938.20999999993</v>
      </c>
    </row>
    <row r="145" spans="1:21" x14ac:dyDescent="0.2">
      <c r="A145" s="9">
        <f t="shared" si="17"/>
        <v>95</v>
      </c>
      <c r="B145" s="10">
        <f t="shared" si="18"/>
        <v>48153</v>
      </c>
      <c r="C145" s="14" t="str">
        <f t="shared" si="19"/>
        <v/>
      </c>
      <c r="D145" s="11">
        <f t="shared" si="20"/>
        <v>5.5E-2</v>
      </c>
      <c r="E145" s="12">
        <f t="shared" si="21"/>
        <v>998.88</v>
      </c>
      <c r="F145" s="12">
        <f t="shared" si="22"/>
        <v>1419.47</v>
      </c>
      <c r="G145" s="12">
        <f t="shared" si="23"/>
        <v>0</v>
      </c>
      <c r="H145" s="13"/>
      <c r="I145" s="12">
        <f t="shared" si="24"/>
        <v>420.59000000000003</v>
      </c>
      <c r="J145" s="12">
        <f t="shared" si="25"/>
        <v>217517.61999999994</v>
      </c>
      <c r="K145" s="12">
        <f t="shared" si="26"/>
        <v>249.72</v>
      </c>
      <c r="L145" s="12">
        <f>IF(A145="","",SUM($K$51:K145))</f>
        <v>25591.817500000005</v>
      </c>
      <c r="O145" s="9">
        <f t="shared" si="27"/>
        <v>95</v>
      </c>
      <c r="P145" s="10">
        <f t="shared" si="28"/>
        <v>48153</v>
      </c>
      <c r="Q145" s="16">
        <f t="shared" si="29"/>
        <v>5.5E-2</v>
      </c>
      <c r="R145" s="12">
        <f t="shared" si="30"/>
        <v>998.88</v>
      </c>
      <c r="S145" s="12">
        <f t="shared" si="31"/>
        <v>1419.47</v>
      </c>
      <c r="T145" s="12">
        <f t="shared" si="32"/>
        <v>420.59000000000003</v>
      </c>
      <c r="U145" s="12">
        <f t="shared" si="33"/>
        <v>217517.61999999994</v>
      </c>
    </row>
    <row r="146" spans="1:21" x14ac:dyDescent="0.2">
      <c r="A146" s="9">
        <f t="shared" si="17"/>
        <v>96</v>
      </c>
      <c r="B146" s="10">
        <f t="shared" si="18"/>
        <v>48183</v>
      </c>
      <c r="C146" s="14">
        <f t="shared" si="19"/>
        <v>8</v>
      </c>
      <c r="D146" s="11">
        <f t="shared" si="20"/>
        <v>5.5E-2</v>
      </c>
      <c r="E146" s="12">
        <f t="shared" si="21"/>
        <v>996.96</v>
      </c>
      <c r="F146" s="12">
        <f t="shared" si="22"/>
        <v>1419.47</v>
      </c>
      <c r="G146" s="12">
        <f t="shared" si="23"/>
        <v>0</v>
      </c>
      <c r="H146" s="13"/>
      <c r="I146" s="12">
        <f t="shared" si="24"/>
        <v>422.51</v>
      </c>
      <c r="J146" s="12">
        <f t="shared" si="25"/>
        <v>217095.10999999993</v>
      </c>
      <c r="K146" s="12">
        <f t="shared" si="26"/>
        <v>249.24</v>
      </c>
      <c r="L146" s="12">
        <f>IF(A146="","",SUM($K$51:K146))</f>
        <v>25841.057500000006</v>
      </c>
      <c r="O146" s="9">
        <f t="shared" si="27"/>
        <v>96</v>
      </c>
      <c r="P146" s="10">
        <f t="shared" si="28"/>
        <v>48183</v>
      </c>
      <c r="Q146" s="16">
        <f t="shared" si="29"/>
        <v>5.5E-2</v>
      </c>
      <c r="R146" s="12">
        <f t="shared" si="30"/>
        <v>996.96</v>
      </c>
      <c r="S146" s="12">
        <f t="shared" si="31"/>
        <v>1419.47</v>
      </c>
      <c r="T146" s="12">
        <f t="shared" si="32"/>
        <v>422.51</v>
      </c>
      <c r="U146" s="12">
        <f t="shared" si="33"/>
        <v>217095.10999999993</v>
      </c>
    </row>
    <row r="147" spans="1:21" x14ac:dyDescent="0.2">
      <c r="A147" s="9">
        <f t="shared" si="17"/>
        <v>97</v>
      </c>
      <c r="B147" s="10">
        <f t="shared" si="18"/>
        <v>48214</v>
      </c>
      <c r="C147" s="14" t="str">
        <f t="shared" si="19"/>
        <v/>
      </c>
      <c r="D147" s="11">
        <f t="shared" si="20"/>
        <v>5.5E-2</v>
      </c>
      <c r="E147" s="12">
        <f t="shared" si="21"/>
        <v>995.02</v>
      </c>
      <c r="F147" s="12">
        <f t="shared" si="22"/>
        <v>1419.47</v>
      </c>
      <c r="G147" s="12">
        <f t="shared" si="23"/>
        <v>0</v>
      </c>
      <c r="H147" s="13"/>
      <c r="I147" s="12">
        <f t="shared" si="24"/>
        <v>424.45000000000005</v>
      </c>
      <c r="J147" s="12">
        <f t="shared" si="25"/>
        <v>216670.65999999992</v>
      </c>
      <c r="K147" s="12">
        <f t="shared" si="26"/>
        <v>248.755</v>
      </c>
      <c r="L147" s="12">
        <f>IF(A147="","",SUM($K$51:K147))</f>
        <v>26089.812500000007</v>
      </c>
      <c r="O147" s="9">
        <f t="shared" si="27"/>
        <v>97</v>
      </c>
      <c r="P147" s="10">
        <f t="shared" si="28"/>
        <v>48214</v>
      </c>
      <c r="Q147" s="16">
        <f t="shared" si="29"/>
        <v>5.5E-2</v>
      </c>
      <c r="R147" s="12">
        <f t="shared" si="30"/>
        <v>995.02</v>
      </c>
      <c r="S147" s="12">
        <f t="shared" si="31"/>
        <v>1419.47</v>
      </c>
      <c r="T147" s="12">
        <f t="shared" si="32"/>
        <v>424.45000000000005</v>
      </c>
      <c r="U147" s="12">
        <f t="shared" si="33"/>
        <v>216670.65999999992</v>
      </c>
    </row>
    <row r="148" spans="1:21" x14ac:dyDescent="0.2">
      <c r="A148" s="9">
        <f t="shared" si="17"/>
        <v>98</v>
      </c>
      <c r="B148" s="10">
        <f t="shared" si="18"/>
        <v>48245</v>
      </c>
      <c r="C148" s="14" t="str">
        <f t="shared" si="19"/>
        <v/>
      </c>
      <c r="D148" s="11">
        <f t="shared" si="20"/>
        <v>5.5E-2</v>
      </c>
      <c r="E148" s="12">
        <f t="shared" si="21"/>
        <v>993.07</v>
      </c>
      <c r="F148" s="12">
        <f t="shared" si="22"/>
        <v>1419.47</v>
      </c>
      <c r="G148" s="12">
        <f t="shared" si="23"/>
        <v>0</v>
      </c>
      <c r="H148" s="13"/>
      <c r="I148" s="12">
        <f t="shared" si="24"/>
        <v>426.4</v>
      </c>
      <c r="J148" s="12">
        <f t="shared" si="25"/>
        <v>216244.25999999992</v>
      </c>
      <c r="K148" s="12">
        <f t="shared" si="26"/>
        <v>248.26750000000001</v>
      </c>
      <c r="L148" s="12">
        <f>IF(A148="","",SUM($K$51:K148))</f>
        <v>26338.080000000009</v>
      </c>
      <c r="O148" s="9">
        <f t="shared" si="27"/>
        <v>98</v>
      </c>
      <c r="P148" s="10">
        <f t="shared" si="28"/>
        <v>48245</v>
      </c>
      <c r="Q148" s="16">
        <f t="shared" si="29"/>
        <v>5.5E-2</v>
      </c>
      <c r="R148" s="12">
        <f t="shared" si="30"/>
        <v>993.07</v>
      </c>
      <c r="S148" s="12">
        <f t="shared" si="31"/>
        <v>1419.47</v>
      </c>
      <c r="T148" s="12">
        <f t="shared" si="32"/>
        <v>426.4</v>
      </c>
      <c r="U148" s="12">
        <f t="shared" si="33"/>
        <v>216244.25999999992</v>
      </c>
    </row>
    <row r="149" spans="1:21" x14ac:dyDescent="0.2">
      <c r="A149" s="9">
        <f t="shared" si="17"/>
        <v>99</v>
      </c>
      <c r="B149" s="10">
        <f t="shared" si="18"/>
        <v>48274</v>
      </c>
      <c r="C149" s="14" t="str">
        <f t="shared" si="19"/>
        <v/>
      </c>
      <c r="D149" s="11">
        <f t="shared" si="20"/>
        <v>5.5E-2</v>
      </c>
      <c r="E149" s="12">
        <f t="shared" si="21"/>
        <v>991.12</v>
      </c>
      <c r="F149" s="12">
        <f t="shared" si="22"/>
        <v>1419.47</v>
      </c>
      <c r="G149" s="12">
        <f t="shared" si="23"/>
        <v>0</v>
      </c>
      <c r="H149" s="13"/>
      <c r="I149" s="12">
        <f t="shared" si="24"/>
        <v>428.35</v>
      </c>
      <c r="J149" s="12">
        <f t="shared" si="25"/>
        <v>215815.90999999992</v>
      </c>
      <c r="K149" s="12">
        <f t="shared" si="26"/>
        <v>247.78</v>
      </c>
      <c r="L149" s="12">
        <f>IF(A149="","",SUM($K$51:K149))</f>
        <v>26585.860000000008</v>
      </c>
      <c r="O149" s="9">
        <f t="shared" si="27"/>
        <v>99</v>
      </c>
      <c r="P149" s="10">
        <f t="shared" si="28"/>
        <v>48274</v>
      </c>
      <c r="Q149" s="16">
        <f t="shared" si="29"/>
        <v>5.5E-2</v>
      </c>
      <c r="R149" s="12">
        <f t="shared" si="30"/>
        <v>991.12</v>
      </c>
      <c r="S149" s="12">
        <f t="shared" si="31"/>
        <v>1419.47</v>
      </c>
      <c r="T149" s="12">
        <f t="shared" si="32"/>
        <v>428.35</v>
      </c>
      <c r="U149" s="12">
        <f t="shared" si="33"/>
        <v>215815.90999999992</v>
      </c>
    </row>
    <row r="150" spans="1:21" x14ac:dyDescent="0.2">
      <c r="A150" s="9">
        <f t="shared" si="17"/>
        <v>100</v>
      </c>
      <c r="B150" s="10">
        <f t="shared" si="18"/>
        <v>48305</v>
      </c>
      <c r="C150" s="14" t="str">
        <f t="shared" si="19"/>
        <v/>
      </c>
      <c r="D150" s="11">
        <f t="shared" si="20"/>
        <v>5.5E-2</v>
      </c>
      <c r="E150" s="12">
        <f t="shared" si="21"/>
        <v>989.16</v>
      </c>
      <c r="F150" s="12">
        <f t="shared" si="22"/>
        <v>1419.47</v>
      </c>
      <c r="G150" s="12">
        <f t="shared" si="23"/>
        <v>0</v>
      </c>
      <c r="H150" s="13"/>
      <c r="I150" s="12">
        <f t="shared" si="24"/>
        <v>430.31000000000006</v>
      </c>
      <c r="J150" s="12">
        <f t="shared" si="25"/>
        <v>215385.59999999992</v>
      </c>
      <c r="K150" s="12">
        <f t="shared" si="26"/>
        <v>247.29</v>
      </c>
      <c r="L150" s="12">
        <f>IF(A150="","",SUM($K$51:K150))</f>
        <v>26833.150000000009</v>
      </c>
      <c r="O150" s="9">
        <f t="shared" si="27"/>
        <v>100</v>
      </c>
      <c r="P150" s="10">
        <f t="shared" si="28"/>
        <v>48305</v>
      </c>
      <c r="Q150" s="16">
        <f t="shared" si="29"/>
        <v>5.5E-2</v>
      </c>
      <c r="R150" s="12">
        <f t="shared" si="30"/>
        <v>989.16</v>
      </c>
      <c r="S150" s="12">
        <f t="shared" si="31"/>
        <v>1419.47</v>
      </c>
      <c r="T150" s="12">
        <f t="shared" si="32"/>
        <v>430.31000000000006</v>
      </c>
      <c r="U150" s="12">
        <f t="shared" si="33"/>
        <v>215385.59999999992</v>
      </c>
    </row>
    <row r="151" spans="1:21" x14ac:dyDescent="0.2">
      <c r="A151" s="9">
        <f t="shared" si="17"/>
        <v>101</v>
      </c>
      <c r="B151" s="10">
        <f t="shared" si="18"/>
        <v>48335</v>
      </c>
      <c r="C151" s="14" t="str">
        <f t="shared" si="19"/>
        <v/>
      </c>
      <c r="D151" s="11">
        <f t="shared" si="20"/>
        <v>5.5E-2</v>
      </c>
      <c r="E151" s="12">
        <f t="shared" si="21"/>
        <v>987.18</v>
      </c>
      <c r="F151" s="12">
        <f t="shared" si="22"/>
        <v>1419.47</v>
      </c>
      <c r="G151" s="12">
        <f t="shared" si="23"/>
        <v>0</v>
      </c>
      <c r="H151" s="13"/>
      <c r="I151" s="12">
        <f t="shared" si="24"/>
        <v>432.29000000000008</v>
      </c>
      <c r="J151" s="12">
        <f t="shared" si="25"/>
        <v>214953.30999999991</v>
      </c>
      <c r="K151" s="12">
        <f t="shared" si="26"/>
        <v>246.79499999999999</v>
      </c>
      <c r="L151" s="12">
        <f>IF(A151="","",SUM($K$51:K151))</f>
        <v>27079.945000000007</v>
      </c>
      <c r="O151" s="9">
        <f t="shared" si="27"/>
        <v>101</v>
      </c>
      <c r="P151" s="10">
        <f t="shared" si="28"/>
        <v>48335</v>
      </c>
      <c r="Q151" s="16">
        <f t="shared" si="29"/>
        <v>5.5E-2</v>
      </c>
      <c r="R151" s="12">
        <f t="shared" si="30"/>
        <v>987.18</v>
      </c>
      <c r="S151" s="12">
        <f t="shared" si="31"/>
        <v>1419.47</v>
      </c>
      <c r="T151" s="12">
        <f t="shared" si="32"/>
        <v>432.29000000000008</v>
      </c>
      <c r="U151" s="12">
        <f t="shared" si="33"/>
        <v>214953.30999999991</v>
      </c>
    </row>
    <row r="152" spans="1:21" x14ac:dyDescent="0.2">
      <c r="A152" s="9">
        <f t="shared" si="17"/>
        <v>102</v>
      </c>
      <c r="B152" s="10">
        <f t="shared" si="18"/>
        <v>48366</v>
      </c>
      <c r="C152" s="14" t="str">
        <f t="shared" si="19"/>
        <v/>
      </c>
      <c r="D152" s="11">
        <f t="shared" si="20"/>
        <v>5.5E-2</v>
      </c>
      <c r="E152" s="12">
        <f t="shared" si="21"/>
        <v>985.2</v>
      </c>
      <c r="F152" s="12">
        <f t="shared" si="22"/>
        <v>1419.47</v>
      </c>
      <c r="G152" s="12">
        <f t="shared" si="23"/>
        <v>0</v>
      </c>
      <c r="H152" s="13"/>
      <c r="I152" s="12">
        <f t="shared" si="24"/>
        <v>434.27</v>
      </c>
      <c r="J152" s="12">
        <f t="shared" si="25"/>
        <v>214519.03999999992</v>
      </c>
      <c r="K152" s="12">
        <f t="shared" si="26"/>
        <v>246.3</v>
      </c>
      <c r="L152" s="12">
        <f>IF(A152="","",SUM($K$51:K152))</f>
        <v>27326.245000000006</v>
      </c>
      <c r="O152" s="9">
        <f t="shared" si="27"/>
        <v>102</v>
      </c>
      <c r="P152" s="10">
        <f t="shared" si="28"/>
        <v>48366</v>
      </c>
      <c r="Q152" s="16">
        <f t="shared" si="29"/>
        <v>5.5E-2</v>
      </c>
      <c r="R152" s="12">
        <f t="shared" si="30"/>
        <v>985.2</v>
      </c>
      <c r="S152" s="12">
        <f t="shared" si="31"/>
        <v>1419.47</v>
      </c>
      <c r="T152" s="12">
        <f t="shared" si="32"/>
        <v>434.27</v>
      </c>
      <c r="U152" s="12">
        <f t="shared" si="33"/>
        <v>214519.03999999992</v>
      </c>
    </row>
    <row r="153" spans="1:21" x14ac:dyDescent="0.2">
      <c r="A153" s="9">
        <f t="shared" si="17"/>
        <v>103</v>
      </c>
      <c r="B153" s="10">
        <f t="shared" si="18"/>
        <v>48396</v>
      </c>
      <c r="C153" s="14" t="str">
        <f t="shared" si="19"/>
        <v/>
      </c>
      <c r="D153" s="11">
        <f t="shared" si="20"/>
        <v>5.5E-2</v>
      </c>
      <c r="E153" s="12">
        <f t="shared" si="21"/>
        <v>983.21</v>
      </c>
      <c r="F153" s="12">
        <f t="shared" si="22"/>
        <v>1419.47</v>
      </c>
      <c r="G153" s="12">
        <f t="shared" si="23"/>
        <v>0</v>
      </c>
      <c r="H153" s="13"/>
      <c r="I153" s="12">
        <f t="shared" si="24"/>
        <v>436.26</v>
      </c>
      <c r="J153" s="12">
        <f t="shared" si="25"/>
        <v>214082.77999999991</v>
      </c>
      <c r="K153" s="12">
        <f t="shared" si="26"/>
        <v>245.80250000000001</v>
      </c>
      <c r="L153" s="12">
        <f>IF(A153="","",SUM($K$51:K153))</f>
        <v>27572.047500000008</v>
      </c>
      <c r="O153" s="9">
        <f t="shared" si="27"/>
        <v>103</v>
      </c>
      <c r="P153" s="10">
        <f t="shared" si="28"/>
        <v>48396</v>
      </c>
      <c r="Q153" s="16">
        <f t="shared" si="29"/>
        <v>5.5E-2</v>
      </c>
      <c r="R153" s="12">
        <f t="shared" si="30"/>
        <v>983.21</v>
      </c>
      <c r="S153" s="12">
        <f t="shared" si="31"/>
        <v>1419.47</v>
      </c>
      <c r="T153" s="12">
        <f t="shared" si="32"/>
        <v>436.26</v>
      </c>
      <c r="U153" s="12">
        <f t="shared" si="33"/>
        <v>214082.77999999991</v>
      </c>
    </row>
    <row r="154" spans="1:21" x14ac:dyDescent="0.2">
      <c r="A154" s="9">
        <f t="shared" si="17"/>
        <v>104</v>
      </c>
      <c r="B154" s="10">
        <f t="shared" si="18"/>
        <v>48427</v>
      </c>
      <c r="C154" s="14" t="str">
        <f t="shared" si="19"/>
        <v/>
      </c>
      <c r="D154" s="11">
        <f t="shared" si="20"/>
        <v>5.5E-2</v>
      </c>
      <c r="E154" s="12">
        <f t="shared" si="21"/>
        <v>981.21</v>
      </c>
      <c r="F154" s="12">
        <f t="shared" si="22"/>
        <v>1419.47</v>
      </c>
      <c r="G154" s="12">
        <f t="shared" si="23"/>
        <v>0</v>
      </c>
      <c r="H154" s="13"/>
      <c r="I154" s="12">
        <f t="shared" si="24"/>
        <v>438.26</v>
      </c>
      <c r="J154" s="12">
        <f t="shared" si="25"/>
        <v>213644.5199999999</v>
      </c>
      <c r="K154" s="12">
        <f t="shared" si="26"/>
        <v>245.30250000000001</v>
      </c>
      <c r="L154" s="12">
        <f>IF(A154="","",SUM($K$51:K154))</f>
        <v>27817.350000000009</v>
      </c>
      <c r="O154" s="9">
        <f t="shared" si="27"/>
        <v>104</v>
      </c>
      <c r="P154" s="10">
        <f t="shared" si="28"/>
        <v>48427</v>
      </c>
      <c r="Q154" s="16">
        <f t="shared" si="29"/>
        <v>5.5E-2</v>
      </c>
      <c r="R154" s="12">
        <f t="shared" si="30"/>
        <v>981.21</v>
      </c>
      <c r="S154" s="12">
        <f t="shared" si="31"/>
        <v>1419.47</v>
      </c>
      <c r="T154" s="12">
        <f t="shared" si="32"/>
        <v>438.26</v>
      </c>
      <c r="U154" s="12">
        <f t="shared" si="33"/>
        <v>213644.5199999999</v>
      </c>
    </row>
    <row r="155" spans="1:21" x14ac:dyDescent="0.2">
      <c r="A155" s="9">
        <f t="shared" si="17"/>
        <v>105</v>
      </c>
      <c r="B155" s="10">
        <f t="shared" si="18"/>
        <v>48458</v>
      </c>
      <c r="C155" s="14" t="str">
        <f t="shared" si="19"/>
        <v/>
      </c>
      <c r="D155" s="11">
        <f t="shared" si="20"/>
        <v>5.5E-2</v>
      </c>
      <c r="E155" s="12">
        <f t="shared" si="21"/>
        <v>979.2</v>
      </c>
      <c r="F155" s="12">
        <f t="shared" si="22"/>
        <v>1419.47</v>
      </c>
      <c r="G155" s="12">
        <f t="shared" si="23"/>
        <v>0</v>
      </c>
      <c r="H155" s="13"/>
      <c r="I155" s="12">
        <f t="shared" si="24"/>
        <v>440.27</v>
      </c>
      <c r="J155" s="12">
        <f t="shared" si="25"/>
        <v>213204.24999999991</v>
      </c>
      <c r="K155" s="12">
        <f t="shared" si="26"/>
        <v>244.8</v>
      </c>
      <c r="L155" s="12">
        <f>IF(A155="","",SUM($K$51:K155))</f>
        <v>28062.150000000009</v>
      </c>
      <c r="O155" s="9">
        <f t="shared" si="27"/>
        <v>105</v>
      </c>
      <c r="P155" s="10">
        <f t="shared" si="28"/>
        <v>48458</v>
      </c>
      <c r="Q155" s="16">
        <f t="shared" si="29"/>
        <v>5.5E-2</v>
      </c>
      <c r="R155" s="12">
        <f t="shared" si="30"/>
        <v>979.2</v>
      </c>
      <c r="S155" s="12">
        <f t="shared" si="31"/>
        <v>1419.47</v>
      </c>
      <c r="T155" s="12">
        <f t="shared" si="32"/>
        <v>440.27</v>
      </c>
      <c r="U155" s="12">
        <f t="shared" si="33"/>
        <v>213204.24999999991</v>
      </c>
    </row>
    <row r="156" spans="1:21" x14ac:dyDescent="0.2">
      <c r="A156" s="9">
        <f t="shared" si="17"/>
        <v>106</v>
      </c>
      <c r="B156" s="10">
        <f t="shared" si="18"/>
        <v>48488</v>
      </c>
      <c r="C156" s="14" t="str">
        <f t="shared" si="19"/>
        <v/>
      </c>
      <c r="D156" s="11">
        <f t="shared" si="20"/>
        <v>5.5E-2</v>
      </c>
      <c r="E156" s="12">
        <f t="shared" si="21"/>
        <v>977.19</v>
      </c>
      <c r="F156" s="12">
        <f t="shared" si="22"/>
        <v>1419.47</v>
      </c>
      <c r="G156" s="12">
        <f t="shared" si="23"/>
        <v>0</v>
      </c>
      <c r="H156" s="13"/>
      <c r="I156" s="12">
        <f t="shared" si="24"/>
        <v>442.28</v>
      </c>
      <c r="J156" s="12">
        <f t="shared" si="25"/>
        <v>212761.96999999991</v>
      </c>
      <c r="K156" s="12">
        <f t="shared" si="26"/>
        <v>244.29750000000001</v>
      </c>
      <c r="L156" s="12">
        <f>IF(A156="","",SUM($K$51:K156))</f>
        <v>28306.447500000009</v>
      </c>
      <c r="O156" s="9">
        <f t="shared" si="27"/>
        <v>106</v>
      </c>
      <c r="P156" s="10">
        <f t="shared" si="28"/>
        <v>48488</v>
      </c>
      <c r="Q156" s="16">
        <f t="shared" si="29"/>
        <v>5.5E-2</v>
      </c>
      <c r="R156" s="12">
        <f t="shared" si="30"/>
        <v>977.19</v>
      </c>
      <c r="S156" s="12">
        <f t="shared" si="31"/>
        <v>1419.47</v>
      </c>
      <c r="T156" s="12">
        <f t="shared" si="32"/>
        <v>442.28</v>
      </c>
      <c r="U156" s="12">
        <f t="shared" si="33"/>
        <v>212761.96999999991</v>
      </c>
    </row>
    <row r="157" spans="1:21" x14ac:dyDescent="0.2">
      <c r="A157" s="9">
        <f t="shared" si="17"/>
        <v>107</v>
      </c>
      <c r="B157" s="10">
        <f t="shared" si="18"/>
        <v>48519</v>
      </c>
      <c r="C157" s="14" t="str">
        <f t="shared" si="19"/>
        <v/>
      </c>
      <c r="D157" s="11">
        <f t="shared" si="20"/>
        <v>5.5E-2</v>
      </c>
      <c r="E157" s="12">
        <f t="shared" si="21"/>
        <v>975.16</v>
      </c>
      <c r="F157" s="12">
        <f t="shared" si="22"/>
        <v>1419.47</v>
      </c>
      <c r="G157" s="12">
        <f t="shared" si="23"/>
        <v>0</v>
      </c>
      <c r="H157" s="13"/>
      <c r="I157" s="12">
        <f t="shared" si="24"/>
        <v>444.31000000000006</v>
      </c>
      <c r="J157" s="12">
        <f t="shared" si="25"/>
        <v>212317.65999999992</v>
      </c>
      <c r="K157" s="12">
        <f t="shared" si="26"/>
        <v>243.79</v>
      </c>
      <c r="L157" s="12">
        <f>IF(A157="","",SUM($K$51:K157))</f>
        <v>28550.23750000001</v>
      </c>
      <c r="O157" s="9">
        <f t="shared" si="27"/>
        <v>107</v>
      </c>
      <c r="P157" s="10">
        <f t="shared" si="28"/>
        <v>48519</v>
      </c>
      <c r="Q157" s="16">
        <f t="shared" si="29"/>
        <v>5.5E-2</v>
      </c>
      <c r="R157" s="12">
        <f t="shared" si="30"/>
        <v>975.16</v>
      </c>
      <c r="S157" s="12">
        <f t="shared" si="31"/>
        <v>1419.47</v>
      </c>
      <c r="T157" s="12">
        <f t="shared" si="32"/>
        <v>444.31000000000006</v>
      </c>
      <c r="U157" s="12">
        <f t="shared" si="33"/>
        <v>212317.65999999992</v>
      </c>
    </row>
    <row r="158" spans="1:21" x14ac:dyDescent="0.2">
      <c r="A158" s="9">
        <f t="shared" si="17"/>
        <v>108</v>
      </c>
      <c r="B158" s="10">
        <f t="shared" si="18"/>
        <v>48549</v>
      </c>
      <c r="C158" s="14">
        <f t="shared" si="19"/>
        <v>9</v>
      </c>
      <c r="D158" s="11">
        <f t="shared" si="20"/>
        <v>5.5E-2</v>
      </c>
      <c r="E158" s="12">
        <f t="shared" si="21"/>
        <v>973.12</v>
      </c>
      <c r="F158" s="12">
        <f t="shared" si="22"/>
        <v>1419.47</v>
      </c>
      <c r="G158" s="12">
        <f t="shared" si="23"/>
        <v>0</v>
      </c>
      <c r="H158" s="13"/>
      <c r="I158" s="12">
        <f t="shared" si="24"/>
        <v>446.35</v>
      </c>
      <c r="J158" s="12">
        <f t="shared" si="25"/>
        <v>211871.30999999991</v>
      </c>
      <c r="K158" s="12">
        <f t="shared" si="26"/>
        <v>243.28</v>
      </c>
      <c r="L158" s="12">
        <f>IF(A158="","",SUM($K$51:K158))</f>
        <v>28793.517500000009</v>
      </c>
      <c r="O158" s="9">
        <f t="shared" si="27"/>
        <v>108</v>
      </c>
      <c r="P158" s="10">
        <f t="shared" si="28"/>
        <v>48549</v>
      </c>
      <c r="Q158" s="16">
        <f t="shared" si="29"/>
        <v>5.5E-2</v>
      </c>
      <c r="R158" s="12">
        <f t="shared" si="30"/>
        <v>973.12</v>
      </c>
      <c r="S158" s="12">
        <f t="shared" si="31"/>
        <v>1419.47</v>
      </c>
      <c r="T158" s="12">
        <f t="shared" si="32"/>
        <v>446.35</v>
      </c>
      <c r="U158" s="12">
        <f t="shared" si="33"/>
        <v>211871.30999999991</v>
      </c>
    </row>
    <row r="159" spans="1:21" x14ac:dyDescent="0.2">
      <c r="A159" s="9">
        <f t="shared" si="17"/>
        <v>109</v>
      </c>
      <c r="B159" s="10">
        <f t="shared" si="18"/>
        <v>48580</v>
      </c>
      <c r="C159" s="14" t="str">
        <f t="shared" si="19"/>
        <v/>
      </c>
      <c r="D159" s="11">
        <f t="shared" si="20"/>
        <v>5.5E-2</v>
      </c>
      <c r="E159" s="12">
        <f t="shared" si="21"/>
        <v>971.08</v>
      </c>
      <c r="F159" s="12">
        <f t="shared" si="22"/>
        <v>1419.47</v>
      </c>
      <c r="G159" s="12">
        <f t="shared" si="23"/>
        <v>0</v>
      </c>
      <c r="H159" s="13"/>
      <c r="I159" s="12">
        <f t="shared" si="24"/>
        <v>448.39</v>
      </c>
      <c r="J159" s="12">
        <f t="shared" si="25"/>
        <v>211422.9199999999</v>
      </c>
      <c r="K159" s="12">
        <f t="shared" si="26"/>
        <v>242.77</v>
      </c>
      <c r="L159" s="12">
        <f>IF(A159="","",SUM($K$51:K159))</f>
        <v>29036.287500000009</v>
      </c>
      <c r="O159" s="9">
        <f t="shared" si="27"/>
        <v>109</v>
      </c>
      <c r="P159" s="10">
        <f t="shared" si="28"/>
        <v>48580</v>
      </c>
      <c r="Q159" s="16">
        <f t="shared" si="29"/>
        <v>5.5E-2</v>
      </c>
      <c r="R159" s="12">
        <f t="shared" si="30"/>
        <v>971.08</v>
      </c>
      <c r="S159" s="12">
        <f t="shared" si="31"/>
        <v>1419.47</v>
      </c>
      <c r="T159" s="12">
        <f t="shared" si="32"/>
        <v>448.39</v>
      </c>
      <c r="U159" s="12">
        <f t="shared" si="33"/>
        <v>211422.9199999999</v>
      </c>
    </row>
    <row r="160" spans="1:21" x14ac:dyDescent="0.2">
      <c r="A160" s="9">
        <f t="shared" si="17"/>
        <v>110</v>
      </c>
      <c r="B160" s="10">
        <f t="shared" si="18"/>
        <v>48611</v>
      </c>
      <c r="C160" s="14" t="str">
        <f t="shared" si="19"/>
        <v/>
      </c>
      <c r="D160" s="11">
        <f t="shared" si="20"/>
        <v>5.5E-2</v>
      </c>
      <c r="E160" s="12">
        <f t="shared" si="21"/>
        <v>969.02</v>
      </c>
      <c r="F160" s="12">
        <f t="shared" si="22"/>
        <v>1419.47</v>
      </c>
      <c r="G160" s="12">
        <f t="shared" si="23"/>
        <v>0</v>
      </c>
      <c r="H160" s="13"/>
      <c r="I160" s="12">
        <f t="shared" si="24"/>
        <v>450.45000000000005</v>
      </c>
      <c r="J160" s="12">
        <f t="shared" si="25"/>
        <v>210972.46999999988</v>
      </c>
      <c r="K160" s="12">
        <f t="shared" si="26"/>
        <v>242.255</v>
      </c>
      <c r="L160" s="12">
        <f>IF(A160="","",SUM($K$51:K160))</f>
        <v>29278.54250000001</v>
      </c>
      <c r="O160" s="9">
        <f t="shared" si="27"/>
        <v>110</v>
      </c>
      <c r="P160" s="10">
        <f t="shared" si="28"/>
        <v>48611</v>
      </c>
      <c r="Q160" s="16">
        <f t="shared" si="29"/>
        <v>5.5E-2</v>
      </c>
      <c r="R160" s="12">
        <f t="shared" si="30"/>
        <v>969.02</v>
      </c>
      <c r="S160" s="12">
        <f t="shared" si="31"/>
        <v>1419.47</v>
      </c>
      <c r="T160" s="12">
        <f t="shared" si="32"/>
        <v>450.45000000000005</v>
      </c>
      <c r="U160" s="12">
        <f t="shared" si="33"/>
        <v>210972.46999999988</v>
      </c>
    </row>
    <row r="161" spans="1:21" x14ac:dyDescent="0.2">
      <c r="A161" s="9">
        <f t="shared" si="17"/>
        <v>111</v>
      </c>
      <c r="B161" s="10">
        <f t="shared" si="18"/>
        <v>48639</v>
      </c>
      <c r="C161" s="14" t="str">
        <f t="shared" si="19"/>
        <v/>
      </c>
      <c r="D161" s="11">
        <f t="shared" si="20"/>
        <v>5.5E-2</v>
      </c>
      <c r="E161" s="12">
        <f t="shared" si="21"/>
        <v>966.96</v>
      </c>
      <c r="F161" s="12">
        <f t="shared" si="22"/>
        <v>1419.47</v>
      </c>
      <c r="G161" s="12">
        <f t="shared" si="23"/>
        <v>0</v>
      </c>
      <c r="H161" s="13"/>
      <c r="I161" s="12">
        <f t="shared" si="24"/>
        <v>452.51</v>
      </c>
      <c r="J161" s="12">
        <f t="shared" si="25"/>
        <v>210519.95999999988</v>
      </c>
      <c r="K161" s="12">
        <f t="shared" si="26"/>
        <v>241.74</v>
      </c>
      <c r="L161" s="12">
        <f>IF(A161="","",SUM($K$51:K161))</f>
        <v>29520.282500000012</v>
      </c>
      <c r="O161" s="9">
        <f t="shared" si="27"/>
        <v>111</v>
      </c>
      <c r="P161" s="10">
        <f t="shared" si="28"/>
        <v>48639</v>
      </c>
      <c r="Q161" s="16">
        <f t="shared" si="29"/>
        <v>5.5E-2</v>
      </c>
      <c r="R161" s="12">
        <f t="shared" si="30"/>
        <v>966.96</v>
      </c>
      <c r="S161" s="12">
        <f t="shared" si="31"/>
        <v>1419.47</v>
      </c>
      <c r="T161" s="12">
        <f t="shared" si="32"/>
        <v>452.51</v>
      </c>
      <c r="U161" s="12">
        <f t="shared" si="33"/>
        <v>210519.95999999988</v>
      </c>
    </row>
    <row r="162" spans="1:21" x14ac:dyDescent="0.2">
      <c r="A162" s="9">
        <f t="shared" si="17"/>
        <v>112</v>
      </c>
      <c r="B162" s="10">
        <f t="shared" si="18"/>
        <v>48670</v>
      </c>
      <c r="C162" s="14" t="str">
        <f t="shared" si="19"/>
        <v/>
      </c>
      <c r="D162" s="11">
        <f t="shared" si="20"/>
        <v>5.5E-2</v>
      </c>
      <c r="E162" s="12">
        <f t="shared" si="21"/>
        <v>964.88</v>
      </c>
      <c r="F162" s="12">
        <f t="shared" si="22"/>
        <v>1419.47</v>
      </c>
      <c r="G162" s="12">
        <f t="shared" si="23"/>
        <v>0</v>
      </c>
      <c r="H162" s="13"/>
      <c r="I162" s="12">
        <f t="shared" si="24"/>
        <v>454.59000000000003</v>
      </c>
      <c r="J162" s="12">
        <f t="shared" si="25"/>
        <v>210065.36999999988</v>
      </c>
      <c r="K162" s="12">
        <f t="shared" si="26"/>
        <v>241.22</v>
      </c>
      <c r="L162" s="12">
        <f>IF(A162="","",SUM($K$51:K162))</f>
        <v>29761.502500000013</v>
      </c>
      <c r="O162" s="9">
        <f t="shared" si="27"/>
        <v>112</v>
      </c>
      <c r="P162" s="10">
        <f t="shared" si="28"/>
        <v>48670</v>
      </c>
      <c r="Q162" s="16">
        <f t="shared" si="29"/>
        <v>5.5E-2</v>
      </c>
      <c r="R162" s="12">
        <f t="shared" si="30"/>
        <v>964.88</v>
      </c>
      <c r="S162" s="12">
        <f t="shared" si="31"/>
        <v>1419.47</v>
      </c>
      <c r="T162" s="12">
        <f t="shared" si="32"/>
        <v>454.59000000000003</v>
      </c>
      <c r="U162" s="12">
        <f t="shared" si="33"/>
        <v>210065.36999999988</v>
      </c>
    </row>
    <row r="163" spans="1:21" x14ac:dyDescent="0.2">
      <c r="A163" s="9">
        <f t="shared" si="17"/>
        <v>113</v>
      </c>
      <c r="B163" s="10">
        <f t="shared" si="18"/>
        <v>48700</v>
      </c>
      <c r="C163" s="14" t="str">
        <f t="shared" si="19"/>
        <v/>
      </c>
      <c r="D163" s="11">
        <f t="shared" si="20"/>
        <v>5.5E-2</v>
      </c>
      <c r="E163" s="12">
        <f t="shared" si="21"/>
        <v>962.8</v>
      </c>
      <c r="F163" s="12">
        <f t="shared" si="22"/>
        <v>1419.47</v>
      </c>
      <c r="G163" s="12">
        <f t="shared" si="23"/>
        <v>0</v>
      </c>
      <c r="H163" s="13"/>
      <c r="I163" s="12">
        <f t="shared" si="24"/>
        <v>456.67000000000007</v>
      </c>
      <c r="J163" s="12">
        <f t="shared" si="25"/>
        <v>209608.69999999987</v>
      </c>
      <c r="K163" s="12">
        <f t="shared" si="26"/>
        <v>240.7</v>
      </c>
      <c r="L163" s="12">
        <f>IF(A163="","",SUM($K$51:K163))</f>
        <v>30002.202500000014</v>
      </c>
      <c r="O163" s="9">
        <f t="shared" si="27"/>
        <v>113</v>
      </c>
      <c r="P163" s="10">
        <f t="shared" si="28"/>
        <v>48700</v>
      </c>
      <c r="Q163" s="16">
        <f t="shared" si="29"/>
        <v>5.5E-2</v>
      </c>
      <c r="R163" s="12">
        <f t="shared" si="30"/>
        <v>962.8</v>
      </c>
      <c r="S163" s="12">
        <f t="shared" si="31"/>
        <v>1419.47</v>
      </c>
      <c r="T163" s="12">
        <f t="shared" si="32"/>
        <v>456.67000000000007</v>
      </c>
      <c r="U163" s="12">
        <f t="shared" si="33"/>
        <v>209608.69999999987</v>
      </c>
    </row>
    <row r="164" spans="1:21" x14ac:dyDescent="0.2">
      <c r="A164" s="9">
        <f t="shared" si="17"/>
        <v>114</v>
      </c>
      <c r="B164" s="10">
        <f t="shared" si="18"/>
        <v>48731</v>
      </c>
      <c r="C164" s="14" t="str">
        <f t="shared" si="19"/>
        <v/>
      </c>
      <c r="D164" s="11">
        <f t="shared" si="20"/>
        <v>5.5E-2</v>
      </c>
      <c r="E164" s="12">
        <f t="shared" si="21"/>
        <v>960.71</v>
      </c>
      <c r="F164" s="12">
        <f t="shared" si="22"/>
        <v>1419.47</v>
      </c>
      <c r="G164" s="12">
        <f t="shared" si="23"/>
        <v>0</v>
      </c>
      <c r="H164" s="13"/>
      <c r="I164" s="12">
        <f t="shared" si="24"/>
        <v>458.76</v>
      </c>
      <c r="J164" s="12">
        <f t="shared" si="25"/>
        <v>209149.93999999986</v>
      </c>
      <c r="K164" s="12">
        <f t="shared" si="26"/>
        <v>240.17750000000001</v>
      </c>
      <c r="L164" s="12">
        <f>IF(A164="","",SUM($K$51:K164))</f>
        <v>30242.380000000016</v>
      </c>
      <c r="O164" s="9">
        <f t="shared" si="27"/>
        <v>114</v>
      </c>
      <c r="P164" s="10">
        <f t="shared" si="28"/>
        <v>48731</v>
      </c>
      <c r="Q164" s="16">
        <f t="shared" si="29"/>
        <v>5.5E-2</v>
      </c>
      <c r="R164" s="12">
        <f t="shared" si="30"/>
        <v>960.71</v>
      </c>
      <c r="S164" s="12">
        <f t="shared" si="31"/>
        <v>1419.47</v>
      </c>
      <c r="T164" s="12">
        <f t="shared" si="32"/>
        <v>458.76</v>
      </c>
      <c r="U164" s="12">
        <f t="shared" si="33"/>
        <v>209149.93999999986</v>
      </c>
    </row>
    <row r="165" spans="1:21" x14ac:dyDescent="0.2">
      <c r="A165" s="9">
        <f t="shared" si="17"/>
        <v>115</v>
      </c>
      <c r="B165" s="10">
        <f t="shared" si="18"/>
        <v>48761</v>
      </c>
      <c r="C165" s="14" t="str">
        <f t="shared" si="19"/>
        <v/>
      </c>
      <c r="D165" s="11">
        <f t="shared" si="20"/>
        <v>5.5E-2</v>
      </c>
      <c r="E165" s="12">
        <f t="shared" si="21"/>
        <v>958.6</v>
      </c>
      <c r="F165" s="12">
        <f t="shared" si="22"/>
        <v>1419.47</v>
      </c>
      <c r="G165" s="12">
        <f t="shared" si="23"/>
        <v>0</v>
      </c>
      <c r="H165" s="13"/>
      <c r="I165" s="12">
        <f t="shared" si="24"/>
        <v>460.87</v>
      </c>
      <c r="J165" s="12">
        <f t="shared" si="25"/>
        <v>208689.06999999986</v>
      </c>
      <c r="K165" s="12">
        <f t="shared" si="26"/>
        <v>239.65</v>
      </c>
      <c r="L165" s="12">
        <f>IF(A165="","",SUM($K$51:K165))</f>
        <v>30482.030000000017</v>
      </c>
      <c r="O165" s="9">
        <f t="shared" si="27"/>
        <v>115</v>
      </c>
      <c r="P165" s="10">
        <f t="shared" si="28"/>
        <v>48761</v>
      </c>
      <c r="Q165" s="16">
        <f t="shared" si="29"/>
        <v>5.5E-2</v>
      </c>
      <c r="R165" s="12">
        <f t="shared" si="30"/>
        <v>958.6</v>
      </c>
      <c r="S165" s="12">
        <f t="shared" si="31"/>
        <v>1419.47</v>
      </c>
      <c r="T165" s="12">
        <f t="shared" si="32"/>
        <v>460.87</v>
      </c>
      <c r="U165" s="12">
        <f t="shared" si="33"/>
        <v>208689.06999999986</v>
      </c>
    </row>
    <row r="166" spans="1:21" x14ac:dyDescent="0.2">
      <c r="A166" s="9">
        <f t="shared" si="17"/>
        <v>116</v>
      </c>
      <c r="B166" s="10">
        <f t="shared" si="18"/>
        <v>48792</v>
      </c>
      <c r="C166" s="14" t="str">
        <f t="shared" si="19"/>
        <v/>
      </c>
      <c r="D166" s="11">
        <f t="shared" si="20"/>
        <v>5.5E-2</v>
      </c>
      <c r="E166" s="12">
        <f t="shared" si="21"/>
        <v>956.49</v>
      </c>
      <c r="F166" s="12">
        <f t="shared" si="22"/>
        <v>1419.47</v>
      </c>
      <c r="G166" s="12">
        <f t="shared" si="23"/>
        <v>0</v>
      </c>
      <c r="H166" s="13"/>
      <c r="I166" s="12">
        <f t="shared" si="24"/>
        <v>462.98</v>
      </c>
      <c r="J166" s="12">
        <f t="shared" si="25"/>
        <v>208226.08999999985</v>
      </c>
      <c r="K166" s="12">
        <f t="shared" si="26"/>
        <v>239.1225</v>
      </c>
      <c r="L166" s="12">
        <f>IF(A166="","",SUM($K$51:K166))</f>
        <v>30721.152500000018</v>
      </c>
      <c r="O166" s="9">
        <f t="shared" si="27"/>
        <v>116</v>
      </c>
      <c r="P166" s="10">
        <f t="shared" si="28"/>
        <v>48792</v>
      </c>
      <c r="Q166" s="16">
        <f t="shared" si="29"/>
        <v>5.5E-2</v>
      </c>
      <c r="R166" s="12">
        <f t="shared" si="30"/>
        <v>956.49</v>
      </c>
      <c r="S166" s="12">
        <f t="shared" si="31"/>
        <v>1419.47</v>
      </c>
      <c r="T166" s="12">
        <f t="shared" si="32"/>
        <v>462.98</v>
      </c>
      <c r="U166" s="12">
        <f t="shared" si="33"/>
        <v>208226.08999999985</v>
      </c>
    </row>
    <row r="167" spans="1:21" x14ac:dyDescent="0.2">
      <c r="A167" s="9">
        <f t="shared" si="17"/>
        <v>117</v>
      </c>
      <c r="B167" s="10">
        <f t="shared" si="18"/>
        <v>48823</v>
      </c>
      <c r="C167" s="14" t="str">
        <f t="shared" si="19"/>
        <v/>
      </c>
      <c r="D167" s="11">
        <f t="shared" si="20"/>
        <v>5.5E-2</v>
      </c>
      <c r="E167" s="12">
        <f t="shared" si="21"/>
        <v>954.37</v>
      </c>
      <c r="F167" s="12">
        <f t="shared" si="22"/>
        <v>1419.47</v>
      </c>
      <c r="G167" s="12">
        <f t="shared" si="23"/>
        <v>0</v>
      </c>
      <c r="H167" s="13"/>
      <c r="I167" s="12">
        <f t="shared" si="24"/>
        <v>465.1</v>
      </c>
      <c r="J167" s="12">
        <f t="shared" si="25"/>
        <v>207760.98999999985</v>
      </c>
      <c r="K167" s="12">
        <f t="shared" si="26"/>
        <v>238.5925</v>
      </c>
      <c r="L167" s="12">
        <f>IF(A167="","",SUM($K$51:K167))</f>
        <v>30959.745000000017</v>
      </c>
      <c r="O167" s="9">
        <f t="shared" si="27"/>
        <v>117</v>
      </c>
      <c r="P167" s="10">
        <f t="shared" si="28"/>
        <v>48823</v>
      </c>
      <c r="Q167" s="16">
        <f t="shared" si="29"/>
        <v>5.5E-2</v>
      </c>
      <c r="R167" s="12">
        <f t="shared" si="30"/>
        <v>954.37</v>
      </c>
      <c r="S167" s="12">
        <f t="shared" si="31"/>
        <v>1419.47</v>
      </c>
      <c r="T167" s="12">
        <f t="shared" si="32"/>
        <v>465.1</v>
      </c>
      <c r="U167" s="12">
        <f t="shared" si="33"/>
        <v>207760.98999999985</v>
      </c>
    </row>
    <row r="168" spans="1:21" x14ac:dyDescent="0.2">
      <c r="A168" s="9">
        <f t="shared" si="17"/>
        <v>118</v>
      </c>
      <c r="B168" s="10">
        <f t="shared" si="18"/>
        <v>48853</v>
      </c>
      <c r="C168" s="14" t="str">
        <f t="shared" si="19"/>
        <v/>
      </c>
      <c r="D168" s="11">
        <f t="shared" si="20"/>
        <v>5.5E-2</v>
      </c>
      <c r="E168" s="12">
        <f t="shared" si="21"/>
        <v>952.24</v>
      </c>
      <c r="F168" s="12">
        <f t="shared" si="22"/>
        <v>1419.47</v>
      </c>
      <c r="G168" s="12">
        <f t="shared" si="23"/>
        <v>0</v>
      </c>
      <c r="H168" s="13"/>
      <c r="I168" s="12">
        <f t="shared" si="24"/>
        <v>467.23</v>
      </c>
      <c r="J168" s="12">
        <f t="shared" si="25"/>
        <v>207293.75999999983</v>
      </c>
      <c r="K168" s="12">
        <f t="shared" si="26"/>
        <v>238.06</v>
      </c>
      <c r="L168" s="12">
        <f>IF(A168="","",SUM($K$51:K168))</f>
        <v>31197.805000000018</v>
      </c>
      <c r="O168" s="9">
        <f t="shared" si="27"/>
        <v>118</v>
      </c>
      <c r="P168" s="10">
        <f t="shared" si="28"/>
        <v>48853</v>
      </c>
      <c r="Q168" s="16">
        <f t="shared" si="29"/>
        <v>5.5E-2</v>
      </c>
      <c r="R168" s="12">
        <f t="shared" si="30"/>
        <v>952.24</v>
      </c>
      <c r="S168" s="12">
        <f t="shared" si="31"/>
        <v>1419.47</v>
      </c>
      <c r="T168" s="12">
        <f t="shared" si="32"/>
        <v>467.23</v>
      </c>
      <c r="U168" s="12">
        <f t="shared" si="33"/>
        <v>207293.75999999983</v>
      </c>
    </row>
    <row r="169" spans="1:21" x14ac:dyDescent="0.2">
      <c r="A169" s="9">
        <f t="shared" si="17"/>
        <v>119</v>
      </c>
      <c r="B169" s="10">
        <f t="shared" si="18"/>
        <v>48884</v>
      </c>
      <c r="C169" s="14" t="str">
        <f t="shared" si="19"/>
        <v/>
      </c>
      <c r="D169" s="11">
        <f t="shared" si="20"/>
        <v>5.5E-2</v>
      </c>
      <c r="E169" s="12">
        <f t="shared" si="21"/>
        <v>950.1</v>
      </c>
      <c r="F169" s="12">
        <f t="shared" si="22"/>
        <v>1419.47</v>
      </c>
      <c r="G169" s="12">
        <f t="shared" si="23"/>
        <v>0</v>
      </c>
      <c r="H169" s="13"/>
      <c r="I169" s="12">
        <f t="shared" si="24"/>
        <v>469.37</v>
      </c>
      <c r="J169" s="12">
        <f t="shared" si="25"/>
        <v>206824.38999999984</v>
      </c>
      <c r="K169" s="12">
        <f t="shared" si="26"/>
        <v>237.52500000000001</v>
      </c>
      <c r="L169" s="12">
        <f>IF(A169="","",SUM($K$51:K169))</f>
        <v>31435.33000000002</v>
      </c>
      <c r="O169" s="9">
        <f t="shared" si="27"/>
        <v>119</v>
      </c>
      <c r="P169" s="10">
        <f t="shared" si="28"/>
        <v>48884</v>
      </c>
      <c r="Q169" s="16">
        <f t="shared" si="29"/>
        <v>5.5E-2</v>
      </c>
      <c r="R169" s="12">
        <f t="shared" si="30"/>
        <v>950.1</v>
      </c>
      <c r="S169" s="12">
        <f t="shared" si="31"/>
        <v>1419.47</v>
      </c>
      <c r="T169" s="12">
        <f t="shared" si="32"/>
        <v>469.37</v>
      </c>
      <c r="U169" s="12">
        <f t="shared" si="33"/>
        <v>206824.38999999984</v>
      </c>
    </row>
    <row r="170" spans="1:21" x14ac:dyDescent="0.2">
      <c r="A170" s="9">
        <f t="shared" si="17"/>
        <v>120</v>
      </c>
      <c r="B170" s="10">
        <f t="shared" si="18"/>
        <v>48914</v>
      </c>
      <c r="C170" s="14">
        <f t="shared" si="19"/>
        <v>10</v>
      </c>
      <c r="D170" s="11">
        <f t="shared" si="20"/>
        <v>5.5E-2</v>
      </c>
      <c r="E170" s="12">
        <f t="shared" si="21"/>
        <v>947.95</v>
      </c>
      <c r="F170" s="12">
        <f t="shared" si="22"/>
        <v>1419.47</v>
      </c>
      <c r="G170" s="12">
        <f t="shared" si="23"/>
        <v>0</v>
      </c>
      <c r="H170" s="13"/>
      <c r="I170" s="12">
        <f t="shared" si="24"/>
        <v>471.52</v>
      </c>
      <c r="J170" s="12">
        <f t="shared" si="25"/>
        <v>206352.86999999985</v>
      </c>
      <c r="K170" s="12">
        <f t="shared" si="26"/>
        <v>236.98750000000001</v>
      </c>
      <c r="L170" s="12">
        <f>IF(A170="","",SUM($K$51:K170))</f>
        <v>31672.317500000019</v>
      </c>
      <c r="O170" s="9">
        <f t="shared" si="27"/>
        <v>120</v>
      </c>
      <c r="P170" s="10">
        <f t="shared" si="28"/>
        <v>48914</v>
      </c>
      <c r="Q170" s="16">
        <f t="shared" si="29"/>
        <v>5.5E-2</v>
      </c>
      <c r="R170" s="12">
        <f t="shared" si="30"/>
        <v>947.95</v>
      </c>
      <c r="S170" s="12">
        <f t="shared" si="31"/>
        <v>1419.47</v>
      </c>
      <c r="T170" s="12">
        <f t="shared" si="32"/>
        <v>471.52</v>
      </c>
      <c r="U170" s="12">
        <f t="shared" si="33"/>
        <v>206352.86999999985</v>
      </c>
    </row>
    <row r="171" spans="1:21" x14ac:dyDescent="0.2">
      <c r="A171" s="9">
        <f t="shared" si="17"/>
        <v>121</v>
      </c>
      <c r="B171" s="10">
        <f t="shared" si="18"/>
        <v>48945</v>
      </c>
      <c r="C171" s="14" t="str">
        <f t="shared" si="19"/>
        <v/>
      </c>
      <c r="D171" s="11">
        <f t="shared" si="20"/>
        <v>5.5E-2</v>
      </c>
      <c r="E171" s="12">
        <f t="shared" si="21"/>
        <v>945.78</v>
      </c>
      <c r="F171" s="12">
        <f t="shared" si="22"/>
        <v>1419.47</v>
      </c>
      <c r="G171" s="12">
        <f t="shared" si="23"/>
        <v>0</v>
      </c>
      <c r="H171" s="13"/>
      <c r="I171" s="12">
        <f t="shared" si="24"/>
        <v>473.69000000000005</v>
      </c>
      <c r="J171" s="12">
        <f t="shared" si="25"/>
        <v>205879.17999999985</v>
      </c>
      <c r="K171" s="12">
        <f t="shared" si="26"/>
        <v>236.44499999999999</v>
      </c>
      <c r="L171" s="12">
        <f>IF(A171="","",SUM($K$51:K171))</f>
        <v>31908.762500000019</v>
      </c>
      <c r="O171" s="9">
        <f t="shared" si="27"/>
        <v>121</v>
      </c>
      <c r="P171" s="10">
        <f t="shared" si="28"/>
        <v>48945</v>
      </c>
      <c r="Q171" s="16">
        <f t="shared" si="29"/>
        <v>5.5E-2</v>
      </c>
      <c r="R171" s="12">
        <f t="shared" si="30"/>
        <v>945.78</v>
      </c>
      <c r="S171" s="12">
        <f t="shared" si="31"/>
        <v>1419.47</v>
      </c>
      <c r="T171" s="12">
        <f t="shared" si="32"/>
        <v>473.69000000000005</v>
      </c>
      <c r="U171" s="12">
        <f t="shared" si="33"/>
        <v>205879.17999999985</v>
      </c>
    </row>
    <row r="172" spans="1:21" x14ac:dyDescent="0.2">
      <c r="A172" s="9">
        <f t="shared" si="17"/>
        <v>122</v>
      </c>
      <c r="B172" s="10">
        <f t="shared" si="18"/>
        <v>48976</v>
      </c>
      <c r="C172" s="14" t="str">
        <f t="shared" si="19"/>
        <v/>
      </c>
      <c r="D172" s="11">
        <f t="shared" si="20"/>
        <v>5.5E-2</v>
      </c>
      <c r="E172" s="12">
        <f t="shared" si="21"/>
        <v>943.61</v>
      </c>
      <c r="F172" s="12">
        <f t="shared" si="22"/>
        <v>1419.47</v>
      </c>
      <c r="G172" s="12">
        <f t="shared" si="23"/>
        <v>0</v>
      </c>
      <c r="H172" s="13"/>
      <c r="I172" s="12">
        <f t="shared" si="24"/>
        <v>475.86</v>
      </c>
      <c r="J172" s="12">
        <f t="shared" si="25"/>
        <v>205403.31999999986</v>
      </c>
      <c r="K172" s="12">
        <f t="shared" si="26"/>
        <v>235.9025</v>
      </c>
      <c r="L172" s="12">
        <f>IF(A172="","",SUM($K$51:K172))</f>
        <v>32144.665000000019</v>
      </c>
      <c r="O172" s="9">
        <f t="shared" si="27"/>
        <v>122</v>
      </c>
      <c r="P172" s="10">
        <f t="shared" si="28"/>
        <v>48976</v>
      </c>
      <c r="Q172" s="16">
        <f t="shared" si="29"/>
        <v>5.5E-2</v>
      </c>
      <c r="R172" s="12">
        <f t="shared" si="30"/>
        <v>943.61</v>
      </c>
      <c r="S172" s="12">
        <f t="shared" si="31"/>
        <v>1419.47</v>
      </c>
      <c r="T172" s="12">
        <f t="shared" si="32"/>
        <v>475.86</v>
      </c>
      <c r="U172" s="12">
        <f t="shared" si="33"/>
        <v>205403.31999999986</v>
      </c>
    </row>
    <row r="173" spans="1:21" x14ac:dyDescent="0.2">
      <c r="A173" s="9">
        <f t="shared" si="17"/>
        <v>123</v>
      </c>
      <c r="B173" s="10">
        <f t="shared" si="18"/>
        <v>49004</v>
      </c>
      <c r="C173" s="14" t="str">
        <f t="shared" si="19"/>
        <v/>
      </c>
      <c r="D173" s="11">
        <f t="shared" si="20"/>
        <v>5.5E-2</v>
      </c>
      <c r="E173" s="12">
        <f t="shared" si="21"/>
        <v>941.43</v>
      </c>
      <c r="F173" s="12">
        <f t="shared" si="22"/>
        <v>1419.47</v>
      </c>
      <c r="G173" s="12">
        <f t="shared" si="23"/>
        <v>0</v>
      </c>
      <c r="H173" s="13"/>
      <c r="I173" s="12">
        <f t="shared" si="24"/>
        <v>478.04000000000008</v>
      </c>
      <c r="J173" s="12">
        <f t="shared" si="25"/>
        <v>204925.27999999985</v>
      </c>
      <c r="K173" s="12">
        <f t="shared" si="26"/>
        <v>235.35749999999999</v>
      </c>
      <c r="L173" s="12">
        <f>IF(A173="","",SUM($K$51:K173))</f>
        <v>32380.022500000017</v>
      </c>
      <c r="O173" s="9">
        <f t="shared" si="27"/>
        <v>123</v>
      </c>
      <c r="P173" s="10">
        <f t="shared" si="28"/>
        <v>49004</v>
      </c>
      <c r="Q173" s="16">
        <f t="shared" si="29"/>
        <v>5.5E-2</v>
      </c>
      <c r="R173" s="12">
        <f t="shared" si="30"/>
        <v>941.43</v>
      </c>
      <c r="S173" s="12">
        <f t="shared" si="31"/>
        <v>1419.47</v>
      </c>
      <c r="T173" s="12">
        <f t="shared" si="32"/>
        <v>478.04000000000008</v>
      </c>
      <c r="U173" s="12">
        <f t="shared" si="33"/>
        <v>204925.27999999985</v>
      </c>
    </row>
    <row r="174" spans="1:21" x14ac:dyDescent="0.2">
      <c r="A174" s="9">
        <f t="shared" si="17"/>
        <v>124</v>
      </c>
      <c r="B174" s="10">
        <f t="shared" si="18"/>
        <v>49035</v>
      </c>
      <c r="C174" s="14" t="str">
        <f t="shared" si="19"/>
        <v/>
      </c>
      <c r="D174" s="11">
        <f t="shared" si="20"/>
        <v>5.5E-2</v>
      </c>
      <c r="E174" s="12">
        <f t="shared" si="21"/>
        <v>939.24</v>
      </c>
      <c r="F174" s="12">
        <f t="shared" si="22"/>
        <v>1419.47</v>
      </c>
      <c r="G174" s="12">
        <f t="shared" si="23"/>
        <v>0</v>
      </c>
      <c r="H174" s="13"/>
      <c r="I174" s="12">
        <f t="shared" si="24"/>
        <v>480.23</v>
      </c>
      <c r="J174" s="12">
        <f t="shared" si="25"/>
        <v>204445.04999999984</v>
      </c>
      <c r="K174" s="12">
        <f t="shared" si="26"/>
        <v>234.81</v>
      </c>
      <c r="L174" s="12">
        <f>IF(A174="","",SUM($K$51:K174))</f>
        <v>32614.832500000019</v>
      </c>
      <c r="O174" s="9">
        <f t="shared" si="27"/>
        <v>124</v>
      </c>
      <c r="P174" s="10">
        <f t="shared" si="28"/>
        <v>49035</v>
      </c>
      <c r="Q174" s="16">
        <f t="shared" si="29"/>
        <v>5.5E-2</v>
      </c>
      <c r="R174" s="12">
        <f t="shared" si="30"/>
        <v>939.24</v>
      </c>
      <c r="S174" s="12">
        <f t="shared" si="31"/>
        <v>1419.47</v>
      </c>
      <c r="T174" s="12">
        <f t="shared" si="32"/>
        <v>480.23</v>
      </c>
      <c r="U174" s="12">
        <f t="shared" si="33"/>
        <v>204445.04999999984</v>
      </c>
    </row>
    <row r="175" spans="1:21" x14ac:dyDescent="0.2">
      <c r="A175" s="9">
        <f t="shared" si="17"/>
        <v>125</v>
      </c>
      <c r="B175" s="10">
        <f t="shared" si="18"/>
        <v>49065</v>
      </c>
      <c r="C175" s="14" t="str">
        <f t="shared" si="19"/>
        <v/>
      </c>
      <c r="D175" s="11">
        <f t="shared" si="20"/>
        <v>5.5E-2</v>
      </c>
      <c r="E175" s="12">
        <f t="shared" si="21"/>
        <v>937.04</v>
      </c>
      <c r="F175" s="12">
        <f t="shared" si="22"/>
        <v>1419.47</v>
      </c>
      <c r="G175" s="12">
        <f t="shared" si="23"/>
        <v>0</v>
      </c>
      <c r="H175" s="13"/>
      <c r="I175" s="12">
        <f t="shared" si="24"/>
        <v>482.43000000000006</v>
      </c>
      <c r="J175" s="12">
        <f t="shared" si="25"/>
        <v>203962.61999999985</v>
      </c>
      <c r="K175" s="12">
        <f t="shared" si="26"/>
        <v>234.26</v>
      </c>
      <c r="L175" s="12">
        <f>IF(A175="","",SUM($K$51:K175))</f>
        <v>32849.092500000021</v>
      </c>
      <c r="O175" s="9">
        <f t="shared" si="27"/>
        <v>125</v>
      </c>
      <c r="P175" s="10">
        <f t="shared" si="28"/>
        <v>49065</v>
      </c>
      <c r="Q175" s="16">
        <f t="shared" si="29"/>
        <v>5.5E-2</v>
      </c>
      <c r="R175" s="12">
        <f t="shared" si="30"/>
        <v>937.04</v>
      </c>
      <c r="S175" s="12">
        <f t="shared" si="31"/>
        <v>1419.47</v>
      </c>
      <c r="T175" s="12">
        <f t="shared" si="32"/>
        <v>482.43000000000006</v>
      </c>
      <c r="U175" s="12">
        <f t="shared" si="33"/>
        <v>203962.61999999985</v>
      </c>
    </row>
    <row r="176" spans="1:21" x14ac:dyDescent="0.2">
      <c r="A176" s="9">
        <f t="shared" si="17"/>
        <v>126</v>
      </c>
      <c r="B176" s="10">
        <f t="shared" si="18"/>
        <v>49096</v>
      </c>
      <c r="C176" s="14" t="str">
        <f t="shared" si="19"/>
        <v/>
      </c>
      <c r="D176" s="11">
        <f t="shared" si="20"/>
        <v>5.5E-2</v>
      </c>
      <c r="E176" s="12">
        <f t="shared" si="21"/>
        <v>934.83</v>
      </c>
      <c r="F176" s="12">
        <f t="shared" si="22"/>
        <v>1419.47</v>
      </c>
      <c r="G176" s="12">
        <f t="shared" si="23"/>
        <v>0</v>
      </c>
      <c r="H176" s="13"/>
      <c r="I176" s="12">
        <f t="shared" si="24"/>
        <v>484.64</v>
      </c>
      <c r="J176" s="12">
        <f t="shared" si="25"/>
        <v>203477.97999999984</v>
      </c>
      <c r="K176" s="12">
        <f t="shared" si="26"/>
        <v>233.70750000000001</v>
      </c>
      <c r="L176" s="12">
        <f>IF(A176="","",SUM($K$51:K176))</f>
        <v>33082.800000000017</v>
      </c>
      <c r="O176" s="9">
        <f t="shared" si="27"/>
        <v>126</v>
      </c>
      <c r="P176" s="10">
        <f t="shared" si="28"/>
        <v>49096</v>
      </c>
      <c r="Q176" s="16">
        <f t="shared" si="29"/>
        <v>5.5E-2</v>
      </c>
      <c r="R176" s="12">
        <f t="shared" si="30"/>
        <v>934.83</v>
      </c>
      <c r="S176" s="12">
        <f t="shared" si="31"/>
        <v>1419.47</v>
      </c>
      <c r="T176" s="12">
        <f t="shared" si="32"/>
        <v>484.64</v>
      </c>
      <c r="U176" s="12">
        <f t="shared" si="33"/>
        <v>203477.97999999984</v>
      </c>
    </row>
    <row r="177" spans="1:21" x14ac:dyDescent="0.2">
      <c r="A177" s="9">
        <f t="shared" si="17"/>
        <v>127</v>
      </c>
      <c r="B177" s="10">
        <f t="shared" si="18"/>
        <v>49126</v>
      </c>
      <c r="C177" s="14" t="str">
        <f t="shared" si="19"/>
        <v/>
      </c>
      <c r="D177" s="11">
        <f t="shared" si="20"/>
        <v>5.5E-2</v>
      </c>
      <c r="E177" s="12">
        <f t="shared" si="21"/>
        <v>932.61</v>
      </c>
      <c r="F177" s="12">
        <f t="shared" si="22"/>
        <v>1419.47</v>
      </c>
      <c r="G177" s="12">
        <f t="shared" si="23"/>
        <v>0</v>
      </c>
      <c r="H177" s="13"/>
      <c r="I177" s="12">
        <f t="shared" si="24"/>
        <v>486.86</v>
      </c>
      <c r="J177" s="12">
        <f t="shared" si="25"/>
        <v>202991.11999999985</v>
      </c>
      <c r="K177" s="12">
        <f t="shared" si="26"/>
        <v>233.1525</v>
      </c>
      <c r="L177" s="12">
        <f>IF(A177="","",SUM($K$51:K177))</f>
        <v>33315.952500000014</v>
      </c>
      <c r="O177" s="9">
        <f t="shared" si="27"/>
        <v>127</v>
      </c>
      <c r="P177" s="10">
        <f t="shared" si="28"/>
        <v>49126</v>
      </c>
      <c r="Q177" s="16">
        <f t="shared" si="29"/>
        <v>5.5E-2</v>
      </c>
      <c r="R177" s="12">
        <f t="shared" si="30"/>
        <v>932.61</v>
      </c>
      <c r="S177" s="12">
        <f t="shared" si="31"/>
        <v>1419.47</v>
      </c>
      <c r="T177" s="12">
        <f t="shared" si="32"/>
        <v>486.86</v>
      </c>
      <c r="U177" s="12">
        <f t="shared" si="33"/>
        <v>202991.11999999985</v>
      </c>
    </row>
    <row r="178" spans="1:21" x14ac:dyDescent="0.2">
      <c r="A178" s="9">
        <f t="shared" si="17"/>
        <v>128</v>
      </c>
      <c r="B178" s="10">
        <f t="shared" si="18"/>
        <v>49157</v>
      </c>
      <c r="C178" s="14" t="str">
        <f t="shared" si="19"/>
        <v/>
      </c>
      <c r="D178" s="11">
        <f t="shared" si="20"/>
        <v>5.5E-2</v>
      </c>
      <c r="E178" s="12">
        <f t="shared" si="21"/>
        <v>930.38</v>
      </c>
      <c r="F178" s="12">
        <f t="shared" si="22"/>
        <v>1419.47</v>
      </c>
      <c r="G178" s="12">
        <f t="shared" si="23"/>
        <v>0</v>
      </c>
      <c r="H178" s="13"/>
      <c r="I178" s="12">
        <f t="shared" si="24"/>
        <v>489.09000000000003</v>
      </c>
      <c r="J178" s="12">
        <f t="shared" si="25"/>
        <v>202502.02999999985</v>
      </c>
      <c r="K178" s="12">
        <f t="shared" si="26"/>
        <v>232.595</v>
      </c>
      <c r="L178" s="12">
        <f>IF(A178="","",SUM($K$51:K178))</f>
        <v>33548.547500000015</v>
      </c>
      <c r="O178" s="9">
        <f t="shared" si="27"/>
        <v>128</v>
      </c>
      <c r="P178" s="10">
        <f t="shared" si="28"/>
        <v>49157</v>
      </c>
      <c r="Q178" s="16">
        <f t="shared" si="29"/>
        <v>5.5E-2</v>
      </c>
      <c r="R178" s="12">
        <f t="shared" si="30"/>
        <v>930.38</v>
      </c>
      <c r="S178" s="12">
        <f t="shared" si="31"/>
        <v>1419.47</v>
      </c>
      <c r="T178" s="12">
        <f t="shared" si="32"/>
        <v>489.09000000000003</v>
      </c>
      <c r="U178" s="12">
        <f t="shared" si="33"/>
        <v>202502.02999999985</v>
      </c>
    </row>
    <row r="179" spans="1:21" x14ac:dyDescent="0.2">
      <c r="A179" s="9">
        <f t="shared" ref="A179:A242" si="34">IF(J178="","",IF(OR(A178&gt;=nper,ROUND(J178,2)&lt;=0),"",A178+1))</f>
        <v>129</v>
      </c>
      <c r="B179" s="10">
        <f t="shared" ref="B179:B242" si="35">IF(A179="","",IF(OR(ppy=26,ppy=52),IF(ppy=26,IF(A179=1,fpdate,B178+14),IF(ppy=52,IF(A179=1,fpdate,B178+7),"n/a")),IF(ppy=24,DATE(YEAR(fpdate),MONTH(fpdate)+(A179-1)/2+IF(AND(DAY(fpdate)&gt;=15,MOD(A179,2)=0),1,0),IF(MOD(A179,2)=0,IF(DAY(fpdate)&gt;=15,DAY(fpdate)-14,DAY(fpdate)+14),DAY(fpdate))),IF(DAY(DATE(YEAR(fpdate),MONTH(fpdate)+A179-1,DAY(fpdate)))&lt;&gt;DAY(fpdate),DATE(YEAR(fpdate),MONTH(fpdate)+A179,0),DATE(YEAR(fpdate),MONTH(fpdate)+A179-1,DAY(fpdate))))))</f>
        <v>49188</v>
      </c>
      <c r="C179" s="14" t="str">
        <f t="shared" ref="C179:C242" si="36">IF(A179="","",IF(MOD(A179,ppy)=0,A179/ppy,""))</f>
        <v/>
      </c>
      <c r="D179" s="11">
        <f t="shared" ref="D179:D242" si="37">IF(A179="","",IF(A179=1,start_rate,IF($F$26="Variable Rate",IF(OR(A179=1,A179&lt;$F$27*ppy),D178,MIN($F$28,IF(MOD(A179-1,$F$30)=0,MAX($F$29,D178+$F$31),D178))),D178)))</f>
        <v>5.5E-2</v>
      </c>
      <c r="E179" s="12">
        <f t="shared" ref="E179:E242" si="38">IF(A179="","",ROUND((((1+D179/CP)^(CP/ppy))-1)*J178,2))</f>
        <v>928.13</v>
      </c>
      <c r="F179" s="12">
        <f t="shared" ref="F179:F242" si="39">IF(A179="","",IF(A179=nper,J178+E179,MIN(J178+E179,IF(D179=D178,F178,IF($F$13="Acc Bi-Weekly",ROUND((-PMT(((1+D179/CP)^(CP/12))-1,(nper-A179+1)*12/26,J178))/2,2),IF($F$13="Acc Weekly",ROUND((-PMT(((1+D179/CP)^(CP/12))-1,(nper-A179+1)*12/52,J178))/4,2),ROUND(-PMT(((1+D179/CP)^(CP/ppy))-1,nper-A179+1,J178),2)))))))</f>
        <v>1419.47</v>
      </c>
      <c r="G179" s="12">
        <f t="shared" ref="G179:G242" si="40">IF(OR(A179="",A179&lt;$K$8),"",IF(J178&lt;=F179,0,IF(IF(AND(A179&gt;=$K$8,MOD(A179-$K$8,int)=0),$K$9,0)+F179&gt;=J178+E179,J178+E179-F179,IF(AND(A179&gt;=$K$8,MOD(A179-$K$8,int)=0),$K$9,0)+IF(IF(AND(A179&gt;=$K$8,MOD(A179-$K$8,int)=0),$K$9,0)+IF(MOD(A179-$K$12,ppy)=0,$K$11,0)+F179&lt;J178+E179,IF(MOD(A179-$K$12,ppy)=0,$K$11,0),J178+E179-IF(AND(A179&gt;=$K$8,MOD(A179-$K$8,int)=0),$K$9,0)-F179))))</f>
        <v>0</v>
      </c>
      <c r="H179" s="13"/>
      <c r="I179" s="12">
        <f t="shared" ref="I179:I242" si="41">IF(A179="","",F179-E179+H179+IF(G179="",0,G179))</f>
        <v>491.34000000000003</v>
      </c>
      <c r="J179" s="12">
        <f t="shared" ref="J179:J242" si="42">IF(A179="","",J178-I179)</f>
        <v>202010.68999999986</v>
      </c>
      <c r="K179" s="12">
        <f t="shared" ref="K179:K242" si="43">IF(A179="","",$L$46*E179)</f>
        <v>232.0325</v>
      </c>
      <c r="L179" s="12">
        <f>IF(A179="","",SUM($K$51:K179))</f>
        <v>33780.580000000016</v>
      </c>
      <c r="O179" s="9">
        <f t="shared" ref="O179:O242" si="44">IF(U178="","",IF(OR(O178&gt;=_xlfn.SINGLE(nper),ROUND(U178,2)&lt;=0),"",O178+1))</f>
        <v>129</v>
      </c>
      <c r="P179" s="10">
        <f t="shared" ref="P179:P242" si="45">IF(O179="","",IF(OR(ppy=26,ppy=52),IF(ppy=26,IF(O179=1,fpdate,P178+14),IF(ppy=52,IF(O179=1,fpdate,P178+7),"n/a")),IF(ppy=24,DATE(YEAR(fpdate),MONTH(fpdate)+(O179-1)/2+IF(AND(DAY(fpdate)&gt;=15,MOD(O179,2)=0),1,0),IF(MOD(O179,2)=0,IF(DAY(fpdate)&gt;=15,DAY(fpdate)-14,DAY(fpdate)+14),DAY(fpdate))),IF(DAY(DATE(YEAR(fpdate),MONTH(fpdate)+O179-1,DAY(fpdate)))&lt;&gt;DAY(fpdate),DATE(YEAR(fpdate),MONTH(fpdate)+O179,0),DATE(YEAR(fpdate),MONTH(fpdate)+O179-1,DAY(fpdate))))))</f>
        <v>49188</v>
      </c>
      <c r="Q179" s="16">
        <f t="shared" ref="Q179:Q242" si="46">IF(O179="","",IF(D179&lt;&gt;"",D179,IF(O179=1,start_rate,IF($F$26="Variable Rate",IF(OR(O179=1,O179&lt;$F$27*ppy),Q178,MIN($F$28,IF(MOD(O179-1,$F$30)=0,MAX($F$29,Q178+$F$31),Q178))),Q178))))</f>
        <v>5.5E-2</v>
      </c>
      <c r="R179" s="12">
        <f t="shared" ref="R179:R242" si="47">IF(O179="","",ROUND((((1+Q179/CP)^(CP/ppy))-1)*U178,2))</f>
        <v>928.13</v>
      </c>
      <c r="S179" s="12">
        <f t="shared" ref="S179:S242" si="48">IF(O179="","",IF(O179=nper,U178+R179,MIN(U178+R179,IF(Q179=Q178,S178,ROUND(-PMT(((1+Q179/CP)^(CP/ppy))-1,nper-O179+1,U178),2)))))</f>
        <v>1419.47</v>
      </c>
      <c r="T179" s="12">
        <f t="shared" ref="T179:T242" si="49">IF(O179="","",S179-R179)</f>
        <v>491.34000000000003</v>
      </c>
      <c r="U179" s="12">
        <f t="shared" ref="U179:U242" si="50">IF(O179="","",U178-T179)</f>
        <v>202010.68999999986</v>
      </c>
    </row>
    <row r="180" spans="1:21" x14ac:dyDescent="0.2">
      <c r="A180" s="9">
        <f t="shared" si="34"/>
        <v>130</v>
      </c>
      <c r="B180" s="10">
        <f t="shared" si="35"/>
        <v>49218</v>
      </c>
      <c r="C180" s="14" t="str">
        <f t="shared" si="36"/>
        <v/>
      </c>
      <c r="D180" s="11">
        <f t="shared" si="37"/>
        <v>5.5E-2</v>
      </c>
      <c r="E180" s="12">
        <f t="shared" si="38"/>
        <v>925.88</v>
      </c>
      <c r="F180" s="12">
        <f t="shared" si="39"/>
        <v>1419.47</v>
      </c>
      <c r="G180" s="12">
        <f t="shared" si="40"/>
        <v>0</v>
      </c>
      <c r="H180" s="13"/>
      <c r="I180" s="12">
        <f t="shared" si="41"/>
        <v>493.59000000000003</v>
      </c>
      <c r="J180" s="12">
        <f t="shared" si="42"/>
        <v>201517.09999999986</v>
      </c>
      <c r="K180" s="12">
        <f t="shared" si="43"/>
        <v>231.47</v>
      </c>
      <c r="L180" s="12">
        <f>IF(A180="","",SUM($K$51:K180))</f>
        <v>34012.050000000017</v>
      </c>
      <c r="O180" s="9">
        <f t="shared" si="44"/>
        <v>130</v>
      </c>
      <c r="P180" s="10">
        <f t="shared" si="45"/>
        <v>49218</v>
      </c>
      <c r="Q180" s="16">
        <f t="shared" si="46"/>
        <v>5.5E-2</v>
      </c>
      <c r="R180" s="12">
        <f t="shared" si="47"/>
        <v>925.88</v>
      </c>
      <c r="S180" s="12">
        <f t="shared" si="48"/>
        <v>1419.47</v>
      </c>
      <c r="T180" s="12">
        <f t="shared" si="49"/>
        <v>493.59000000000003</v>
      </c>
      <c r="U180" s="12">
        <f t="shared" si="50"/>
        <v>201517.09999999986</v>
      </c>
    </row>
    <row r="181" spans="1:21" x14ac:dyDescent="0.2">
      <c r="A181" s="9">
        <f t="shared" si="34"/>
        <v>131</v>
      </c>
      <c r="B181" s="10">
        <f t="shared" si="35"/>
        <v>49249</v>
      </c>
      <c r="C181" s="14" t="str">
        <f t="shared" si="36"/>
        <v/>
      </c>
      <c r="D181" s="11">
        <f t="shared" si="37"/>
        <v>5.5E-2</v>
      </c>
      <c r="E181" s="12">
        <f t="shared" si="38"/>
        <v>923.62</v>
      </c>
      <c r="F181" s="12">
        <f t="shared" si="39"/>
        <v>1419.47</v>
      </c>
      <c r="G181" s="12">
        <f t="shared" si="40"/>
        <v>0</v>
      </c>
      <c r="H181" s="13"/>
      <c r="I181" s="12">
        <f t="shared" si="41"/>
        <v>495.85</v>
      </c>
      <c r="J181" s="12">
        <f t="shared" si="42"/>
        <v>201021.24999999985</v>
      </c>
      <c r="K181" s="12">
        <f t="shared" si="43"/>
        <v>230.905</v>
      </c>
      <c r="L181" s="12">
        <f>IF(A181="","",SUM($K$51:K181))</f>
        <v>34242.955000000016</v>
      </c>
      <c r="O181" s="9">
        <f t="shared" si="44"/>
        <v>131</v>
      </c>
      <c r="P181" s="10">
        <f t="shared" si="45"/>
        <v>49249</v>
      </c>
      <c r="Q181" s="16">
        <f t="shared" si="46"/>
        <v>5.5E-2</v>
      </c>
      <c r="R181" s="12">
        <f t="shared" si="47"/>
        <v>923.62</v>
      </c>
      <c r="S181" s="12">
        <f t="shared" si="48"/>
        <v>1419.47</v>
      </c>
      <c r="T181" s="12">
        <f t="shared" si="49"/>
        <v>495.85</v>
      </c>
      <c r="U181" s="12">
        <f t="shared" si="50"/>
        <v>201021.24999999985</v>
      </c>
    </row>
    <row r="182" spans="1:21" x14ac:dyDescent="0.2">
      <c r="A182" s="9">
        <f t="shared" si="34"/>
        <v>132</v>
      </c>
      <c r="B182" s="10">
        <f t="shared" si="35"/>
        <v>49279</v>
      </c>
      <c r="C182" s="14">
        <f t="shared" si="36"/>
        <v>11</v>
      </c>
      <c r="D182" s="11">
        <f t="shared" si="37"/>
        <v>5.5E-2</v>
      </c>
      <c r="E182" s="12">
        <f t="shared" si="38"/>
        <v>921.35</v>
      </c>
      <c r="F182" s="12">
        <f t="shared" si="39"/>
        <v>1419.47</v>
      </c>
      <c r="G182" s="12">
        <f t="shared" si="40"/>
        <v>0</v>
      </c>
      <c r="H182" s="13"/>
      <c r="I182" s="12">
        <f t="shared" si="41"/>
        <v>498.12</v>
      </c>
      <c r="J182" s="12">
        <f t="shared" si="42"/>
        <v>200523.12999999986</v>
      </c>
      <c r="K182" s="12">
        <f t="shared" si="43"/>
        <v>230.33750000000001</v>
      </c>
      <c r="L182" s="12">
        <f>IF(A182="","",SUM($K$51:K182))</f>
        <v>34473.292500000018</v>
      </c>
      <c r="O182" s="9">
        <f t="shared" si="44"/>
        <v>132</v>
      </c>
      <c r="P182" s="10">
        <f t="shared" si="45"/>
        <v>49279</v>
      </c>
      <c r="Q182" s="16">
        <f t="shared" si="46"/>
        <v>5.5E-2</v>
      </c>
      <c r="R182" s="12">
        <f t="shared" si="47"/>
        <v>921.35</v>
      </c>
      <c r="S182" s="12">
        <f t="shared" si="48"/>
        <v>1419.47</v>
      </c>
      <c r="T182" s="12">
        <f t="shared" si="49"/>
        <v>498.12</v>
      </c>
      <c r="U182" s="12">
        <f t="shared" si="50"/>
        <v>200523.12999999986</v>
      </c>
    </row>
    <row r="183" spans="1:21" x14ac:dyDescent="0.2">
      <c r="A183" s="9">
        <f t="shared" si="34"/>
        <v>133</v>
      </c>
      <c r="B183" s="10">
        <f t="shared" si="35"/>
        <v>49310</v>
      </c>
      <c r="C183" s="14" t="str">
        <f t="shared" si="36"/>
        <v/>
      </c>
      <c r="D183" s="11">
        <f t="shared" si="37"/>
        <v>5.5E-2</v>
      </c>
      <c r="E183" s="12">
        <f t="shared" si="38"/>
        <v>919.06</v>
      </c>
      <c r="F183" s="12">
        <f t="shared" si="39"/>
        <v>1419.47</v>
      </c>
      <c r="G183" s="12">
        <f t="shared" si="40"/>
        <v>0</v>
      </c>
      <c r="H183" s="13"/>
      <c r="I183" s="12">
        <f t="shared" si="41"/>
        <v>500.41000000000008</v>
      </c>
      <c r="J183" s="12">
        <f t="shared" si="42"/>
        <v>200022.71999999986</v>
      </c>
      <c r="K183" s="12">
        <f t="shared" si="43"/>
        <v>229.76499999999999</v>
      </c>
      <c r="L183" s="12">
        <f>IF(A183="","",SUM($K$51:K183))</f>
        <v>34703.057500000017</v>
      </c>
      <c r="O183" s="9">
        <f t="shared" si="44"/>
        <v>133</v>
      </c>
      <c r="P183" s="10">
        <f t="shared" si="45"/>
        <v>49310</v>
      </c>
      <c r="Q183" s="16">
        <f t="shared" si="46"/>
        <v>5.5E-2</v>
      </c>
      <c r="R183" s="12">
        <f t="shared" si="47"/>
        <v>919.06</v>
      </c>
      <c r="S183" s="12">
        <f t="shared" si="48"/>
        <v>1419.47</v>
      </c>
      <c r="T183" s="12">
        <f t="shared" si="49"/>
        <v>500.41000000000008</v>
      </c>
      <c r="U183" s="12">
        <f t="shared" si="50"/>
        <v>200022.71999999986</v>
      </c>
    </row>
    <row r="184" spans="1:21" x14ac:dyDescent="0.2">
      <c r="A184" s="9">
        <f t="shared" si="34"/>
        <v>134</v>
      </c>
      <c r="B184" s="10">
        <f t="shared" si="35"/>
        <v>49341</v>
      </c>
      <c r="C184" s="14" t="str">
        <f t="shared" si="36"/>
        <v/>
      </c>
      <c r="D184" s="11">
        <f t="shared" si="37"/>
        <v>5.5E-2</v>
      </c>
      <c r="E184" s="12">
        <f t="shared" si="38"/>
        <v>916.77</v>
      </c>
      <c r="F184" s="12">
        <f t="shared" si="39"/>
        <v>1419.47</v>
      </c>
      <c r="G184" s="12">
        <f t="shared" si="40"/>
        <v>0</v>
      </c>
      <c r="H184" s="13"/>
      <c r="I184" s="12">
        <f t="shared" si="41"/>
        <v>502.70000000000005</v>
      </c>
      <c r="J184" s="12">
        <f t="shared" si="42"/>
        <v>199520.01999999984</v>
      </c>
      <c r="K184" s="12">
        <f t="shared" si="43"/>
        <v>229.1925</v>
      </c>
      <c r="L184" s="12">
        <f>IF(A184="","",SUM($K$51:K184))</f>
        <v>34932.250000000015</v>
      </c>
      <c r="O184" s="9">
        <f t="shared" si="44"/>
        <v>134</v>
      </c>
      <c r="P184" s="10">
        <f t="shared" si="45"/>
        <v>49341</v>
      </c>
      <c r="Q184" s="16">
        <f t="shared" si="46"/>
        <v>5.5E-2</v>
      </c>
      <c r="R184" s="12">
        <f t="shared" si="47"/>
        <v>916.77</v>
      </c>
      <c r="S184" s="12">
        <f t="shared" si="48"/>
        <v>1419.47</v>
      </c>
      <c r="T184" s="12">
        <f t="shared" si="49"/>
        <v>502.70000000000005</v>
      </c>
      <c r="U184" s="12">
        <f t="shared" si="50"/>
        <v>199520.01999999984</v>
      </c>
    </row>
    <row r="185" spans="1:21" x14ac:dyDescent="0.2">
      <c r="A185" s="9">
        <f t="shared" si="34"/>
        <v>135</v>
      </c>
      <c r="B185" s="10">
        <f t="shared" si="35"/>
        <v>49369</v>
      </c>
      <c r="C185" s="14" t="str">
        <f t="shared" si="36"/>
        <v/>
      </c>
      <c r="D185" s="11">
        <f t="shared" si="37"/>
        <v>5.5E-2</v>
      </c>
      <c r="E185" s="12">
        <f t="shared" si="38"/>
        <v>914.47</v>
      </c>
      <c r="F185" s="12">
        <f t="shared" si="39"/>
        <v>1419.47</v>
      </c>
      <c r="G185" s="12">
        <f t="shared" si="40"/>
        <v>0</v>
      </c>
      <c r="H185" s="13"/>
      <c r="I185" s="12">
        <f t="shared" si="41"/>
        <v>505</v>
      </c>
      <c r="J185" s="12">
        <f t="shared" si="42"/>
        <v>199015.01999999984</v>
      </c>
      <c r="K185" s="12">
        <f t="shared" si="43"/>
        <v>228.61750000000001</v>
      </c>
      <c r="L185" s="12">
        <f>IF(A185="","",SUM($K$51:K185))</f>
        <v>35160.867500000015</v>
      </c>
      <c r="O185" s="9">
        <f t="shared" si="44"/>
        <v>135</v>
      </c>
      <c r="P185" s="10">
        <f t="shared" si="45"/>
        <v>49369</v>
      </c>
      <c r="Q185" s="16">
        <f t="shared" si="46"/>
        <v>5.5E-2</v>
      </c>
      <c r="R185" s="12">
        <f t="shared" si="47"/>
        <v>914.47</v>
      </c>
      <c r="S185" s="12">
        <f t="shared" si="48"/>
        <v>1419.47</v>
      </c>
      <c r="T185" s="12">
        <f t="shared" si="49"/>
        <v>505</v>
      </c>
      <c r="U185" s="12">
        <f t="shared" si="50"/>
        <v>199015.01999999984</v>
      </c>
    </row>
    <row r="186" spans="1:21" x14ac:dyDescent="0.2">
      <c r="A186" s="9">
        <f t="shared" si="34"/>
        <v>136</v>
      </c>
      <c r="B186" s="10">
        <f t="shared" si="35"/>
        <v>49400</v>
      </c>
      <c r="C186" s="14" t="str">
        <f t="shared" si="36"/>
        <v/>
      </c>
      <c r="D186" s="11">
        <f t="shared" si="37"/>
        <v>5.5E-2</v>
      </c>
      <c r="E186" s="12">
        <f t="shared" si="38"/>
        <v>912.15</v>
      </c>
      <c r="F186" s="12">
        <f t="shared" si="39"/>
        <v>1419.47</v>
      </c>
      <c r="G186" s="12">
        <f t="shared" si="40"/>
        <v>0</v>
      </c>
      <c r="H186" s="13"/>
      <c r="I186" s="12">
        <f t="shared" si="41"/>
        <v>507.32000000000005</v>
      </c>
      <c r="J186" s="12">
        <f t="shared" si="42"/>
        <v>198507.69999999984</v>
      </c>
      <c r="K186" s="12">
        <f t="shared" si="43"/>
        <v>228.03749999999999</v>
      </c>
      <c r="L186" s="12">
        <f>IF(A186="","",SUM($K$51:K186))</f>
        <v>35388.905000000013</v>
      </c>
      <c r="O186" s="9">
        <f t="shared" si="44"/>
        <v>136</v>
      </c>
      <c r="P186" s="10">
        <f t="shared" si="45"/>
        <v>49400</v>
      </c>
      <c r="Q186" s="16">
        <f t="shared" si="46"/>
        <v>5.5E-2</v>
      </c>
      <c r="R186" s="12">
        <f t="shared" si="47"/>
        <v>912.15</v>
      </c>
      <c r="S186" s="12">
        <f t="shared" si="48"/>
        <v>1419.47</v>
      </c>
      <c r="T186" s="12">
        <f t="shared" si="49"/>
        <v>507.32000000000005</v>
      </c>
      <c r="U186" s="12">
        <f t="shared" si="50"/>
        <v>198507.69999999984</v>
      </c>
    </row>
    <row r="187" spans="1:21" x14ac:dyDescent="0.2">
      <c r="A187" s="9">
        <f t="shared" si="34"/>
        <v>137</v>
      </c>
      <c r="B187" s="10">
        <f t="shared" si="35"/>
        <v>49430</v>
      </c>
      <c r="C187" s="14" t="str">
        <f t="shared" si="36"/>
        <v/>
      </c>
      <c r="D187" s="11">
        <f t="shared" si="37"/>
        <v>5.5E-2</v>
      </c>
      <c r="E187" s="12">
        <f t="shared" si="38"/>
        <v>909.83</v>
      </c>
      <c r="F187" s="12">
        <f t="shared" si="39"/>
        <v>1419.47</v>
      </c>
      <c r="G187" s="12">
        <f t="shared" si="40"/>
        <v>0</v>
      </c>
      <c r="H187" s="13"/>
      <c r="I187" s="12">
        <f t="shared" si="41"/>
        <v>509.64</v>
      </c>
      <c r="J187" s="12">
        <f t="shared" si="42"/>
        <v>197998.05999999982</v>
      </c>
      <c r="K187" s="12">
        <f t="shared" si="43"/>
        <v>227.45750000000001</v>
      </c>
      <c r="L187" s="12">
        <f>IF(A187="","",SUM($K$51:K187))</f>
        <v>35616.36250000001</v>
      </c>
      <c r="O187" s="9">
        <f t="shared" si="44"/>
        <v>137</v>
      </c>
      <c r="P187" s="10">
        <f t="shared" si="45"/>
        <v>49430</v>
      </c>
      <c r="Q187" s="16">
        <f t="shared" si="46"/>
        <v>5.5E-2</v>
      </c>
      <c r="R187" s="12">
        <f t="shared" si="47"/>
        <v>909.83</v>
      </c>
      <c r="S187" s="12">
        <f t="shared" si="48"/>
        <v>1419.47</v>
      </c>
      <c r="T187" s="12">
        <f t="shared" si="49"/>
        <v>509.64</v>
      </c>
      <c r="U187" s="12">
        <f t="shared" si="50"/>
        <v>197998.05999999982</v>
      </c>
    </row>
    <row r="188" spans="1:21" x14ac:dyDescent="0.2">
      <c r="A188" s="9">
        <f t="shared" si="34"/>
        <v>138</v>
      </c>
      <c r="B188" s="10">
        <f t="shared" si="35"/>
        <v>49461</v>
      </c>
      <c r="C188" s="14" t="str">
        <f t="shared" si="36"/>
        <v/>
      </c>
      <c r="D188" s="11">
        <f t="shared" si="37"/>
        <v>5.5E-2</v>
      </c>
      <c r="E188" s="12">
        <f t="shared" si="38"/>
        <v>907.49</v>
      </c>
      <c r="F188" s="12">
        <f t="shared" si="39"/>
        <v>1419.47</v>
      </c>
      <c r="G188" s="12">
        <f t="shared" si="40"/>
        <v>0</v>
      </c>
      <c r="H188" s="13"/>
      <c r="I188" s="12">
        <f t="shared" si="41"/>
        <v>511.98</v>
      </c>
      <c r="J188" s="12">
        <f t="shared" si="42"/>
        <v>197486.07999999981</v>
      </c>
      <c r="K188" s="12">
        <f t="shared" si="43"/>
        <v>226.8725</v>
      </c>
      <c r="L188" s="12">
        <f>IF(A188="","",SUM($K$51:K188))</f>
        <v>35843.235000000008</v>
      </c>
      <c r="O188" s="9">
        <f t="shared" si="44"/>
        <v>138</v>
      </c>
      <c r="P188" s="10">
        <f t="shared" si="45"/>
        <v>49461</v>
      </c>
      <c r="Q188" s="16">
        <f t="shared" si="46"/>
        <v>5.5E-2</v>
      </c>
      <c r="R188" s="12">
        <f t="shared" si="47"/>
        <v>907.49</v>
      </c>
      <c r="S188" s="12">
        <f t="shared" si="48"/>
        <v>1419.47</v>
      </c>
      <c r="T188" s="12">
        <f t="shared" si="49"/>
        <v>511.98</v>
      </c>
      <c r="U188" s="12">
        <f t="shared" si="50"/>
        <v>197486.07999999981</v>
      </c>
    </row>
    <row r="189" spans="1:21" x14ac:dyDescent="0.2">
      <c r="A189" s="9">
        <f t="shared" si="34"/>
        <v>139</v>
      </c>
      <c r="B189" s="10">
        <f t="shared" si="35"/>
        <v>49491</v>
      </c>
      <c r="C189" s="14" t="str">
        <f t="shared" si="36"/>
        <v/>
      </c>
      <c r="D189" s="11">
        <f t="shared" si="37"/>
        <v>5.5E-2</v>
      </c>
      <c r="E189" s="12">
        <f t="shared" si="38"/>
        <v>905.14</v>
      </c>
      <c r="F189" s="12">
        <f t="shared" si="39"/>
        <v>1419.47</v>
      </c>
      <c r="G189" s="12">
        <f t="shared" si="40"/>
        <v>0</v>
      </c>
      <c r="H189" s="13"/>
      <c r="I189" s="12">
        <f t="shared" si="41"/>
        <v>514.33000000000004</v>
      </c>
      <c r="J189" s="12">
        <f t="shared" si="42"/>
        <v>196971.74999999983</v>
      </c>
      <c r="K189" s="12">
        <f t="shared" si="43"/>
        <v>226.285</v>
      </c>
      <c r="L189" s="12">
        <f>IF(A189="","",SUM($K$51:K189))</f>
        <v>36069.520000000011</v>
      </c>
      <c r="O189" s="9">
        <f t="shared" si="44"/>
        <v>139</v>
      </c>
      <c r="P189" s="10">
        <f t="shared" si="45"/>
        <v>49491</v>
      </c>
      <c r="Q189" s="16">
        <f t="shared" si="46"/>
        <v>5.5E-2</v>
      </c>
      <c r="R189" s="12">
        <f t="shared" si="47"/>
        <v>905.14</v>
      </c>
      <c r="S189" s="12">
        <f t="shared" si="48"/>
        <v>1419.47</v>
      </c>
      <c r="T189" s="12">
        <f t="shared" si="49"/>
        <v>514.33000000000004</v>
      </c>
      <c r="U189" s="12">
        <f t="shared" si="50"/>
        <v>196971.74999999983</v>
      </c>
    </row>
    <row r="190" spans="1:21" x14ac:dyDescent="0.2">
      <c r="A190" s="9">
        <f t="shared" si="34"/>
        <v>140</v>
      </c>
      <c r="B190" s="10">
        <f t="shared" si="35"/>
        <v>49522</v>
      </c>
      <c r="C190" s="14" t="str">
        <f t="shared" si="36"/>
        <v/>
      </c>
      <c r="D190" s="11">
        <f t="shared" si="37"/>
        <v>5.5E-2</v>
      </c>
      <c r="E190" s="12">
        <f t="shared" si="38"/>
        <v>902.79</v>
      </c>
      <c r="F190" s="12">
        <f t="shared" si="39"/>
        <v>1419.47</v>
      </c>
      <c r="G190" s="12">
        <f t="shared" si="40"/>
        <v>0</v>
      </c>
      <c r="H190" s="13"/>
      <c r="I190" s="12">
        <f t="shared" si="41"/>
        <v>516.68000000000006</v>
      </c>
      <c r="J190" s="12">
        <f t="shared" si="42"/>
        <v>196455.06999999983</v>
      </c>
      <c r="K190" s="12">
        <f t="shared" si="43"/>
        <v>225.69749999999999</v>
      </c>
      <c r="L190" s="12">
        <f>IF(A190="","",SUM($K$51:K190))</f>
        <v>36295.217500000013</v>
      </c>
      <c r="O190" s="9">
        <f t="shared" si="44"/>
        <v>140</v>
      </c>
      <c r="P190" s="10">
        <f t="shared" si="45"/>
        <v>49522</v>
      </c>
      <c r="Q190" s="16">
        <f t="shared" si="46"/>
        <v>5.5E-2</v>
      </c>
      <c r="R190" s="12">
        <f t="shared" si="47"/>
        <v>902.79</v>
      </c>
      <c r="S190" s="12">
        <f t="shared" si="48"/>
        <v>1419.47</v>
      </c>
      <c r="T190" s="12">
        <f t="shared" si="49"/>
        <v>516.68000000000006</v>
      </c>
      <c r="U190" s="12">
        <f t="shared" si="50"/>
        <v>196455.06999999983</v>
      </c>
    </row>
    <row r="191" spans="1:21" x14ac:dyDescent="0.2">
      <c r="A191" s="9">
        <f t="shared" si="34"/>
        <v>141</v>
      </c>
      <c r="B191" s="10">
        <f t="shared" si="35"/>
        <v>49553</v>
      </c>
      <c r="C191" s="14" t="str">
        <f t="shared" si="36"/>
        <v/>
      </c>
      <c r="D191" s="11">
        <f t="shared" si="37"/>
        <v>5.5E-2</v>
      </c>
      <c r="E191" s="12">
        <f t="shared" si="38"/>
        <v>900.42</v>
      </c>
      <c r="F191" s="12">
        <f t="shared" si="39"/>
        <v>1419.47</v>
      </c>
      <c r="G191" s="12">
        <f t="shared" si="40"/>
        <v>0</v>
      </c>
      <c r="H191" s="13"/>
      <c r="I191" s="12">
        <f t="shared" si="41"/>
        <v>519.05000000000007</v>
      </c>
      <c r="J191" s="12">
        <f t="shared" si="42"/>
        <v>195936.01999999984</v>
      </c>
      <c r="K191" s="12">
        <f t="shared" si="43"/>
        <v>225.10499999999999</v>
      </c>
      <c r="L191" s="12">
        <f>IF(A191="","",SUM($K$51:K191))</f>
        <v>36520.322500000017</v>
      </c>
      <c r="O191" s="9">
        <f t="shared" si="44"/>
        <v>141</v>
      </c>
      <c r="P191" s="10">
        <f t="shared" si="45"/>
        <v>49553</v>
      </c>
      <c r="Q191" s="16">
        <f t="shared" si="46"/>
        <v>5.5E-2</v>
      </c>
      <c r="R191" s="12">
        <f t="shared" si="47"/>
        <v>900.42</v>
      </c>
      <c r="S191" s="12">
        <f t="shared" si="48"/>
        <v>1419.47</v>
      </c>
      <c r="T191" s="12">
        <f t="shared" si="49"/>
        <v>519.05000000000007</v>
      </c>
      <c r="U191" s="12">
        <f t="shared" si="50"/>
        <v>195936.01999999984</v>
      </c>
    </row>
    <row r="192" spans="1:21" x14ac:dyDescent="0.2">
      <c r="A192" s="9">
        <f t="shared" si="34"/>
        <v>142</v>
      </c>
      <c r="B192" s="10">
        <f t="shared" si="35"/>
        <v>49583</v>
      </c>
      <c r="C192" s="14" t="str">
        <f t="shared" si="36"/>
        <v/>
      </c>
      <c r="D192" s="11">
        <f t="shared" si="37"/>
        <v>5.5E-2</v>
      </c>
      <c r="E192" s="12">
        <f t="shared" si="38"/>
        <v>898.04</v>
      </c>
      <c r="F192" s="12">
        <f t="shared" si="39"/>
        <v>1419.47</v>
      </c>
      <c r="G192" s="12">
        <f t="shared" si="40"/>
        <v>0</v>
      </c>
      <c r="H192" s="13"/>
      <c r="I192" s="12">
        <f t="shared" si="41"/>
        <v>521.43000000000006</v>
      </c>
      <c r="J192" s="12">
        <f t="shared" si="42"/>
        <v>195414.58999999985</v>
      </c>
      <c r="K192" s="12">
        <f t="shared" si="43"/>
        <v>224.51</v>
      </c>
      <c r="L192" s="12">
        <f>IF(A192="","",SUM($K$51:K192))</f>
        <v>36744.832500000019</v>
      </c>
      <c r="O192" s="9">
        <f t="shared" si="44"/>
        <v>142</v>
      </c>
      <c r="P192" s="10">
        <f t="shared" si="45"/>
        <v>49583</v>
      </c>
      <c r="Q192" s="16">
        <f t="shared" si="46"/>
        <v>5.5E-2</v>
      </c>
      <c r="R192" s="12">
        <f t="shared" si="47"/>
        <v>898.04</v>
      </c>
      <c r="S192" s="12">
        <f t="shared" si="48"/>
        <v>1419.47</v>
      </c>
      <c r="T192" s="12">
        <f t="shared" si="49"/>
        <v>521.43000000000006</v>
      </c>
      <c r="U192" s="12">
        <f t="shared" si="50"/>
        <v>195414.58999999985</v>
      </c>
    </row>
    <row r="193" spans="1:21" x14ac:dyDescent="0.2">
      <c r="A193" s="9">
        <f t="shared" si="34"/>
        <v>143</v>
      </c>
      <c r="B193" s="10">
        <f t="shared" si="35"/>
        <v>49614</v>
      </c>
      <c r="C193" s="14" t="str">
        <f t="shared" si="36"/>
        <v/>
      </c>
      <c r="D193" s="11">
        <f t="shared" si="37"/>
        <v>5.5E-2</v>
      </c>
      <c r="E193" s="12">
        <f t="shared" si="38"/>
        <v>895.65</v>
      </c>
      <c r="F193" s="12">
        <f t="shared" si="39"/>
        <v>1419.47</v>
      </c>
      <c r="G193" s="12">
        <f t="shared" si="40"/>
        <v>0</v>
      </c>
      <c r="H193" s="13"/>
      <c r="I193" s="12">
        <f t="shared" si="41"/>
        <v>523.82000000000005</v>
      </c>
      <c r="J193" s="12">
        <f t="shared" si="42"/>
        <v>194890.76999999984</v>
      </c>
      <c r="K193" s="12">
        <f t="shared" si="43"/>
        <v>223.91249999999999</v>
      </c>
      <c r="L193" s="12">
        <f>IF(A193="","",SUM($K$51:K193))</f>
        <v>36968.745000000017</v>
      </c>
      <c r="O193" s="9">
        <f t="shared" si="44"/>
        <v>143</v>
      </c>
      <c r="P193" s="10">
        <f t="shared" si="45"/>
        <v>49614</v>
      </c>
      <c r="Q193" s="16">
        <f t="shared" si="46"/>
        <v>5.5E-2</v>
      </c>
      <c r="R193" s="12">
        <f t="shared" si="47"/>
        <v>895.65</v>
      </c>
      <c r="S193" s="12">
        <f t="shared" si="48"/>
        <v>1419.47</v>
      </c>
      <c r="T193" s="12">
        <f t="shared" si="49"/>
        <v>523.82000000000005</v>
      </c>
      <c r="U193" s="12">
        <f t="shared" si="50"/>
        <v>194890.76999999984</v>
      </c>
    </row>
    <row r="194" spans="1:21" x14ac:dyDescent="0.2">
      <c r="A194" s="9">
        <f t="shared" si="34"/>
        <v>144</v>
      </c>
      <c r="B194" s="10">
        <f t="shared" si="35"/>
        <v>49644</v>
      </c>
      <c r="C194" s="14">
        <f t="shared" si="36"/>
        <v>12</v>
      </c>
      <c r="D194" s="11">
        <f t="shared" si="37"/>
        <v>5.5E-2</v>
      </c>
      <c r="E194" s="12">
        <f t="shared" si="38"/>
        <v>893.25</v>
      </c>
      <c r="F194" s="12">
        <f t="shared" si="39"/>
        <v>1419.47</v>
      </c>
      <c r="G194" s="12">
        <f t="shared" si="40"/>
        <v>0</v>
      </c>
      <c r="H194" s="13"/>
      <c r="I194" s="12">
        <f t="shared" si="41"/>
        <v>526.22</v>
      </c>
      <c r="J194" s="12">
        <f t="shared" si="42"/>
        <v>194364.54999999984</v>
      </c>
      <c r="K194" s="12">
        <f t="shared" si="43"/>
        <v>223.3125</v>
      </c>
      <c r="L194" s="12">
        <f>IF(A194="","",SUM($K$51:K194))</f>
        <v>37192.057500000017</v>
      </c>
      <c r="O194" s="9">
        <f t="shared" si="44"/>
        <v>144</v>
      </c>
      <c r="P194" s="10">
        <f t="shared" si="45"/>
        <v>49644</v>
      </c>
      <c r="Q194" s="16">
        <f t="shared" si="46"/>
        <v>5.5E-2</v>
      </c>
      <c r="R194" s="12">
        <f t="shared" si="47"/>
        <v>893.25</v>
      </c>
      <c r="S194" s="12">
        <f t="shared" si="48"/>
        <v>1419.47</v>
      </c>
      <c r="T194" s="12">
        <f t="shared" si="49"/>
        <v>526.22</v>
      </c>
      <c r="U194" s="12">
        <f t="shared" si="50"/>
        <v>194364.54999999984</v>
      </c>
    </row>
    <row r="195" spans="1:21" x14ac:dyDescent="0.2">
      <c r="A195" s="9">
        <f t="shared" si="34"/>
        <v>145</v>
      </c>
      <c r="B195" s="10">
        <f t="shared" si="35"/>
        <v>49675</v>
      </c>
      <c r="C195" s="14" t="str">
        <f t="shared" si="36"/>
        <v/>
      </c>
      <c r="D195" s="11">
        <f t="shared" si="37"/>
        <v>5.5E-2</v>
      </c>
      <c r="E195" s="12">
        <f t="shared" si="38"/>
        <v>890.84</v>
      </c>
      <c r="F195" s="12">
        <f t="shared" si="39"/>
        <v>1419.47</v>
      </c>
      <c r="G195" s="12">
        <f t="shared" si="40"/>
        <v>0</v>
      </c>
      <c r="H195" s="13"/>
      <c r="I195" s="12">
        <f t="shared" si="41"/>
        <v>528.63</v>
      </c>
      <c r="J195" s="12">
        <f t="shared" si="42"/>
        <v>193835.91999999984</v>
      </c>
      <c r="K195" s="12">
        <f t="shared" si="43"/>
        <v>222.71</v>
      </c>
      <c r="L195" s="12">
        <f>IF(A195="","",SUM($K$51:K195))</f>
        <v>37414.767500000016</v>
      </c>
      <c r="O195" s="9">
        <f t="shared" si="44"/>
        <v>145</v>
      </c>
      <c r="P195" s="10">
        <f t="shared" si="45"/>
        <v>49675</v>
      </c>
      <c r="Q195" s="16">
        <f t="shared" si="46"/>
        <v>5.5E-2</v>
      </c>
      <c r="R195" s="12">
        <f t="shared" si="47"/>
        <v>890.84</v>
      </c>
      <c r="S195" s="12">
        <f t="shared" si="48"/>
        <v>1419.47</v>
      </c>
      <c r="T195" s="12">
        <f t="shared" si="49"/>
        <v>528.63</v>
      </c>
      <c r="U195" s="12">
        <f t="shared" si="50"/>
        <v>193835.91999999984</v>
      </c>
    </row>
    <row r="196" spans="1:21" x14ac:dyDescent="0.2">
      <c r="A196" s="9">
        <f t="shared" si="34"/>
        <v>146</v>
      </c>
      <c r="B196" s="10">
        <f t="shared" si="35"/>
        <v>49706</v>
      </c>
      <c r="C196" s="14" t="str">
        <f t="shared" si="36"/>
        <v/>
      </c>
      <c r="D196" s="11">
        <f t="shared" si="37"/>
        <v>5.5E-2</v>
      </c>
      <c r="E196" s="12">
        <f t="shared" si="38"/>
        <v>888.41</v>
      </c>
      <c r="F196" s="12">
        <f t="shared" si="39"/>
        <v>1419.47</v>
      </c>
      <c r="G196" s="12">
        <f t="shared" si="40"/>
        <v>0</v>
      </c>
      <c r="H196" s="13"/>
      <c r="I196" s="12">
        <f t="shared" si="41"/>
        <v>531.06000000000006</v>
      </c>
      <c r="J196" s="12">
        <f t="shared" si="42"/>
        <v>193304.85999999984</v>
      </c>
      <c r="K196" s="12">
        <f t="shared" si="43"/>
        <v>222.10249999999999</v>
      </c>
      <c r="L196" s="12">
        <f>IF(A196="","",SUM($K$51:K196))</f>
        <v>37636.870000000017</v>
      </c>
      <c r="O196" s="9">
        <f t="shared" si="44"/>
        <v>146</v>
      </c>
      <c r="P196" s="10">
        <f t="shared" si="45"/>
        <v>49706</v>
      </c>
      <c r="Q196" s="16">
        <f t="shared" si="46"/>
        <v>5.5E-2</v>
      </c>
      <c r="R196" s="12">
        <f t="shared" si="47"/>
        <v>888.41</v>
      </c>
      <c r="S196" s="12">
        <f t="shared" si="48"/>
        <v>1419.47</v>
      </c>
      <c r="T196" s="12">
        <f t="shared" si="49"/>
        <v>531.06000000000006</v>
      </c>
      <c r="U196" s="12">
        <f t="shared" si="50"/>
        <v>193304.85999999984</v>
      </c>
    </row>
    <row r="197" spans="1:21" x14ac:dyDescent="0.2">
      <c r="A197" s="9">
        <f t="shared" si="34"/>
        <v>147</v>
      </c>
      <c r="B197" s="10">
        <f t="shared" si="35"/>
        <v>49735</v>
      </c>
      <c r="C197" s="14" t="str">
        <f t="shared" si="36"/>
        <v/>
      </c>
      <c r="D197" s="11">
        <f t="shared" si="37"/>
        <v>5.5E-2</v>
      </c>
      <c r="E197" s="12">
        <f t="shared" si="38"/>
        <v>885.98</v>
      </c>
      <c r="F197" s="12">
        <f t="shared" si="39"/>
        <v>1419.47</v>
      </c>
      <c r="G197" s="12">
        <f t="shared" si="40"/>
        <v>0</v>
      </c>
      <c r="H197" s="13"/>
      <c r="I197" s="12">
        <f t="shared" si="41"/>
        <v>533.49</v>
      </c>
      <c r="J197" s="12">
        <f t="shared" si="42"/>
        <v>192771.36999999985</v>
      </c>
      <c r="K197" s="12">
        <f t="shared" si="43"/>
        <v>221.495</v>
      </c>
      <c r="L197" s="12">
        <f>IF(A197="","",SUM($K$51:K197))</f>
        <v>37858.36500000002</v>
      </c>
      <c r="O197" s="9">
        <f t="shared" si="44"/>
        <v>147</v>
      </c>
      <c r="P197" s="10">
        <f t="shared" si="45"/>
        <v>49735</v>
      </c>
      <c r="Q197" s="16">
        <f t="shared" si="46"/>
        <v>5.5E-2</v>
      </c>
      <c r="R197" s="12">
        <f t="shared" si="47"/>
        <v>885.98</v>
      </c>
      <c r="S197" s="12">
        <f t="shared" si="48"/>
        <v>1419.47</v>
      </c>
      <c r="T197" s="12">
        <f t="shared" si="49"/>
        <v>533.49</v>
      </c>
      <c r="U197" s="12">
        <f t="shared" si="50"/>
        <v>192771.36999999985</v>
      </c>
    </row>
    <row r="198" spans="1:21" x14ac:dyDescent="0.2">
      <c r="A198" s="9">
        <f t="shared" si="34"/>
        <v>148</v>
      </c>
      <c r="B198" s="10">
        <f t="shared" si="35"/>
        <v>49766</v>
      </c>
      <c r="C198" s="14" t="str">
        <f t="shared" si="36"/>
        <v/>
      </c>
      <c r="D198" s="11">
        <f t="shared" si="37"/>
        <v>5.5E-2</v>
      </c>
      <c r="E198" s="12">
        <f t="shared" si="38"/>
        <v>883.54</v>
      </c>
      <c r="F198" s="12">
        <f t="shared" si="39"/>
        <v>1419.47</v>
      </c>
      <c r="G198" s="12">
        <f t="shared" si="40"/>
        <v>0</v>
      </c>
      <c r="H198" s="13"/>
      <c r="I198" s="12">
        <f t="shared" si="41"/>
        <v>535.93000000000006</v>
      </c>
      <c r="J198" s="12">
        <f t="shared" si="42"/>
        <v>192235.43999999986</v>
      </c>
      <c r="K198" s="12">
        <f t="shared" si="43"/>
        <v>220.88499999999999</v>
      </c>
      <c r="L198" s="12">
        <f>IF(A198="","",SUM($K$51:K198))</f>
        <v>38079.250000000022</v>
      </c>
      <c r="O198" s="9">
        <f t="shared" si="44"/>
        <v>148</v>
      </c>
      <c r="P198" s="10">
        <f t="shared" si="45"/>
        <v>49766</v>
      </c>
      <c r="Q198" s="16">
        <f t="shared" si="46"/>
        <v>5.5E-2</v>
      </c>
      <c r="R198" s="12">
        <f t="shared" si="47"/>
        <v>883.54</v>
      </c>
      <c r="S198" s="12">
        <f t="shared" si="48"/>
        <v>1419.47</v>
      </c>
      <c r="T198" s="12">
        <f t="shared" si="49"/>
        <v>535.93000000000006</v>
      </c>
      <c r="U198" s="12">
        <f t="shared" si="50"/>
        <v>192235.43999999986</v>
      </c>
    </row>
    <row r="199" spans="1:21" x14ac:dyDescent="0.2">
      <c r="A199" s="9">
        <f t="shared" si="34"/>
        <v>149</v>
      </c>
      <c r="B199" s="10">
        <f t="shared" si="35"/>
        <v>49796</v>
      </c>
      <c r="C199" s="14" t="str">
        <f t="shared" si="36"/>
        <v/>
      </c>
      <c r="D199" s="11">
        <f t="shared" si="37"/>
        <v>5.5E-2</v>
      </c>
      <c r="E199" s="12">
        <f t="shared" si="38"/>
        <v>881.08</v>
      </c>
      <c r="F199" s="12">
        <f t="shared" si="39"/>
        <v>1419.47</v>
      </c>
      <c r="G199" s="12">
        <f t="shared" si="40"/>
        <v>0</v>
      </c>
      <c r="H199" s="13"/>
      <c r="I199" s="12">
        <f t="shared" si="41"/>
        <v>538.39</v>
      </c>
      <c r="J199" s="12">
        <f t="shared" si="42"/>
        <v>191697.04999999984</v>
      </c>
      <c r="K199" s="12">
        <f t="shared" si="43"/>
        <v>220.27</v>
      </c>
      <c r="L199" s="12">
        <f>IF(A199="","",SUM($K$51:K199))</f>
        <v>38299.520000000019</v>
      </c>
      <c r="O199" s="9">
        <f t="shared" si="44"/>
        <v>149</v>
      </c>
      <c r="P199" s="10">
        <f t="shared" si="45"/>
        <v>49796</v>
      </c>
      <c r="Q199" s="16">
        <f t="shared" si="46"/>
        <v>5.5E-2</v>
      </c>
      <c r="R199" s="12">
        <f t="shared" si="47"/>
        <v>881.08</v>
      </c>
      <c r="S199" s="12">
        <f t="shared" si="48"/>
        <v>1419.47</v>
      </c>
      <c r="T199" s="12">
        <f t="shared" si="49"/>
        <v>538.39</v>
      </c>
      <c r="U199" s="12">
        <f t="shared" si="50"/>
        <v>191697.04999999984</v>
      </c>
    </row>
    <row r="200" spans="1:21" x14ac:dyDescent="0.2">
      <c r="A200" s="9">
        <f t="shared" si="34"/>
        <v>150</v>
      </c>
      <c r="B200" s="10">
        <f t="shared" si="35"/>
        <v>49827</v>
      </c>
      <c r="C200" s="14" t="str">
        <f t="shared" si="36"/>
        <v/>
      </c>
      <c r="D200" s="11">
        <f t="shared" si="37"/>
        <v>5.5E-2</v>
      </c>
      <c r="E200" s="12">
        <f t="shared" si="38"/>
        <v>878.61</v>
      </c>
      <c r="F200" s="12">
        <f t="shared" si="39"/>
        <v>1419.47</v>
      </c>
      <c r="G200" s="12">
        <f t="shared" si="40"/>
        <v>0</v>
      </c>
      <c r="H200" s="13"/>
      <c r="I200" s="12">
        <f t="shared" si="41"/>
        <v>540.86</v>
      </c>
      <c r="J200" s="12">
        <f t="shared" si="42"/>
        <v>191156.18999999986</v>
      </c>
      <c r="K200" s="12">
        <f t="shared" si="43"/>
        <v>219.6525</v>
      </c>
      <c r="L200" s="12">
        <f>IF(A200="","",SUM($K$51:K200))</f>
        <v>38519.172500000015</v>
      </c>
      <c r="O200" s="9">
        <f t="shared" si="44"/>
        <v>150</v>
      </c>
      <c r="P200" s="10">
        <f t="shared" si="45"/>
        <v>49827</v>
      </c>
      <c r="Q200" s="16">
        <f t="shared" si="46"/>
        <v>5.5E-2</v>
      </c>
      <c r="R200" s="12">
        <f t="shared" si="47"/>
        <v>878.61</v>
      </c>
      <c r="S200" s="12">
        <f t="shared" si="48"/>
        <v>1419.47</v>
      </c>
      <c r="T200" s="12">
        <f t="shared" si="49"/>
        <v>540.86</v>
      </c>
      <c r="U200" s="12">
        <f t="shared" si="50"/>
        <v>191156.18999999986</v>
      </c>
    </row>
    <row r="201" spans="1:21" x14ac:dyDescent="0.2">
      <c r="A201" s="9">
        <f t="shared" si="34"/>
        <v>151</v>
      </c>
      <c r="B201" s="10">
        <f t="shared" si="35"/>
        <v>49857</v>
      </c>
      <c r="C201" s="14" t="str">
        <f t="shared" si="36"/>
        <v/>
      </c>
      <c r="D201" s="11">
        <f t="shared" si="37"/>
        <v>5.5E-2</v>
      </c>
      <c r="E201" s="12">
        <f t="shared" si="38"/>
        <v>876.13</v>
      </c>
      <c r="F201" s="12">
        <f t="shared" si="39"/>
        <v>1419.47</v>
      </c>
      <c r="G201" s="12">
        <f t="shared" si="40"/>
        <v>0</v>
      </c>
      <c r="H201" s="13"/>
      <c r="I201" s="12">
        <f t="shared" si="41"/>
        <v>543.34</v>
      </c>
      <c r="J201" s="12">
        <f t="shared" si="42"/>
        <v>190612.84999999986</v>
      </c>
      <c r="K201" s="12">
        <f t="shared" si="43"/>
        <v>219.0325</v>
      </c>
      <c r="L201" s="12">
        <f>IF(A201="","",SUM($K$51:K201))</f>
        <v>38738.205000000016</v>
      </c>
      <c r="O201" s="9">
        <f t="shared" si="44"/>
        <v>151</v>
      </c>
      <c r="P201" s="10">
        <f t="shared" si="45"/>
        <v>49857</v>
      </c>
      <c r="Q201" s="16">
        <f t="shared" si="46"/>
        <v>5.5E-2</v>
      </c>
      <c r="R201" s="12">
        <f t="shared" si="47"/>
        <v>876.13</v>
      </c>
      <c r="S201" s="12">
        <f t="shared" si="48"/>
        <v>1419.47</v>
      </c>
      <c r="T201" s="12">
        <f t="shared" si="49"/>
        <v>543.34</v>
      </c>
      <c r="U201" s="12">
        <f t="shared" si="50"/>
        <v>190612.84999999986</v>
      </c>
    </row>
    <row r="202" spans="1:21" x14ac:dyDescent="0.2">
      <c r="A202" s="9">
        <f t="shared" si="34"/>
        <v>152</v>
      </c>
      <c r="B202" s="10">
        <f t="shared" si="35"/>
        <v>49888</v>
      </c>
      <c r="C202" s="14" t="str">
        <f t="shared" si="36"/>
        <v/>
      </c>
      <c r="D202" s="11">
        <f t="shared" si="37"/>
        <v>5.5E-2</v>
      </c>
      <c r="E202" s="12">
        <f t="shared" si="38"/>
        <v>873.64</v>
      </c>
      <c r="F202" s="12">
        <f t="shared" si="39"/>
        <v>1419.47</v>
      </c>
      <c r="G202" s="12">
        <f t="shared" si="40"/>
        <v>0</v>
      </c>
      <c r="H202" s="13"/>
      <c r="I202" s="12">
        <f t="shared" si="41"/>
        <v>545.83000000000004</v>
      </c>
      <c r="J202" s="12">
        <f t="shared" si="42"/>
        <v>190067.01999999987</v>
      </c>
      <c r="K202" s="12">
        <f t="shared" si="43"/>
        <v>218.41</v>
      </c>
      <c r="L202" s="12">
        <f>IF(A202="","",SUM($K$51:K202))</f>
        <v>38956.61500000002</v>
      </c>
      <c r="O202" s="9">
        <f t="shared" si="44"/>
        <v>152</v>
      </c>
      <c r="P202" s="10">
        <f t="shared" si="45"/>
        <v>49888</v>
      </c>
      <c r="Q202" s="16">
        <f t="shared" si="46"/>
        <v>5.5E-2</v>
      </c>
      <c r="R202" s="12">
        <f t="shared" si="47"/>
        <v>873.64</v>
      </c>
      <c r="S202" s="12">
        <f t="shared" si="48"/>
        <v>1419.47</v>
      </c>
      <c r="T202" s="12">
        <f t="shared" si="49"/>
        <v>545.83000000000004</v>
      </c>
      <c r="U202" s="12">
        <f t="shared" si="50"/>
        <v>190067.01999999987</v>
      </c>
    </row>
    <row r="203" spans="1:21" x14ac:dyDescent="0.2">
      <c r="A203" s="9">
        <f t="shared" si="34"/>
        <v>153</v>
      </c>
      <c r="B203" s="10">
        <f t="shared" si="35"/>
        <v>49919</v>
      </c>
      <c r="C203" s="14" t="str">
        <f t="shared" si="36"/>
        <v/>
      </c>
      <c r="D203" s="11">
        <f t="shared" si="37"/>
        <v>5.5E-2</v>
      </c>
      <c r="E203" s="12">
        <f t="shared" si="38"/>
        <v>871.14</v>
      </c>
      <c r="F203" s="12">
        <f t="shared" si="39"/>
        <v>1419.47</v>
      </c>
      <c r="G203" s="12">
        <f t="shared" si="40"/>
        <v>0</v>
      </c>
      <c r="H203" s="13"/>
      <c r="I203" s="12">
        <f t="shared" si="41"/>
        <v>548.33000000000004</v>
      </c>
      <c r="J203" s="12">
        <f t="shared" si="42"/>
        <v>189518.68999999989</v>
      </c>
      <c r="K203" s="12">
        <f t="shared" si="43"/>
        <v>217.785</v>
      </c>
      <c r="L203" s="12">
        <f>IF(A203="","",SUM($K$51:K203))</f>
        <v>39174.400000000023</v>
      </c>
      <c r="O203" s="9">
        <f t="shared" si="44"/>
        <v>153</v>
      </c>
      <c r="P203" s="10">
        <f t="shared" si="45"/>
        <v>49919</v>
      </c>
      <c r="Q203" s="16">
        <f t="shared" si="46"/>
        <v>5.5E-2</v>
      </c>
      <c r="R203" s="12">
        <f t="shared" si="47"/>
        <v>871.14</v>
      </c>
      <c r="S203" s="12">
        <f t="shared" si="48"/>
        <v>1419.47</v>
      </c>
      <c r="T203" s="12">
        <f t="shared" si="49"/>
        <v>548.33000000000004</v>
      </c>
      <c r="U203" s="12">
        <f t="shared" si="50"/>
        <v>189518.68999999989</v>
      </c>
    </row>
    <row r="204" spans="1:21" x14ac:dyDescent="0.2">
      <c r="A204" s="9">
        <f t="shared" si="34"/>
        <v>154</v>
      </c>
      <c r="B204" s="10">
        <f t="shared" si="35"/>
        <v>49949</v>
      </c>
      <c r="C204" s="14" t="str">
        <f t="shared" si="36"/>
        <v/>
      </c>
      <c r="D204" s="11">
        <f t="shared" si="37"/>
        <v>5.5E-2</v>
      </c>
      <c r="E204" s="12">
        <f t="shared" si="38"/>
        <v>868.63</v>
      </c>
      <c r="F204" s="12">
        <f t="shared" si="39"/>
        <v>1419.47</v>
      </c>
      <c r="G204" s="12">
        <f t="shared" si="40"/>
        <v>0</v>
      </c>
      <c r="H204" s="13"/>
      <c r="I204" s="12">
        <f t="shared" si="41"/>
        <v>550.84</v>
      </c>
      <c r="J204" s="12">
        <f t="shared" si="42"/>
        <v>188967.84999999989</v>
      </c>
      <c r="K204" s="12">
        <f t="shared" si="43"/>
        <v>217.1575</v>
      </c>
      <c r="L204" s="12">
        <f>IF(A204="","",SUM($K$51:K204))</f>
        <v>39391.557500000024</v>
      </c>
      <c r="O204" s="9">
        <f t="shared" si="44"/>
        <v>154</v>
      </c>
      <c r="P204" s="10">
        <f t="shared" si="45"/>
        <v>49949</v>
      </c>
      <c r="Q204" s="16">
        <f t="shared" si="46"/>
        <v>5.5E-2</v>
      </c>
      <c r="R204" s="12">
        <f t="shared" si="47"/>
        <v>868.63</v>
      </c>
      <c r="S204" s="12">
        <f t="shared" si="48"/>
        <v>1419.47</v>
      </c>
      <c r="T204" s="12">
        <f t="shared" si="49"/>
        <v>550.84</v>
      </c>
      <c r="U204" s="12">
        <f t="shared" si="50"/>
        <v>188967.84999999989</v>
      </c>
    </row>
    <row r="205" spans="1:21" x14ac:dyDescent="0.2">
      <c r="A205" s="9">
        <f t="shared" si="34"/>
        <v>155</v>
      </c>
      <c r="B205" s="10">
        <f t="shared" si="35"/>
        <v>49980</v>
      </c>
      <c r="C205" s="14" t="str">
        <f t="shared" si="36"/>
        <v/>
      </c>
      <c r="D205" s="11">
        <f t="shared" si="37"/>
        <v>5.5E-2</v>
      </c>
      <c r="E205" s="12">
        <f t="shared" si="38"/>
        <v>866.1</v>
      </c>
      <c r="F205" s="12">
        <f t="shared" si="39"/>
        <v>1419.47</v>
      </c>
      <c r="G205" s="12">
        <f t="shared" si="40"/>
        <v>0</v>
      </c>
      <c r="H205" s="13"/>
      <c r="I205" s="12">
        <f t="shared" si="41"/>
        <v>553.37</v>
      </c>
      <c r="J205" s="12">
        <f t="shared" si="42"/>
        <v>188414.47999999989</v>
      </c>
      <c r="K205" s="12">
        <f t="shared" si="43"/>
        <v>216.52500000000001</v>
      </c>
      <c r="L205" s="12">
        <f>IF(A205="","",SUM($K$51:K205))</f>
        <v>39608.082500000026</v>
      </c>
      <c r="O205" s="9">
        <f t="shared" si="44"/>
        <v>155</v>
      </c>
      <c r="P205" s="10">
        <f t="shared" si="45"/>
        <v>49980</v>
      </c>
      <c r="Q205" s="16">
        <f t="shared" si="46"/>
        <v>5.5E-2</v>
      </c>
      <c r="R205" s="12">
        <f t="shared" si="47"/>
        <v>866.1</v>
      </c>
      <c r="S205" s="12">
        <f t="shared" si="48"/>
        <v>1419.47</v>
      </c>
      <c r="T205" s="12">
        <f t="shared" si="49"/>
        <v>553.37</v>
      </c>
      <c r="U205" s="12">
        <f t="shared" si="50"/>
        <v>188414.47999999989</v>
      </c>
    </row>
    <row r="206" spans="1:21" x14ac:dyDescent="0.2">
      <c r="A206" s="9">
        <f t="shared" si="34"/>
        <v>156</v>
      </c>
      <c r="B206" s="10">
        <f t="shared" si="35"/>
        <v>50010</v>
      </c>
      <c r="C206" s="14">
        <f t="shared" si="36"/>
        <v>13</v>
      </c>
      <c r="D206" s="11">
        <f t="shared" si="37"/>
        <v>5.5E-2</v>
      </c>
      <c r="E206" s="12">
        <f t="shared" si="38"/>
        <v>863.57</v>
      </c>
      <c r="F206" s="12">
        <f t="shared" si="39"/>
        <v>1419.47</v>
      </c>
      <c r="G206" s="12">
        <f t="shared" si="40"/>
        <v>0</v>
      </c>
      <c r="H206" s="13"/>
      <c r="I206" s="12">
        <f t="shared" si="41"/>
        <v>555.9</v>
      </c>
      <c r="J206" s="12">
        <f t="shared" si="42"/>
        <v>187858.5799999999</v>
      </c>
      <c r="K206" s="12">
        <f t="shared" si="43"/>
        <v>215.89250000000001</v>
      </c>
      <c r="L206" s="12">
        <f>IF(A206="","",SUM($K$51:K206))</f>
        <v>39823.975000000028</v>
      </c>
      <c r="O206" s="9">
        <f t="shared" si="44"/>
        <v>156</v>
      </c>
      <c r="P206" s="10">
        <f t="shared" si="45"/>
        <v>50010</v>
      </c>
      <c r="Q206" s="16">
        <f t="shared" si="46"/>
        <v>5.5E-2</v>
      </c>
      <c r="R206" s="12">
        <f t="shared" si="47"/>
        <v>863.57</v>
      </c>
      <c r="S206" s="12">
        <f t="shared" si="48"/>
        <v>1419.47</v>
      </c>
      <c r="T206" s="12">
        <f t="shared" si="49"/>
        <v>555.9</v>
      </c>
      <c r="U206" s="12">
        <f t="shared" si="50"/>
        <v>187858.5799999999</v>
      </c>
    </row>
    <row r="207" spans="1:21" x14ac:dyDescent="0.2">
      <c r="A207" s="9">
        <f t="shared" si="34"/>
        <v>157</v>
      </c>
      <c r="B207" s="10">
        <f t="shared" si="35"/>
        <v>50041</v>
      </c>
      <c r="C207" s="14" t="str">
        <f t="shared" si="36"/>
        <v/>
      </c>
      <c r="D207" s="11">
        <f t="shared" si="37"/>
        <v>5.5E-2</v>
      </c>
      <c r="E207" s="12">
        <f t="shared" si="38"/>
        <v>861.02</v>
      </c>
      <c r="F207" s="12">
        <f t="shared" si="39"/>
        <v>1419.47</v>
      </c>
      <c r="G207" s="12">
        <f t="shared" si="40"/>
        <v>0</v>
      </c>
      <c r="H207" s="13"/>
      <c r="I207" s="12">
        <f t="shared" si="41"/>
        <v>558.45000000000005</v>
      </c>
      <c r="J207" s="12">
        <f t="shared" si="42"/>
        <v>187300.12999999989</v>
      </c>
      <c r="K207" s="12">
        <f t="shared" si="43"/>
        <v>215.255</v>
      </c>
      <c r="L207" s="12">
        <f>IF(A207="","",SUM($K$51:K207))</f>
        <v>40039.230000000025</v>
      </c>
      <c r="O207" s="9">
        <f t="shared" si="44"/>
        <v>157</v>
      </c>
      <c r="P207" s="10">
        <f t="shared" si="45"/>
        <v>50041</v>
      </c>
      <c r="Q207" s="16">
        <f t="shared" si="46"/>
        <v>5.5E-2</v>
      </c>
      <c r="R207" s="12">
        <f t="shared" si="47"/>
        <v>861.02</v>
      </c>
      <c r="S207" s="12">
        <f t="shared" si="48"/>
        <v>1419.47</v>
      </c>
      <c r="T207" s="12">
        <f t="shared" si="49"/>
        <v>558.45000000000005</v>
      </c>
      <c r="U207" s="12">
        <f t="shared" si="50"/>
        <v>187300.12999999989</v>
      </c>
    </row>
    <row r="208" spans="1:21" x14ac:dyDescent="0.2">
      <c r="A208" s="9">
        <f t="shared" si="34"/>
        <v>158</v>
      </c>
      <c r="B208" s="10">
        <f t="shared" si="35"/>
        <v>50072</v>
      </c>
      <c r="C208" s="14" t="str">
        <f t="shared" si="36"/>
        <v/>
      </c>
      <c r="D208" s="11">
        <f t="shared" si="37"/>
        <v>5.5E-2</v>
      </c>
      <c r="E208" s="12">
        <f t="shared" si="38"/>
        <v>858.46</v>
      </c>
      <c r="F208" s="12">
        <f t="shared" si="39"/>
        <v>1419.47</v>
      </c>
      <c r="G208" s="12">
        <f t="shared" si="40"/>
        <v>0</v>
      </c>
      <c r="H208" s="13"/>
      <c r="I208" s="12">
        <f t="shared" si="41"/>
        <v>561.01</v>
      </c>
      <c r="J208" s="12">
        <f t="shared" si="42"/>
        <v>186739.11999999988</v>
      </c>
      <c r="K208" s="12">
        <f t="shared" si="43"/>
        <v>214.61500000000001</v>
      </c>
      <c r="L208" s="12">
        <f>IF(A208="","",SUM($K$51:K208))</f>
        <v>40253.845000000023</v>
      </c>
      <c r="O208" s="9">
        <f t="shared" si="44"/>
        <v>158</v>
      </c>
      <c r="P208" s="10">
        <f t="shared" si="45"/>
        <v>50072</v>
      </c>
      <c r="Q208" s="16">
        <f t="shared" si="46"/>
        <v>5.5E-2</v>
      </c>
      <c r="R208" s="12">
        <f t="shared" si="47"/>
        <v>858.46</v>
      </c>
      <c r="S208" s="12">
        <f t="shared" si="48"/>
        <v>1419.47</v>
      </c>
      <c r="T208" s="12">
        <f t="shared" si="49"/>
        <v>561.01</v>
      </c>
      <c r="U208" s="12">
        <f t="shared" si="50"/>
        <v>186739.11999999988</v>
      </c>
    </row>
    <row r="209" spans="1:21" x14ac:dyDescent="0.2">
      <c r="A209" s="9">
        <f t="shared" si="34"/>
        <v>159</v>
      </c>
      <c r="B209" s="10">
        <f t="shared" si="35"/>
        <v>50100</v>
      </c>
      <c r="C209" s="14" t="str">
        <f t="shared" si="36"/>
        <v/>
      </c>
      <c r="D209" s="11">
        <f t="shared" si="37"/>
        <v>5.5E-2</v>
      </c>
      <c r="E209" s="12">
        <f t="shared" si="38"/>
        <v>855.89</v>
      </c>
      <c r="F209" s="12">
        <f t="shared" si="39"/>
        <v>1419.47</v>
      </c>
      <c r="G209" s="12">
        <f t="shared" si="40"/>
        <v>0</v>
      </c>
      <c r="H209" s="13"/>
      <c r="I209" s="12">
        <f t="shared" si="41"/>
        <v>563.58000000000004</v>
      </c>
      <c r="J209" s="12">
        <f t="shared" si="42"/>
        <v>186175.53999999989</v>
      </c>
      <c r="K209" s="12">
        <f t="shared" si="43"/>
        <v>213.9725</v>
      </c>
      <c r="L209" s="12">
        <f>IF(A209="","",SUM($K$51:K209))</f>
        <v>40467.817500000026</v>
      </c>
      <c r="O209" s="9">
        <f t="shared" si="44"/>
        <v>159</v>
      </c>
      <c r="P209" s="10">
        <f t="shared" si="45"/>
        <v>50100</v>
      </c>
      <c r="Q209" s="16">
        <f t="shared" si="46"/>
        <v>5.5E-2</v>
      </c>
      <c r="R209" s="12">
        <f t="shared" si="47"/>
        <v>855.89</v>
      </c>
      <c r="S209" s="12">
        <f t="shared" si="48"/>
        <v>1419.47</v>
      </c>
      <c r="T209" s="12">
        <f t="shared" si="49"/>
        <v>563.58000000000004</v>
      </c>
      <c r="U209" s="12">
        <f t="shared" si="50"/>
        <v>186175.53999999989</v>
      </c>
    </row>
    <row r="210" spans="1:21" x14ac:dyDescent="0.2">
      <c r="A210" s="9">
        <f t="shared" si="34"/>
        <v>160</v>
      </c>
      <c r="B210" s="10">
        <f t="shared" si="35"/>
        <v>50131</v>
      </c>
      <c r="C210" s="14" t="str">
        <f t="shared" si="36"/>
        <v/>
      </c>
      <c r="D210" s="11">
        <f t="shared" si="37"/>
        <v>5.5E-2</v>
      </c>
      <c r="E210" s="12">
        <f t="shared" si="38"/>
        <v>853.3</v>
      </c>
      <c r="F210" s="12">
        <f t="shared" si="39"/>
        <v>1419.47</v>
      </c>
      <c r="G210" s="12">
        <f t="shared" si="40"/>
        <v>0</v>
      </c>
      <c r="H210" s="13"/>
      <c r="I210" s="12">
        <f t="shared" si="41"/>
        <v>566.17000000000007</v>
      </c>
      <c r="J210" s="12">
        <f t="shared" si="42"/>
        <v>185609.36999999988</v>
      </c>
      <c r="K210" s="12">
        <f t="shared" si="43"/>
        <v>213.32499999999999</v>
      </c>
      <c r="L210" s="12">
        <f>IF(A210="","",SUM($K$51:K210))</f>
        <v>40681.142500000024</v>
      </c>
      <c r="O210" s="9">
        <f t="shared" si="44"/>
        <v>160</v>
      </c>
      <c r="P210" s="10">
        <f t="shared" si="45"/>
        <v>50131</v>
      </c>
      <c r="Q210" s="16">
        <f t="shared" si="46"/>
        <v>5.5E-2</v>
      </c>
      <c r="R210" s="12">
        <f t="shared" si="47"/>
        <v>853.3</v>
      </c>
      <c r="S210" s="12">
        <f t="shared" si="48"/>
        <v>1419.47</v>
      </c>
      <c r="T210" s="12">
        <f t="shared" si="49"/>
        <v>566.17000000000007</v>
      </c>
      <c r="U210" s="12">
        <f t="shared" si="50"/>
        <v>185609.36999999988</v>
      </c>
    </row>
    <row r="211" spans="1:21" x14ac:dyDescent="0.2">
      <c r="A211" s="9">
        <f t="shared" si="34"/>
        <v>161</v>
      </c>
      <c r="B211" s="10">
        <f t="shared" si="35"/>
        <v>50161</v>
      </c>
      <c r="C211" s="14" t="str">
        <f t="shared" si="36"/>
        <v/>
      </c>
      <c r="D211" s="11">
        <f t="shared" si="37"/>
        <v>5.5E-2</v>
      </c>
      <c r="E211" s="12">
        <f t="shared" si="38"/>
        <v>850.71</v>
      </c>
      <c r="F211" s="12">
        <f t="shared" si="39"/>
        <v>1419.47</v>
      </c>
      <c r="G211" s="12">
        <f t="shared" si="40"/>
        <v>0</v>
      </c>
      <c r="H211" s="13"/>
      <c r="I211" s="12">
        <f t="shared" si="41"/>
        <v>568.76</v>
      </c>
      <c r="J211" s="12">
        <f t="shared" si="42"/>
        <v>185040.60999999987</v>
      </c>
      <c r="K211" s="12">
        <f t="shared" si="43"/>
        <v>212.67750000000001</v>
      </c>
      <c r="L211" s="12">
        <f>IF(A211="","",SUM($K$51:K211))</f>
        <v>40893.820000000022</v>
      </c>
      <c r="O211" s="9">
        <f t="shared" si="44"/>
        <v>161</v>
      </c>
      <c r="P211" s="10">
        <f t="shared" si="45"/>
        <v>50161</v>
      </c>
      <c r="Q211" s="16">
        <f t="shared" si="46"/>
        <v>5.5E-2</v>
      </c>
      <c r="R211" s="12">
        <f t="shared" si="47"/>
        <v>850.71</v>
      </c>
      <c r="S211" s="12">
        <f t="shared" si="48"/>
        <v>1419.47</v>
      </c>
      <c r="T211" s="12">
        <f t="shared" si="49"/>
        <v>568.76</v>
      </c>
      <c r="U211" s="12">
        <f t="shared" si="50"/>
        <v>185040.60999999987</v>
      </c>
    </row>
    <row r="212" spans="1:21" x14ac:dyDescent="0.2">
      <c r="A212" s="9">
        <f t="shared" si="34"/>
        <v>162</v>
      </c>
      <c r="B212" s="10">
        <f t="shared" si="35"/>
        <v>50192</v>
      </c>
      <c r="C212" s="14" t="str">
        <f t="shared" si="36"/>
        <v/>
      </c>
      <c r="D212" s="11">
        <f t="shared" si="37"/>
        <v>5.5E-2</v>
      </c>
      <c r="E212" s="12">
        <f t="shared" si="38"/>
        <v>848.1</v>
      </c>
      <c r="F212" s="12">
        <f t="shared" si="39"/>
        <v>1419.47</v>
      </c>
      <c r="G212" s="12">
        <f t="shared" si="40"/>
        <v>0</v>
      </c>
      <c r="H212" s="13"/>
      <c r="I212" s="12">
        <f t="shared" si="41"/>
        <v>571.37</v>
      </c>
      <c r="J212" s="12">
        <f t="shared" si="42"/>
        <v>184469.23999999987</v>
      </c>
      <c r="K212" s="12">
        <f t="shared" si="43"/>
        <v>212.02500000000001</v>
      </c>
      <c r="L212" s="12">
        <f>IF(A212="","",SUM($K$51:K212))</f>
        <v>41105.845000000023</v>
      </c>
      <c r="O212" s="9">
        <f t="shared" si="44"/>
        <v>162</v>
      </c>
      <c r="P212" s="10">
        <f t="shared" si="45"/>
        <v>50192</v>
      </c>
      <c r="Q212" s="16">
        <f t="shared" si="46"/>
        <v>5.5E-2</v>
      </c>
      <c r="R212" s="12">
        <f t="shared" si="47"/>
        <v>848.1</v>
      </c>
      <c r="S212" s="12">
        <f t="shared" si="48"/>
        <v>1419.47</v>
      </c>
      <c r="T212" s="12">
        <f t="shared" si="49"/>
        <v>571.37</v>
      </c>
      <c r="U212" s="12">
        <f t="shared" si="50"/>
        <v>184469.23999999987</v>
      </c>
    </row>
    <row r="213" spans="1:21" x14ac:dyDescent="0.2">
      <c r="A213" s="9">
        <f t="shared" si="34"/>
        <v>163</v>
      </c>
      <c r="B213" s="10">
        <f t="shared" si="35"/>
        <v>50222</v>
      </c>
      <c r="C213" s="14" t="str">
        <f t="shared" si="36"/>
        <v/>
      </c>
      <c r="D213" s="11">
        <f t="shared" si="37"/>
        <v>5.5E-2</v>
      </c>
      <c r="E213" s="12">
        <f t="shared" si="38"/>
        <v>845.48</v>
      </c>
      <c r="F213" s="12">
        <f t="shared" si="39"/>
        <v>1419.47</v>
      </c>
      <c r="G213" s="12">
        <f t="shared" si="40"/>
        <v>0</v>
      </c>
      <c r="H213" s="13"/>
      <c r="I213" s="12">
        <f t="shared" si="41"/>
        <v>573.99</v>
      </c>
      <c r="J213" s="12">
        <f t="shared" si="42"/>
        <v>183895.24999999988</v>
      </c>
      <c r="K213" s="12">
        <f t="shared" si="43"/>
        <v>211.37</v>
      </c>
      <c r="L213" s="12">
        <f>IF(A213="","",SUM($K$51:K213))</f>
        <v>41317.215000000026</v>
      </c>
      <c r="O213" s="9">
        <f t="shared" si="44"/>
        <v>163</v>
      </c>
      <c r="P213" s="10">
        <f t="shared" si="45"/>
        <v>50222</v>
      </c>
      <c r="Q213" s="16">
        <f t="shared" si="46"/>
        <v>5.5E-2</v>
      </c>
      <c r="R213" s="12">
        <f t="shared" si="47"/>
        <v>845.48</v>
      </c>
      <c r="S213" s="12">
        <f t="shared" si="48"/>
        <v>1419.47</v>
      </c>
      <c r="T213" s="12">
        <f t="shared" si="49"/>
        <v>573.99</v>
      </c>
      <c r="U213" s="12">
        <f t="shared" si="50"/>
        <v>183895.24999999988</v>
      </c>
    </row>
    <row r="214" spans="1:21" x14ac:dyDescent="0.2">
      <c r="A214" s="9">
        <f t="shared" si="34"/>
        <v>164</v>
      </c>
      <c r="B214" s="10">
        <f t="shared" si="35"/>
        <v>50253</v>
      </c>
      <c r="C214" s="14" t="str">
        <f t="shared" si="36"/>
        <v/>
      </c>
      <c r="D214" s="11">
        <f t="shared" si="37"/>
        <v>5.5E-2</v>
      </c>
      <c r="E214" s="12">
        <f t="shared" si="38"/>
        <v>842.85</v>
      </c>
      <c r="F214" s="12">
        <f t="shared" si="39"/>
        <v>1419.47</v>
      </c>
      <c r="G214" s="12">
        <f t="shared" si="40"/>
        <v>0</v>
      </c>
      <c r="H214" s="13"/>
      <c r="I214" s="12">
        <f t="shared" si="41"/>
        <v>576.62</v>
      </c>
      <c r="J214" s="12">
        <f t="shared" si="42"/>
        <v>183318.62999999989</v>
      </c>
      <c r="K214" s="12">
        <f t="shared" si="43"/>
        <v>210.71250000000001</v>
      </c>
      <c r="L214" s="12">
        <f>IF(A214="","",SUM($K$51:K214))</f>
        <v>41527.927500000027</v>
      </c>
      <c r="O214" s="9">
        <f t="shared" si="44"/>
        <v>164</v>
      </c>
      <c r="P214" s="10">
        <f t="shared" si="45"/>
        <v>50253</v>
      </c>
      <c r="Q214" s="16">
        <f t="shared" si="46"/>
        <v>5.5E-2</v>
      </c>
      <c r="R214" s="12">
        <f t="shared" si="47"/>
        <v>842.85</v>
      </c>
      <c r="S214" s="12">
        <f t="shared" si="48"/>
        <v>1419.47</v>
      </c>
      <c r="T214" s="12">
        <f t="shared" si="49"/>
        <v>576.62</v>
      </c>
      <c r="U214" s="12">
        <f t="shared" si="50"/>
        <v>183318.62999999989</v>
      </c>
    </row>
    <row r="215" spans="1:21" x14ac:dyDescent="0.2">
      <c r="A215" s="9">
        <f t="shared" si="34"/>
        <v>165</v>
      </c>
      <c r="B215" s="10">
        <f t="shared" si="35"/>
        <v>50284</v>
      </c>
      <c r="C215" s="14" t="str">
        <f t="shared" si="36"/>
        <v/>
      </c>
      <c r="D215" s="11">
        <f t="shared" si="37"/>
        <v>5.5E-2</v>
      </c>
      <c r="E215" s="12">
        <f t="shared" si="38"/>
        <v>840.21</v>
      </c>
      <c r="F215" s="12">
        <f t="shared" si="39"/>
        <v>1419.47</v>
      </c>
      <c r="G215" s="12">
        <f t="shared" si="40"/>
        <v>0</v>
      </c>
      <c r="H215" s="13"/>
      <c r="I215" s="12">
        <f t="shared" si="41"/>
        <v>579.26</v>
      </c>
      <c r="J215" s="12">
        <f t="shared" si="42"/>
        <v>182739.36999999988</v>
      </c>
      <c r="K215" s="12">
        <f t="shared" si="43"/>
        <v>210.05250000000001</v>
      </c>
      <c r="L215" s="12">
        <f>IF(A215="","",SUM($K$51:K215))</f>
        <v>41737.980000000025</v>
      </c>
      <c r="O215" s="9">
        <f t="shared" si="44"/>
        <v>165</v>
      </c>
      <c r="P215" s="10">
        <f t="shared" si="45"/>
        <v>50284</v>
      </c>
      <c r="Q215" s="16">
        <f t="shared" si="46"/>
        <v>5.5E-2</v>
      </c>
      <c r="R215" s="12">
        <f t="shared" si="47"/>
        <v>840.21</v>
      </c>
      <c r="S215" s="12">
        <f t="shared" si="48"/>
        <v>1419.47</v>
      </c>
      <c r="T215" s="12">
        <f t="shared" si="49"/>
        <v>579.26</v>
      </c>
      <c r="U215" s="12">
        <f t="shared" si="50"/>
        <v>182739.36999999988</v>
      </c>
    </row>
    <row r="216" spans="1:21" x14ac:dyDescent="0.2">
      <c r="A216" s="9">
        <f t="shared" si="34"/>
        <v>166</v>
      </c>
      <c r="B216" s="10">
        <f t="shared" si="35"/>
        <v>50314</v>
      </c>
      <c r="C216" s="14" t="str">
        <f t="shared" si="36"/>
        <v/>
      </c>
      <c r="D216" s="11">
        <f t="shared" si="37"/>
        <v>5.5E-2</v>
      </c>
      <c r="E216" s="12">
        <f t="shared" si="38"/>
        <v>837.56</v>
      </c>
      <c r="F216" s="12">
        <f t="shared" si="39"/>
        <v>1419.47</v>
      </c>
      <c r="G216" s="12">
        <f t="shared" si="40"/>
        <v>0</v>
      </c>
      <c r="H216" s="13"/>
      <c r="I216" s="12">
        <f t="shared" si="41"/>
        <v>581.91000000000008</v>
      </c>
      <c r="J216" s="12">
        <f t="shared" si="42"/>
        <v>182157.45999999988</v>
      </c>
      <c r="K216" s="12">
        <f t="shared" si="43"/>
        <v>209.39</v>
      </c>
      <c r="L216" s="12">
        <f>IF(A216="","",SUM($K$51:K216))</f>
        <v>41947.370000000024</v>
      </c>
      <c r="O216" s="9">
        <f t="shared" si="44"/>
        <v>166</v>
      </c>
      <c r="P216" s="10">
        <f t="shared" si="45"/>
        <v>50314</v>
      </c>
      <c r="Q216" s="16">
        <f t="shared" si="46"/>
        <v>5.5E-2</v>
      </c>
      <c r="R216" s="12">
        <f t="shared" si="47"/>
        <v>837.56</v>
      </c>
      <c r="S216" s="12">
        <f t="shared" si="48"/>
        <v>1419.47</v>
      </c>
      <c r="T216" s="12">
        <f t="shared" si="49"/>
        <v>581.91000000000008</v>
      </c>
      <c r="U216" s="12">
        <f t="shared" si="50"/>
        <v>182157.45999999988</v>
      </c>
    </row>
    <row r="217" spans="1:21" x14ac:dyDescent="0.2">
      <c r="A217" s="9">
        <f t="shared" si="34"/>
        <v>167</v>
      </c>
      <c r="B217" s="10">
        <f t="shared" si="35"/>
        <v>50345</v>
      </c>
      <c r="C217" s="14" t="str">
        <f t="shared" si="36"/>
        <v/>
      </c>
      <c r="D217" s="11">
        <f t="shared" si="37"/>
        <v>5.5E-2</v>
      </c>
      <c r="E217" s="12">
        <f t="shared" si="38"/>
        <v>834.89</v>
      </c>
      <c r="F217" s="12">
        <f t="shared" si="39"/>
        <v>1419.47</v>
      </c>
      <c r="G217" s="12">
        <f t="shared" si="40"/>
        <v>0</v>
      </c>
      <c r="H217" s="13"/>
      <c r="I217" s="12">
        <f t="shared" si="41"/>
        <v>584.58000000000004</v>
      </c>
      <c r="J217" s="12">
        <f t="shared" si="42"/>
        <v>181572.87999999989</v>
      </c>
      <c r="K217" s="12">
        <f t="shared" si="43"/>
        <v>208.7225</v>
      </c>
      <c r="L217" s="12">
        <f>IF(A217="","",SUM($K$51:K217))</f>
        <v>42156.092500000028</v>
      </c>
      <c r="O217" s="9">
        <f t="shared" si="44"/>
        <v>167</v>
      </c>
      <c r="P217" s="10">
        <f t="shared" si="45"/>
        <v>50345</v>
      </c>
      <c r="Q217" s="16">
        <f t="shared" si="46"/>
        <v>5.5E-2</v>
      </c>
      <c r="R217" s="12">
        <f t="shared" si="47"/>
        <v>834.89</v>
      </c>
      <c r="S217" s="12">
        <f t="shared" si="48"/>
        <v>1419.47</v>
      </c>
      <c r="T217" s="12">
        <f t="shared" si="49"/>
        <v>584.58000000000004</v>
      </c>
      <c r="U217" s="12">
        <f t="shared" si="50"/>
        <v>181572.87999999989</v>
      </c>
    </row>
    <row r="218" spans="1:21" x14ac:dyDescent="0.2">
      <c r="A218" s="9">
        <f t="shared" si="34"/>
        <v>168</v>
      </c>
      <c r="B218" s="10">
        <f t="shared" si="35"/>
        <v>50375</v>
      </c>
      <c r="C218" s="14">
        <f t="shared" si="36"/>
        <v>14</v>
      </c>
      <c r="D218" s="11">
        <f t="shared" si="37"/>
        <v>5.5E-2</v>
      </c>
      <c r="E218" s="12">
        <f t="shared" si="38"/>
        <v>832.21</v>
      </c>
      <c r="F218" s="12">
        <f t="shared" si="39"/>
        <v>1419.47</v>
      </c>
      <c r="G218" s="12">
        <f t="shared" si="40"/>
        <v>0</v>
      </c>
      <c r="H218" s="13"/>
      <c r="I218" s="12">
        <f t="shared" si="41"/>
        <v>587.26</v>
      </c>
      <c r="J218" s="12">
        <f t="shared" si="42"/>
        <v>180985.61999999988</v>
      </c>
      <c r="K218" s="12">
        <f t="shared" si="43"/>
        <v>208.05250000000001</v>
      </c>
      <c r="L218" s="12">
        <f>IF(A218="","",SUM($K$51:K218))</f>
        <v>42364.145000000026</v>
      </c>
      <c r="O218" s="9">
        <f t="shared" si="44"/>
        <v>168</v>
      </c>
      <c r="P218" s="10">
        <f t="shared" si="45"/>
        <v>50375</v>
      </c>
      <c r="Q218" s="16">
        <f t="shared" si="46"/>
        <v>5.5E-2</v>
      </c>
      <c r="R218" s="12">
        <f t="shared" si="47"/>
        <v>832.21</v>
      </c>
      <c r="S218" s="12">
        <f t="shared" si="48"/>
        <v>1419.47</v>
      </c>
      <c r="T218" s="12">
        <f t="shared" si="49"/>
        <v>587.26</v>
      </c>
      <c r="U218" s="12">
        <f t="shared" si="50"/>
        <v>180985.61999999988</v>
      </c>
    </row>
    <row r="219" spans="1:21" x14ac:dyDescent="0.2">
      <c r="A219" s="9">
        <f t="shared" si="34"/>
        <v>169</v>
      </c>
      <c r="B219" s="10">
        <f t="shared" si="35"/>
        <v>50406</v>
      </c>
      <c r="C219" s="14" t="str">
        <f t="shared" si="36"/>
        <v/>
      </c>
      <c r="D219" s="11">
        <f t="shared" si="37"/>
        <v>5.5E-2</v>
      </c>
      <c r="E219" s="12">
        <f t="shared" si="38"/>
        <v>829.52</v>
      </c>
      <c r="F219" s="12">
        <f t="shared" si="39"/>
        <v>1419.47</v>
      </c>
      <c r="G219" s="12">
        <f t="shared" si="40"/>
        <v>0</v>
      </c>
      <c r="H219" s="13"/>
      <c r="I219" s="12">
        <f t="shared" si="41"/>
        <v>589.95000000000005</v>
      </c>
      <c r="J219" s="12">
        <f t="shared" si="42"/>
        <v>180395.66999999987</v>
      </c>
      <c r="K219" s="12">
        <f t="shared" si="43"/>
        <v>207.38</v>
      </c>
      <c r="L219" s="12">
        <f>IF(A219="","",SUM($K$51:K219))</f>
        <v>42571.525000000023</v>
      </c>
      <c r="O219" s="9">
        <f t="shared" si="44"/>
        <v>169</v>
      </c>
      <c r="P219" s="10">
        <f t="shared" si="45"/>
        <v>50406</v>
      </c>
      <c r="Q219" s="16">
        <f t="shared" si="46"/>
        <v>5.5E-2</v>
      </c>
      <c r="R219" s="12">
        <f t="shared" si="47"/>
        <v>829.52</v>
      </c>
      <c r="S219" s="12">
        <f t="shared" si="48"/>
        <v>1419.47</v>
      </c>
      <c r="T219" s="12">
        <f t="shared" si="49"/>
        <v>589.95000000000005</v>
      </c>
      <c r="U219" s="12">
        <f t="shared" si="50"/>
        <v>180395.66999999987</v>
      </c>
    </row>
    <row r="220" spans="1:21" x14ac:dyDescent="0.2">
      <c r="A220" s="9">
        <f t="shared" si="34"/>
        <v>170</v>
      </c>
      <c r="B220" s="10">
        <f t="shared" si="35"/>
        <v>50437</v>
      </c>
      <c r="C220" s="14" t="str">
        <f t="shared" si="36"/>
        <v/>
      </c>
      <c r="D220" s="11">
        <f t="shared" si="37"/>
        <v>5.5E-2</v>
      </c>
      <c r="E220" s="12">
        <f t="shared" si="38"/>
        <v>826.81</v>
      </c>
      <c r="F220" s="12">
        <f t="shared" si="39"/>
        <v>1419.47</v>
      </c>
      <c r="G220" s="12">
        <f t="shared" si="40"/>
        <v>0</v>
      </c>
      <c r="H220" s="13"/>
      <c r="I220" s="12">
        <f t="shared" si="41"/>
        <v>592.66000000000008</v>
      </c>
      <c r="J220" s="12">
        <f t="shared" si="42"/>
        <v>179803.00999999986</v>
      </c>
      <c r="K220" s="12">
        <f t="shared" si="43"/>
        <v>206.70249999999999</v>
      </c>
      <c r="L220" s="12">
        <f>IF(A220="","",SUM($K$51:K220))</f>
        <v>42778.227500000023</v>
      </c>
      <c r="O220" s="9">
        <f t="shared" si="44"/>
        <v>170</v>
      </c>
      <c r="P220" s="10">
        <f t="shared" si="45"/>
        <v>50437</v>
      </c>
      <c r="Q220" s="16">
        <f t="shared" si="46"/>
        <v>5.5E-2</v>
      </c>
      <c r="R220" s="12">
        <f t="shared" si="47"/>
        <v>826.81</v>
      </c>
      <c r="S220" s="12">
        <f t="shared" si="48"/>
        <v>1419.47</v>
      </c>
      <c r="T220" s="12">
        <f t="shared" si="49"/>
        <v>592.66000000000008</v>
      </c>
      <c r="U220" s="12">
        <f t="shared" si="50"/>
        <v>179803.00999999986</v>
      </c>
    </row>
    <row r="221" spans="1:21" x14ac:dyDescent="0.2">
      <c r="A221" s="9">
        <f t="shared" si="34"/>
        <v>171</v>
      </c>
      <c r="B221" s="10">
        <f t="shared" si="35"/>
        <v>50465</v>
      </c>
      <c r="C221" s="14" t="str">
        <f t="shared" si="36"/>
        <v/>
      </c>
      <c r="D221" s="11">
        <f t="shared" si="37"/>
        <v>5.5E-2</v>
      </c>
      <c r="E221" s="12">
        <f t="shared" si="38"/>
        <v>824.1</v>
      </c>
      <c r="F221" s="12">
        <f t="shared" si="39"/>
        <v>1419.47</v>
      </c>
      <c r="G221" s="12">
        <f t="shared" si="40"/>
        <v>0</v>
      </c>
      <c r="H221" s="13"/>
      <c r="I221" s="12">
        <f t="shared" si="41"/>
        <v>595.37</v>
      </c>
      <c r="J221" s="12">
        <f t="shared" si="42"/>
        <v>179207.63999999987</v>
      </c>
      <c r="K221" s="12">
        <f t="shared" si="43"/>
        <v>206.02500000000001</v>
      </c>
      <c r="L221" s="12">
        <f>IF(A221="","",SUM($K$51:K221))</f>
        <v>42984.252500000024</v>
      </c>
      <c r="O221" s="9">
        <f t="shared" si="44"/>
        <v>171</v>
      </c>
      <c r="P221" s="10">
        <f t="shared" si="45"/>
        <v>50465</v>
      </c>
      <c r="Q221" s="16">
        <f t="shared" si="46"/>
        <v>5.5E-2</v>
      </c>
      <c r="R221" s="12">
        <f t="shared" si="47"/>
        <v>824.1</v>
      </c>
      <c r="S221" s="12">
        <f t="shared" si="48"/>
        <v>1419.47</v>
      </c>
      <c r="T221" s="12">
        <f t="shared" si="49"/>
        <v>595.37</v>
      </c>
      <c r="U221" s="12">
        <f t="shared" si="50"/>
        <v>179207.63999999987</v>
      </c>
    </row>
    <row r="222" spans="1:21" x14ac:dyDescent="0.2">
      <c r="A222" s="9">
        <f t="shared" si="34"/>
        <v>172</v>
      </c>
      <c r="B222" s="10">
        <f t="shared" si="35"/>
        <v>50496</v>
      </c>
      <c r="C222" s="14" t="str">
        <f t="shared" si="36"/>
        <v/>
      </c>
      <c r="D222" s="11">
        <f t="shared" si="37"/>
        <v>5.5E-2</v>
      </c>
      <c r="E222" s="12">
        <f t="shared" si="38"/>
        <v>821.37</v>
      </c>
      <c r="F222" s="12">
        <f t="shared" si="39"/>
        <v>1419.47</v>
      </c>
      <c r="G222" s="12">
        <f t="shared" si="40"/>
        <v>0</v>
      </c>
      <c r="H222" s="13"/>
      <c r="I222" s="12">
        <f t="shared" si="41"/>
        <v>598.1</v>
      </c>
      <c r="J222" s="12">
        <f t="shared" si="42"/>
        <v>178609.53999999986</v>
      </c>
      <c r="K222" s="12">
        <f t="shared" si="43"/>
        <v>205.3425</v>
      </c>
      <c r="L222" s="12">
        <f>IF(A222="","",SUM($K$51:K222))</f>
        <v>43189.595000000023</v>
      </c>
      <c r="O222" s="9">
        <f t="shared" si="44"/>
        <v>172</v>
      </c>
      <c r="P222" s="10">
        <f t="shared" si="45"/>
        <v>50496</v>
      </c>
      <c r="Q222" s="16">
        <f t="shared" si="46"/>
        <v>5.5E-2</v>
      </c>
      <c r="R222" s="12">
        <f t="shared" si="47"/>
        <v>821.37</v>
      </c>
      <c r="S222" s="12">
        <f t="shared" si="48"/>
        <v>1419.47</v>
      </c>
      <c r="T222" s="12">
        <f t="shared" si="49"/>
        <v>598.1</v>
      </c>
      <c r="U222" s="12">
        <f t="shared" si="50"/>
        <v>178609.53999999986</v>
      </c>
    </row>
    <row r="223" spans="1:21" x14ac:dyDescent="0.2">
      <c r="A223" s="9">
        <f t="shared" si="34"/>
        <v>173</v>
      </c>
      <c r="B223" s="10">
        <f t="shared" si="35"/>
        <v>50526</v>
      </c>
      <c r="C223" s="14" t="str">
        <f t="shared" si="36"/>
        <v/>
      </c>
      <c r="D223" s="11">
        <f t="shared" si="37"/>
        <v>5.5E-2</v>
      </c>
      <c r="E223" s="12">
        <f t="shared" si="38"/>
        <v>818.63</v>
      </c>
      <c r="F223" s="12">
        <f t="shared" si="39"/>
        <v>1419.47</v>
      </c>
      <c r="G223" s="12">
        <f t="shared" si="40"/>
        <v>0</v>
      </c>
      <c r="H223" s="13"/>
      <c r="I223" s="12">
        <f t="shared" si="41"/>
        <v>600.84</v>
      </c>
      <c r="J223" s="12">
        <f t="shared" si="42"/>
        <v>178008.69999999987</v>
      </c>
      <c r="K223" s="12">
        <f t="shared" si="43"/>
        <v>204.6575</v>
      </c>
      <c r="L223" s="12">
        <f>IF(A223="","",SUM($K$51:K223))</f>
        <v>43394.252500000024</v>
      </c>
      <c r="O223" s="9">
        <f t="shared" si="44"/>
        <v>173</v>
      </c>
      <c r="P223" s="10">
        <f t="shared" si="45"/>
        <v>50526</v>
      </c>
      <c r="Q223" s="16">
        <f t="shared" si="46"/>
        <v>5.5E-2</v>
      </c>
      <c r="R223" s="12">
        <f t="shared" si="47"/>
        <v>818.63</v>
      </c>
      <c r="S223" s="12">
        <f t="shared" si="48"/>
        <v>1419.47</v>
      </c>
      <c r="T223" s="12">
        <f t="shared" si="49"/>
        <v>600.84</v>
      </c>
      <c r="U223" s="12">
        <f t="shared" si="50"/>
        <v>178008.69999999987</v>
      </c>
    </row>
    <row r="224" spans="1:21" x14ac:dyDescent="0.2">
      <c r="A224" s="9">
        <f t="shared" si="34"/>
        <v>174</v>
      </c>
      <c r="B224" s="10">
        <f t="shared" si="35"/>
        <v>50557</v>
      </c>
      <c r="C224" s="14" t="str">
        <f t="shared" si="36"/>
        <v/>
      </c>
      <c r="D224" s="11">
        <f t="shared" si="37"/>
        <v>5.5E-2</v>
      </c>
      <c r="E224" s="12">
        <f t="shared" si="38"/>
        <v>815.87</v>
      </c>
      <c r="F224" s="12">
        <f t="shared" si="39"/>
        <v>1419.47</v>
      </c>
      <c r="G224" s="12">
        <f t="shared" si="40"/>
        <v>0</v>
      </c>
      <c r="H224" s="13"/>
      <c r="I224" s="12">
        <f t="shared" si="41"/>
        <v>603.6</v>
      </c>
      <c r="J224" s="12">
        <f t="shared" si="42"/>
        <v>177405.09999999986</v>
      </c>
      <c r="K224" s="12">
        <f t="shared" si="43"/>
        <v>203.9675</v>
      </c>
      <c r="L224" s="12">
        <f>IF(A224="","",SUM($K$51:K224))</f>
        <v>43598.220000000023</v>
      </c>
      <c r="O224" s="9">
        <f t="shared" si="44"/>
        <v>174</v>
      </c>
      <c r="P224" s="10">
        <f t="shared" si="45"/>
        <v>50557</v>
      </c>
      <c r="Q224" s="16">
        <f t="shared" si="46"/>
        <v>5.5E-2</v>
      </c>
      <c r="R224" s="12">
        <f t="shared" si="47"/>
        <v>815.87</v>
      </c>
      <c r="S224" s="12">
        <f t="shared" si="48"/>
        <v>1419.47</v>
      </c>
      <c r="T224" s="12">
        <f t="shared" si="49"/>
        <v>603.6</v>
      </c>
      <c r="U224" s="12">
        <f t="shared" si="50"/>
        <v>177405.09999999986</v>
      </c>
    </row>
    <row r="225" spans="1:21" x14ac:dyDescent="0.2">
      <c r="A225" s="9">
        <f t="shared" si="34"/>
        <v>175</v>
      </c>
      <c r="B225" s="10">
        <f t="shared" si="35"/>
        <v>50587</v>
      </c>
      <c r="C225" s="14" t="str">
        <f t="shared" si="36"/>
        <v/>
      </c>
      <c r="D225" s="11">
        <f t="shared" si="37"/>
        <v>5.5E-2</v>
      </c>
      <c r="E225" s="12">
        <f t="shared" si="38"/>
        <v>813.11</v>
      </c>
      <c r="F225" s="12">
        <f t="shared" si="39"/>
        <v>1419.47</v>
      </c>
      <c r="G225" s="12">
        <f t="shared" si="40"/>
        <v>0</v>
      </c>
      <c r="H225" s="13"/>
      <c r="I225" s="12">
        <f t="shared" si="41"/>
        <v>606.36</v>
      </c>
      <c r="J225" s="12">
        <f t="shared" si="42"/>
        <v>176798.73999999987</v>
      </c>
      <c r="K225" s="12">
        <f t="shared" si="43"/>
        <v>203.2775</v>
      </c>
      <c r="L225" s="12">
        <f>IF(A225="","",SUM($K$51:K225))</f>
        <v>43801.497500000019</v>
      </c>
      <c r="O225" s="9">
        <f t="shared" si="44"/>
        <v>175</v>
      </c>
      <c r="P225" s="10">
        <f t="shared" si="45"/>
        <v>50587</v>
      </c>
      <c r="Q225" s="16">
        <f t="shared" si="46"/>
        <v>5.5E-2</v>
      </c>
      <c r="R225" s="12">
        <f t="shared" si="47"/>
        <v>813.11</v>
      </c>
      <c r="S225" s="12">
        <f t="shared" si="48"/>
        <v>1419.47</v>
      </c>
      <c r="T225" s="12">
        <f t="shared" si="49"/>
        <v>606.36</v>
      </c>
      <c r="U225" s="12">
        <f t="shared" si="50"/>
        <v>176798.73999999987</v>
      </c>
    </row>
    <row r="226" spans="1:21" x14ac:dyDescent="0.2">
      <c r="A226" s="9">
        <f t="shared" si="34"/>
        <v>176</v>
      </c>
      <c r="B226" s="10">
        <f t="shared" si="35"/>
        <v>50618</v>
      </c>
      <c r="C226" s="14" t="str">
        <f t="shared" si="36"/>
        <v/>
      </c>
      <c r="D226" s="11">
        <f t="shared" si="37"/>
        <v>5.5E-2</v>
      </c>
      <c r="E226" s="12">
        <f t="shared" si="38"/>
        <v>810.33</v>
      </c>
      <c r="F226" s="12">
        <f t="shared" si="39"/>
        <v>1419.47</v>
      </c>
      <c r="G226" s="12">
        <f t="shared" si="40"/>
        <v>0</v>
      </c>
      <c r="H226" s="13"/>
      <c r="I226" s="12">
        <f t="shared" si="41"/>
        <v>609.14</v>
      </c>
      <c r="J226" s="12">
        <f t="shared" si="42"/>
        <v>176189.59999999986</v>
      </c>
      <c r="K226" s="12">
        <f t="shared" si="43"/>
        <v>202.58250000000001</v>
      </c>
      <c r="L226" s="12">
        <f>IF(A226="","",SUM($K$51:K226))</f>
        <v>44004.080000000016</v>
      </c>
      <c r="O226" s="9">
        <f t="shared" si="44"/>
        <v>176</v>
      </c>
      <c r="P226" s="10">
        <f t="shared" si="45"/>
        <v>50618</v>
      </c>
      <c r="Q226" s="16">
        <f t="shared" si="46"/>
        <v>5.5E-2</v>
      </c>
      <c r="R226" s="12">
        <f t="shared" si="47"/>
        <v>810.33</v>
      </c>
      <c r="S226" s="12">
        <f t="shared" si="48"/>
        <v>1419.47</v>
      </c>
      <c r="T226" s="12">
        <f t="shared" si="49"/>
        <v>609.14</v>
      </c>
      <c r="U226" s="12">
        <f t="shared" si="50"/>
        <v>176189.59999999986</v>
      </c>
    </row>
    <row r="227" spans="1:21" x14ac:dyDescent="0.2">
      <c r="A227" s="9">
        <f t="shared" si="34"/>
        <v>177</v>
      </c>
      <c r="B227" s="10">
        <f t="shared" si="35"/>
        <v>50649</v>
      </c>
      <c r="C227" s="14" t="str">
        <f t="shared" si="36"/>
        <v/>
      </c>
      <c r="D227" s="11">
        <f t="shared" si="37"/>
        <v>5.5E-2</v>
      </c>
      <c r="E227" s="12">
        <f t="shared" si="38"/>
        <v>807.54</v>
      </c>
      <c r="F227" s="12">
        <f t="shared" si="39"/>
        <v>1419.47</v>
      </c>
      <c r="G227" s="12">
        <f t="shared" si="40"/>
        <v>0</v>
      </c>
      <c r="H227" s="13"/>
      <c r="I227" s="12">
        <f t="shared" si="41"/>
        <v>611.93000000000006</v>
      </c>
      <c r="J227" s="12">
        <f t="shared" si="42"/>
        <v>175577.66999999987</v>
      </c>
      <c r="K227" s="12">
        <f t="shared" si="43"/>
        <v>201.88499999999999</v>
      </c>
      <c r="L227" s="12">
        <f>IF(A227="","",SUM($K$51:K227))</f>
        <v>44205.965000000018</v>
      </c>
      <c r="O227" s="9">
        <f t="shared" si="44"/>
        <v>177</v>
      </c>
      <c r="P227" s="10">
        <f t="shared" si="45"/>
        <v>50649</v>
      </c>
      <c r="Q227" s="16">
        <f t="shared" si="46"/>
        <v>5.5E-2</v>
      </c>
      <c r="R227" s="12">
        <f t="shared" si="47"/>
        <v>807.54</v>
      </c>
      <c r="S227" s="12">
        <f t="shared" si="48"/>
        <v>1419.47</v>
      </c>
      <c r="T227" s="12">
        <f t="shared" si="49"/>
        <v>611.93000000000006</v>
      </c>
      <c r="U227" s="12">
        <f t="shared" si="50"/>
        <v>175577.66999999987</v>
      </c>
    </row>
    <row r="228" spans="1:21" x14ac:dyDescent="0.2">
      <c r="A228" s="9">
        <f t="shared" si="34"/>
        <v>178</v>
      </c>
      <c r="B228" s="10">
        <f t="shared" si="35"/>
        <v>50679</v>
      </c>
      <c r="C228" s="14" t="str">
        <f t="shared" si="36"/>
        <v/>
      </c>
      <c r="D228" s="11">
        <f t="shared" si="37"/>
        <v>5.5E-2</v>
      </c>
      <c r="E228" s="12">
        <f t="shared" si="38"/>
        <v>804.73</v>
      </c>
      <c r="F228" s="12">
        <f t="shared" si="39"/>
        <v>1419.47</v>
      </c>
      <c r="G228" s="12">
        <f t="shared" si="40"/>
        <v>0</v>
      </c>
      <c r="H228" s="13"/>
      <c r="I228" s="12">
        <f t="shared" si="41"/>
        <v>614.74</v>
      </c>
      <c r="J228" s="12">
        <f t="shared" si="42"/>
        <v>174962.92999999988</v>
      </c>
      <c r="K228" s="12">
        <f t="shared" si="43"/>
        <v>201.1825</v>
      </c>
      <c r="L228" s="12">
        <f>IF(A228="","",SUM($K$51:K228))</f>
        <v>44407.147500000021</v>
      </c>
      <c r="O228" s="9">
        <f t="shared" si="44"/>
        <v>178</v>
      </c>
      <c r="P228" s="10">
        <f t="shared" si="45"/>
        <v>50679</v>
      </c>
      <c r="Q228" s="16">
        <f t="shared" si="46"/>
        <v>5.5E-2</v>
      </c>
      <c r="R228" s="12">
        <f t="shared" si="47"/>
        <v>804.73</v>
      </c>
      <c r="S228" s="12">
        <f t="shared" si="48"/>
        <v>1419.47</v>
      </c>
      <c r="T228" s="12">
        <f t="shared" si="49"/>
        <v>614.74</v>
      </c>
      <c r="U228" s="12">
        <f t="shared" si="50"/>
        <v>174962.92999999988</v>
      </c>
    </row>
    <row r="229" spans="1:21" x14ac:dyDescent="0.2">
      <c r="A229" s="9">
        <f t="shared" si="34"/>
        <v>179</v>
      </c>
      <c r="B229" s="10">
        <f t="shared" si="35"/>
        <v>50710</v>
      </c>
      <c r="C229" s="14" t="str">
        <f t="shared" si="36"/>
        <v/>
      </c>
      <c r="D229" s="11">
        <f t="shared" si="37"/>
        <v>5.5E-2</v>
      </c>
      <c r="E229" s="12">
        <f t="shared" si="38"/>
        <v>801.91</v>
      </c>
      <c r="F229" s="12">
        <f t="shared" si="39"/>
        <v>1419.47</v>
      </c>
      <c r="G229" s="12">
        <f t="shared" si="40"/>
        <v>0</v>
      </c>
      <c r="H229" s="13"/>
      <c r="I229" s="12">
        <f t="shared" si="41"/>
        <v>617.56000000000006</v>
      </c>
      <c r="J229" s="12">
        <f t="shared" si="42"/>
        <v>174345.36999999988</v>
      </c>
      <c r="K229" s="12">
        <f t="shared" si="43"/>
        <v>200.47749999999999</v>
      </c>
      <c r="L229" s="12">
        <f>IF(A229="","",SUM($K$51:K229))</f>
        <v>44607.625000000022</v>
      </c>
      <c r="O229" s="9">
        <f t="shared" si="44"/>
        <v>179</v>
      </c>
      <c r="P229" s="10">
        <f t="shared" si="45"/>
        <v>50710</v>
      </c>
      <c r="Q229" s="16">
        <f t="shared" si="46"/>
        <v>5.5E-2</v>
      </c>
      <c r="R229" s="12">
        <f t="shared" si="47"/>
        <v>801.91</v>
      </c>
      <c r="S229" s="12">
        <f t="shared" si="48"/>
        <v>1419.47</v>
      </c>
      <c r="T229" s="12">
        <f t="shared" si="49"/>
        <v>617.56000000000006</v>
      </c>
      <c r="U229" s="12">
        <f t="shared" si="50"/>
        <v>174345.36999999988</v>
      </c>
    </row>
    <row r="230" spans="1:21" x14ac:dyDescent="0.2">
      <c r="A230" s="9">
        <f t="shared" si="34"/>
        <v>180</v>
      </c>
      <c r="B230" s="10">
        <f t="shared" si="35"/>
        <v>50740</v>
      </c>
      <c r="C230" s="14">
        <f t="shared" si="36"/>
        <v>15</v>
      </c>
      <c r="D230" s="11">
        <f t="shared" si="37"/>
        <v>5.5E-2</v>
      </c>
      <c r="E230" s="12">
        <f t="shared" si="38"/>
        <v>799.08</v>
      </c>
      <c r="F230" s="12">
        <f t="shared" si="39"/>
        <v>1419.47</v>
      </c>
      <c r="G230" s="12">
        <f t="shared" si="40"/>
        <v>0</v>
      </c>
      <c r="H230" s="13"/>
      <c r="I230" s="12">
        <f t="shared" si="41"/>
        <v>620.39</v>
      </c>
      <c r="J230" s="12">
        <f t="shared" si="42"/>
        <v>173724.97999999986</v>
      </c>
      <c r="K230" s="12">
        <f t="shared" si="43"/>
        <v>199.77</v>
      </c>
      <c r="L230" s="12">
        <f>IF(A230="","",SUM($K$51:K230))</f>
        <v>44807.395000000019</v>
      </c>
      <c r="O230" s="9">
        <f t="shared" si="44"/>
        <v>180</v>
      </c>
      <c r="P230" s="10">
        <f t="shared" si="45"/>
        <v>50740</v>
      </c>
      <c r="Q230" s="16">
        <f t="shared" si="46"/>
        <v>5.5E-2</v>
      </c>
      <c r="R230" s="12">
        <f t="shared" si="47"/>
        <v>799.08</v>
      </c>
      <c r="S230" s="12">
        <f t="shared" si="48"/>
        <v>1419.47</v>
      </c>
      <c r="T230" s="12">
        <f t="shared" si="49"/>
        <v>620.39</v>
      </c>
      <c r="U230" s="12">
        <f t="shared" si="50"/>
        <v>173724.97999999986</v>
      </c>
    </row>
    <row r="231" spans="1:21" x14ac:dyDescent="0.2">
      <c r="A231" s="9">
        <f t="shared" si="34"/>
        <v>181</v>
      </c>
      <c r="B231" s="10">
        <f t="shared" si="35"/>
        <v>50771</v>
      </c>
      <c r="C231" s="14" t="str">
        <f t="shared" si="36"/>
        <v/>
      </c>
      <c r="D231" s="11">
        <f t="shared" si="37"/>
        <v>5.5E-2</v>
      </c>
      <c r="E231" s="12">
        <f t="shared" si="38"/>
        <v>796.24</v>
      </c>
      <c r="F231" s="12">
        <f t="shared" si="39"/>
        <v>1419.47</v>
      </c>
      <c r="G231" s="12">
        <f t="shared" si="40"/>
        <v>0</v>
      </c>
      <c r="H231" s="13"/>
      <c r="I231" s="12">
        <f t="shared" si="41"/>
        <v>623.23</v>
      </c>
      <c r="J231" s="12">
        <f t="shared" si="42"/>
        <v>173101.74999999985</v>
      </c>
      <c r="K231" s="12">
        <f t="shared" si="43"/>
        <v>199.06</v>
      </c>
      <c r="L231" s="12">
        <f>IF(A231="","",SUM($K$51:K231))</f>
        <v>45006.455000000016</v>
      </c>
      <c r="O231" s="9">
        <f t="shared" si="44"/>
        <v>181</v>
      </c>
      <c r="P231" s="10">
        <f t="shared" si="45"/>
        <v>50771</v>
      </c>
      <c r="Q231" s="16">
        <f t="shared" si="46"/>
        <v>5.5E-2</v>
      </c>
      <c r="R231" s="12">
        <f t="shared" si="47"/>
        <v>796.24</v>
      </c>
      <c r="S231" s="12">
        <f t="shared" si="48"/>
        <v>1419.47</v>
      </c>
      <c r="T231" s="12">
        <f t="shared" si="49"/>
        <v>623.23</v>
      </c>
      <c r="U231" s="12">
        <f t="shared" si="50"/>
        <v>173101.74999999985</v>
      </c>
    </row>
    <row r="232" spans="1:21" x14ac:dyDescent="0.2">
      <c r="A232" s="9">
        <f t="shared" si="34"/>
        <v>182</v>
      </c>
      <c r="B232" s="10">
        <f t="shared" si="35"/>
        <v>50802</v>
      </c>
      <c r="C232" s="14" t="str">
        <f t="shared" si="36"/>
        <v/>
      </c>
      <c r="D232" s="11">
        <f t="shared" si="37"/>
        <v>5.5E-2</v>
      </c>
      <c r="E232" s="12">
        <f t="shared" si="38"/>
        <v>793.38</v>
      </c>
      <c r="F232" s="12">
        <f t="shared" si="39"/>
        <v>1419.47</v>
      </c>
      <c r="G232" s="12">
        <f t="shared" si="40"/>
        <v>0</v>
      </c>
      <c r="H232" s="13"/>
      <c r="I232" s="12">
        <f t="shared" si="41"/>
        <v>626.09</v>
      </c>
      <c r="J232" s="12">
        <f t="shared" si="42"/>
        <v>172475.65999999986</v>
      </c>
      <c r="K232" s="12">
        <f t="shared" si="43"/>
        <v>198.345</v>
      </c>
      <c r="L232" s="12">
        <f>IF(A232="","",SUM($K$51:K232))</f>
        <v>45204.800000000017</v>
      </c>
      <c r="O232" s="9">
        <f t="shared" si="44"/>
        <v>182</v>
      </c>
      <c r="P232" s="10">
        <f t="shared" si="45"/>
        <v>50802</v>
      </c>
      <c r="Q232" s="16">
        <f t="shared" si="46"/>
        <v>5.5E-2</v>
      </c>
      <c r="R232" s="12">
        <f t="shared" si="47"/>
        <v>793.38</v>
      </c>
      <c r="S232" s="12">
        <f t="shared" si="48"/>
        <v>1419.47</v>
      </c>
      <c r="T232" s="12">
        <f t="shared" si="49"/>
        <v>626.09</v>
      </c>
      <c r="U232" s="12">
        <f t="shared" si="50"/>
        <v>172475.65999999986</v>
      </c>
    </row>
    <row r="233" spans="1:21" x14ac:dyDescent="0.2">
      <c r="A233" s="9">
        <f t="shared" si="34"/>
        <v>183</v>
      </c>
      <c r="B233" s="10">
        <f t="shared" si="35"/>
        <v>50830</v>
      </c>
      <c r="C233" s="14" t="str">
        <f t="shared" si="36"/>
        <v/>
      </c>
      <c r="D233" s="11">
        <f t="shared" si="37"/>
        <v>5.5E-2</v>
      </c>
      <c r="E233" s="12">
        <f t="shared" si="38"/>
        <v>790.51</v>
      </c>
      <c r="F233" s="12">
        <f t="shared" si="39"/>
        <v>1419.47</v>
      </c>
      <c r="G233" s="12">
        <f t="shared" si="40"/>
        <v>0</v>
      </c>
      <c r="H233" s="13"/>
      <c r="I233" s="12">
        <f t="shared" si="41"/>
        <v>628.96</v>
      </c>
      <c r="J233" s="12">
        <f t="shared" si="42"/>
        <v>171846.69999999987</v>
      </c>
      <c r="K233" s="12">
        <f t="shared" si="43"/>
        <v>197.6275</v>
      </c>
      <c r="L233" s="12">
        <f>IF(A233="","",SUM($K$51:K233))</f>
        <v>45402.42750000002</v>
      </c>
      <c r="O233" s="9">
        <f t="shared" si="44"/>
        <v>183</v>
      </c>
      <c r="P233" s="10">
        <f t="shared" si="45"/>
        <v>50830</v>
      </c>
      <c r="Q233" s="16">
        <f t="shared" si="46"/>
        <v>5.5E-2</v>
      </c>
      <c r="R233" s="12">
        <f t="shared" si="47"/>
        <v>790.51</v>
      </c>
      <c r="S233" s="12">
        <f t="shared" si="48"/>
        <v>1419.47</v>
      </c>
      <c r="T233" s="12">
        <f t="shared" si="49"/>
        <v>628.96</v>
      </c>
      <c r="U233" s="12">
        <f t="shared" si="50"/>
        <v>171846.69999999987</v>
      </c>
    </row>
    <row r="234" spans="1:21" x14ac:dyDescent="0.2">
      <c r="A234" s="9">
        <f t="shared" si="34"/>
        <v>184</v>
      </c>
      <c r="B234" s="10">
        <f t="shared" si="35"/>
        <v>50861</v>
      </c>
      <c r="C234" s="14" t="str">
        <f t="shared" si="36"/>
        <v/>
      </c>
      <c r="D234" s="11">
        <f t="shared" si="37"/>
        <v>5.5E-2</v>
      </c>
      <c r="E234" s="12">
        <f t="shared" si="38"/>
        <v>787.63</v>
      </c>
      <c r="F234" s="12">
        <f t="shared" si="39"/>
        <v>1419.47</v>
      </c>
      <c r="G234" s="12">
        <f t="shared" si="40"/>
        <v>0</v>
      </c>
      <c r="H234" s="13"/>
      <c r="I234" s="12">
        <f t="shared" si="41"/>
        <v>631.84</v>
      </c>
      <c r="J234" s="12">
        <f t="shared" si="42"/>
        <v>171214.85999999987</v>
      </c>
      <c r="K234" s="12">
        <f t="shared" si="43"/>
        <v>196.9075</v>
      </c>
      <c r="L234" s="12">
        <f>IF(A234="","",SUM($K$51:K234))</f>
        <v>45599.335000000021</v>
      </c>
      <c r="O234" s="9">
        <f t="shared" si="44"/>
        <v>184</v>
      </c>
      <c r="P234" s="10">
        <f t="shared" si="45"/>
        <v>50861</v>
      </c>
      <c r="Q234" s="16">
        <f t="shared" si="46"/>
        <v>5.5E-2</v>
      </c>
      <c r="R234" s="12">
        <f t="shared" si="47"/>
        <v>787.63</v>
      </c>
      <c r="S234" s="12">
        <f t="shared" si="48"/>
        <v>1419.47</v>
      </c>
      <c r="T234" s="12">
        <f t="shared" si="49"/>
        <v>631.84</v>
      </c>
      <c r="U234" s="12">
        <f t="shared" si="50"/>
        <v>171214.85999999987</v>
      </c>
    </row>
    <row r="235" spans="1:21" x14ac:dyDescent="0.2">
      <c r="A235" s="9">
        <f t="shared" si="34"/>
        <v>185</v>
      </c>
      <c r="B235" s="10">
        <f t="shared" si="35"/>
        <v>50891</v>
      </c>
      <c r="C235" s="14" t="str">
        <f t="shared" si="36"/>
        <v/>
      </c>
      <c r="D235" s="11">
        <f t="shared" si="37"/>
        <v>5.5E-2</v>
      </c>
      <c r="E235" s="12">
        <f t="shared" si="38"/>
        <v>784.73</v>
      </c>
      <c r="F235" s="12">
        <f t="shared" si="39"/>
        <v>1419.47</v>
      </c>
      <c r="G235" s="12">
        <f t="shared" si="40"/>
        <v>0</v>
      </c>
      <c r="H235" s="13"/>
      <c r="I235" s="12">
        <f t="shared" si="41"/>
        <v>634.74</v>
      </c>
      <c r="J235" s="12">
        <f t="shared" si="42"/>
        <v>170580.11999999988</v>
      </c>
      <c r="K235" s="12">
        <f t="shared" si="43"/>
        <v>196.1825</v>
      </c>
      <c r="L235" s="12">
        <f>IF(A235="","",SUM($K$51:K235))</f>
        <v>45795.517500000024</v>
      </c>
      <c r="O235" s="9">
        <f t="shared" si="44"/>
        <v>185</v>
      </c>
      <c r="P235" s="10">
        <f t="shared" si="45"/>
        <v>50891</v>
      </c>
      <c r="Q235" s="16">
        <f t="shared" si="46"/>
        <v>5.5E-2</v>
      </c>
      <c r="R235" s="12">
        <f t="shared" si="47"/>
        <v>784.73</v>
      </c>
      <c r="S235" s="12">
        <f t="shared" si="48"/>
        <v>1419.47</v>
      </c>
      <c r="T235" s="12">
        <f t="shared" si="49"/>
        <v>634.74</v>
      </c>
      <c r="U235" s="12">
        <f t="shared" si="50"/>
        <v>170580.11999999988</v>
      </c>
    </row>
    <row r="236" spans="1:21" x14ac:dyDescent="0.2">
      <c r="A236" s="9">
        <f t="shared" si="34"/>
        <v>186</v>
      </c>
      <c r="B236" s="10">
        <f t="shared" si="35"/>
        <v>50922</v>
      </c>
      <c r="C236" s="14" t="str">
        <f t="shared" si="36"/>
        <v/>
      </c>
      <c r="D236" s="11">
        <f t="shared" si="37"/>
        <v>5.5E-2</v>
      </c>
      <c r="E236" s="12">
        <f t="shared" si="38"/>
        <v>781.83</v>
      </c>
      <c r="F236" s="12">
        <f t="shared" si="39"/>
        <v>1419.47</v>
      </c>
      <c r="G236" s="12">
        <f t="shared" si="40"/>
        <v>0</v>
      </c>
      <c r="H236" s="13"/>
      <c r="I236" s="12">
        <f t="shared" si="41"/>
        <v>637.64</v>
      </c>
      <c r="J236" s="12">
        <f t="shared" si="42"/>
        <v>169942.47999999986</v>
      </c>
      <c r="K236" s="12">
        <f t="shared" si="43"/>
        <v>195.45750000000001</v>
      </c>
      <c r="L236" s="12">
        <f>IF(A236="","",SUM($K$51:K236))</f>
        <v>45990.97500000002</v>
      </c>
      <c r="O236" s="9">
        <f t="shared" si="44"/>
        <v>186</v>
      </c>
      <c r="P236" s="10">
        <f t="shared" si="45"/>
        <v>50922</v>
      </c>
      <c r="Q236" s="16">
        <f t="shared" si="46"/>
        <v>5.5E-2</v>
      </c>
      <c r="R236" s="12">
        <f t="shared" si="47"/>
        <v>781.83</v>
      </c>
      <c r="S236" s="12">
        <f t="shared" si="48"/>
        <v>1419.47</v>
      </c>
      <c r="T236" s="12">
        <f t="shared" si="49"/>
        <v>637.64</v>
      </c>
      <c r="U236" s="12">
        <f t="shared" si="50"/>
        <v>169942.47999999986</v>
      </c>
    </row>
    <row r="237" spans="1:21" x14ac:dyDescent="0.2">
      <c r="A237" s="9">
        <f t="shared" si="34"/>
        <v>187</v>
      </c>
      <c r="B237" s="10">
        <f t="shared" si="35"/>
        <v>50952</v>
      </c>
      <c r="C237" s="14" t="str">
        <f t="shared" si="36"/>
        <v/>
      </c>
      <c r="D237" s="11">
        <f t="shared" si="37"/>
        <v>5.5E-2</v>
      </c>
      <c r="E237" s="12">
        <f t="shared" si="38"/>
        <v>778.9</v>
      </c>
      <c r="F237" s="12">
        <f t="shared" si="39"/>
        <v>1419.47</v>
      </c>
      <c r="G237" s="12">
        <f t="shared" si="40"/>
        <v>0</v>
      </c>
      <c r="H237" s="13"/>
      <c r="I237" s="12">
        <f t="shared" si="41"/>
        <v>640.57000000000005</v>
      </c>
      <c r="J237" s="12">
        <f t="shared" si="42"/>
        <v>169301.90999999986</v>
      </c>
      <c r="K237" s="12">
        <f t="shared" si="43"/>
        <v>194.72499999999999</v>
      </c>
      <c r="L237" s="12">
        <f>IF(A237="","",SUM($K$51:K237))</f>
        <v>46185.700000000019</v>
      </c>
      <c r="O237" s="9">
        <f t="shared" si="44"/>
        <v>187</v>
      </c>
      <c r="P237" s="10">
        <f t="shared" si="45"/>
        <v>50952</v>
      </c>
      <c r="Q237" s="16">
        <f t="shared" si="46"/>
        <v>5.5E-2</v>
      </c>
      <c r="R237" s="12">
        <f t="shared" si="47"/>
        <v>778.9</v>
      </c>
      <c r="S237" s="12">
        <f t="shared" si="48"/>
        <v>1419.47</v>
      </c>
      <c r="T237" s="12">
        <f t="shared" si="49"/>
        <v>640.57000000000005</v>
      </c>
      <c r="U237" s="12">
        <f t="shared" si="50"/>
        <v>169301.90999999986</v>
      </c>
    </row>
    <row r="238" spans="1:21" x14ac:dyDescent="0.2">
      <c r="A238" s="9">
        <f t="shared" si="34"/>
        <v>188</v>
      </c>
      <c r="B238" s="10">
        <f t="shared" si="35"/>
        <v>50983</v>
      </c>
      <c r="C238" s="14" t="str">
        <f t="shared" si="36"/>
        <v/>
      </c>
      <c r="D238" s="11">
        <f t="shared" si="37"/>
        <v>5.5E-2</v>
      </c>
      <c r="E238" s="12">
        <f t="shared" si="38"/>
        <v>775.97</v>
      </c>
      <c r="F238" s="12">
        <f t="shared" si="39"/>
        <v>1419.47</v>
      </c>
      <c r="G238" s="12">
        <f t="shared" si="40"/>
        <v>0</v>
      </c>
      <c r="H238" s="13"/>
      <c r="I238" s="12">
        <f t="shared" si="41"/>
        <v>643.5</v>
      </c>
      <c r="J238" s="12">
        <f t="shared" si="42"/>
        <v>168658.40999999986</v>
      </c>
      <c r="K238" s="12">
        <f t="shared" si="43"/>
        <v>193.99250000000001</v>
      </c>
      <c r="L238" s="12">
        <f>IF(A238="","",SUM($K$51:K238))</f>
        <v>46379.692500000019</v>
      </c>
      <c r="O238" s="9">
        <f t="shared" si="44"/>
        <v>188</v>
      </c>
      <c r="P238" s="10">
        <f t="shared" si="45"/>
        <v>50983</v>
      </c>
      <c r="Q238" s="16">
        <f t="shared" si="46"/>
        <v>5.5E-2</v>
      </c>
      <c r="R238" s="12">
        <f t="shared" si="47"/>
        <v>775.97</v>
      </c>
      <c r="S238" s="12">
        <f t="shared" si="48"/>
        <v>1419.47</v>
      </c>
      <c r="T238" s="12">
        <f t="shared" si="49"/>
        <v>643.5</v>
      </c>
      <c r="U238" s="12">
        <f t="shared" si="50"/>
        <v>168658.40999999986</v>
      </c>
    </row>
    <row r="239" spans="1:21" x14ac:dyDescent="0.2">
      <c r="A239" s="9">
        <f t="shared" si="34"/>
        <v>189</v>
      </c>
      <c r="B239" s="10">
        <f t="shared" si="35"/>
        <v>51014</v>
      </c>
      <c r="C239" s="14" t="str">
        <f t="shared" si="36"/>
        <v/>
      </c>
      <c r="D239" s="11">
        <f t="shared" si="37"/>
        <v>5.5E-2</v>
      </c>
      <c r="E239" s="12">
        <f t="shared" si="38"/>
        <v>773.02</v>
      </c>
      <c r="F239" s="12">
        <f t="shared" si="39"/>
        <v>1419.47</v>
      </c>
      <c r="G239" s="12">
        <f t="shared" si="40"/>
        <v>0</v>
      </c>
      <c r="H239" s="13"/>
      <c r="I239" s="12">
        <f t="shared" si="41"/>
        <v>646.45000000000005</v>
      </c>
      <c r="J239" s="12">
        <f t="shared" si="42"/>
        <v>168011.95999999985</v>
      </c>
      <c r="K239" s="12">
        <f t="shared" si="43"/>
        <v>193.255</v>
      </c>
      <c r="L239" s="12">
        <f>IF(A239="","",SUM($K$51:K239))</f>
        <v>46572.947500000017</v>
      </c>
      <c r="O239" s="9">
        <f t="shared" si="44"/>
        <v>189</v>
      </c>
      <c r="P239" s="10">
        <f t="shared" si="45"/>
        <v>51014</v>
      </c>
      <c r="Q239" s="16">
        <f t="shared" si="46"/>
        <v>5.5E-2</v>
      </c>
      <c r="R239" s="12">
        <f t="shared" si="47"/>
        <v>773.02</v>
      </c>
      <c r="S239" s="12">
        <f t="shared" si="48"/>
        <v>1419.47</v>
      </c>
      <c r="T239" s="12">
        <f t="shared" si="49"/>
        <v>646.45000000000005</v>
      </c>
      <c r="U239" s="12">
        <f t="shared" si="50"/>
        <v>168011.95999999985</v>
      </c>
    </row>
    <row r="240" spans="1:21" x14ac:dyDescent="0.2">
      <c r="A240" s="9">
        <f t="shared" si="34"/>
        <v>190</v>
      </c>
      <c r="B240" s="10">
        <f t="shared" si="35"/>
        <v>51044</v>
      </c>
      <c r="C240" s="14" t="str">
        <f t="shared" si="36"/>
        <v/>
      </c>
      <c r="D240" s="11">
        <f t="shared" si="37"/>
        <v>5.5E-2</v>
      </c>
      <c r="E240" s="12">
        <f t="shared" si="38"/>
        <v>770.05</v>
      </c>
      <c r="F240" s="12">
        <f t="shared" si="39"/>
        <v>1419.47</v>
      </c>
      <c r="G240" s="12">
        <f t="shared" si="40"/>
        <v>0</v>
      </c>
      <c r="H240" s="13"/>
      <c r="I240" s="12">
        <f t="shared" si="41"/>
        <v>649.42000000000007</v>
      </c>
      <c r="J240" s="12">
        <f t="shared" si="42"/>
        <v>167362.53999999983</v>
      </c>
      <c r="K240" s="12">
        <f t="shared" si="43"/>
        <v>192.51249999999999</v>
      </c>
      <c r="L240" s="12">
        <f>IF(A240="","",SUM($K$51:K240))</f>
        <v>46765.460000000014</v>
      </c>
      <c r="O240" s="9">
        <f t="shared" si="44"/>
        <v>190</v>
      </c>
      <c r="P240" s="10">
        <f t="shared" si="45"/>
        <v>51044</v>
      </c>
      <c r="Q240" s="16">
        <f t="shared" si="46"/>
        <v>5.5E-2</v>
      </c>
      <c r="R240" s="12">
        <f t="shared" si="47"/>
        <v>770.05</v>
      </c>
      <c r="S240" s="12">
        <f t="shared" si="48"/>
        <v>1419.47</v>
      </c>
      <c r="T240" s="12">
        <f t="shared" si="49"/>
        <v>649.42000000000007</v>
      </c>
      <c r="U240" s="12">
        <f t="shared" si="50"/>
        <v>167362.53999999983</v>
      </c>
    </row>
    <row r="241" spans="1:21" x14ac:dyDescent="0.2">
      <c r="A241" s="9">
        <f t="shared" si="34"/>
        <v>191</v>
      </c>
      <c r="B241" s="10">
        <f t="shared" si="35"/>
        <v>51075</v>
      </c>
      <c r="C241" s="14" t="str">
        <f t="shared" si="36"/>
        <v/>
      </c>
      <c r="D241" s="11">
        <f t="shared" si="37"/>
        <v>5.5E-2</v>
      </c>
      <c r="E241" s="12">
        <f t="shared" si="38"/>
        <v>767.08</v>
      </c>
      <c r="F241" s="12">
        <f t="shared" si="39"/>
        <v>1419.47</v>
      </c>
      <c r="G241" s="12">
        <f t="shared" si="40"/>
        <v>0</v>
      </c>
      <c r="H241" s="13"/>
      <c r="I241" s="12">
        <f t="shared" si="41"/>
        <v>652.39</v>
      </c>
      <c r="J241" s="12">
        <f t="shared" si="42"/>
        <v>166710.14999999982</v>
      </c>
      <c r="K241" s="12">
        <f t="shared" si="43"/>
        <v>191.77</v>
      </c>
      <c r="L241" s="12">
        <f>IF(A241="","",SUM($K$51:K241))</f>
        <v>46957.23000000001</v>
      </c>
      <c r="O241" s="9">
        <f t="shared" si="44"/>
        <v>191</v>
      </c>
      <c r="P241" s="10">
        <f t="shared" si="45"/>
        <v>51075</v>
      </c>
      <c r="Q241" s="16">
        <f t="shared" si="46"/>
        <v>5.5E-2</v>
      </c>
      <c r="R241" s="12">
        <f t="shared" si="47"/>
        <v>767.08</v>
      </c>
      <c r="S241" s="12">
        <f t="shared" si="48"/>
        <v>1419.47</v>
      </c>
      <c r="T241" s="12">
        <f t="shared" si="49"/>
        <v>652.39</v>
      </c>
      <c r="U241" s="12">
        <f t="shared" si="50"/>
        <v>166710.14999999982</v>
      </c>
    </row>
    <row r="242" spans="1:21" x14ac:dyDescent="0.2">
      <c r="A242" s="9">
        <f t="shared" si="34"/>
        <v>192</v>
      </c>
      <c r="B242" s="10">
        <f t="shared" si="35"/>
        <v>51105</v>
      </c>
      <c r="C242" s="14">
        <f t="shared" si="36"/>
        <v>16</v>
      </c>
      <c r="D242" s="11">
        <f t="shared" si="37"/>
        <v>5.5E-2</v>
      </c>
      <c r="E242" s="12">
        <f t="shared" si="38"/>
        <v>764.09</v>
      </c>
      <c r="F242" s="12">
        <f t="shared" si="39"/>
        <v>1419.47</v>
      </c>
      <c r="G242" s="12">
        <f t="shared" si="40"/>
        <v>0</v>
      </c>
      <c r="H242" s="13"/>
      <c r="I242" s="12">
        <f t="shared" si="41"/>
        <v>655.38</v>
      </c>
      <c r="J242" s="12">
        <f t="shared" si="42"/>
        <v>166054.76999999981</v>
      </c>
      <c r="K242" s="12">
        <f t="shared" si="43"/>
        <v>191.02250000000001</v>
      </c>
      <c r="L242" s="12">
        <f>IF(A242="","",SUM($K$51:K242))</f>
        <v>47148.25250000001</v>
      </c>
      <c r="O242" s="9">
        <f t="shared" si="44"/>
        <v>192</v>
      </c>
      <c r="P242" s="10">
        <f t="shared" si="45"/>
        <v>51105</v>
      </c>
      <c r="Q242" s="16">
        <f t="shared" si="46"/>
        <v>5.5E-2</v>
      </c>
      <c r="R242" s="12">
        <f t="shared" si="47"/>
        <v>764.09</v>
      </c>
      <c r="S242" s="12">
        <f t="shared" si="48"/>
        <v>1419.47</v>
      </c>
      <c r="T242" s="12">
        <f t="shared" si="49"/>
        <v>655.38</v>
      </c>
      <c r="U242" s="12">
        <f t="shared" si="50"/>
        <v>166054.76999999981</v>
      </c>
    </row>
    <row r="243" spans="1:21" x14ac:dyDescent="0.2">
      <c r="A243" s="9">
        <f t="shared" ref="A243:A306" si="51">IF(J242="","",IF(OR(A242&gt;=nper,ROUND(J242,2)&lt;=0),"",A242+1))</f>
        <v>193</v>
      </c>
      <c r="B243" s="10">
        <f t="shared" ref="B243:B306" si="52">IF(A243="","",IF(OR(ppy=26,ppy=52),IF(ppy=26,IF(A243=1,fpdate,B242+14),IF(ppy=52,IF(A243=1,fpdate,B242+7),"n/a")),IF(ppy=24,DATE(YEAR(fpdate),MONTH(fpdate)+(A243-1)/2+IF(AND(DAY(fpdate)&gt;=15,MOD(A243,2)=0),1,0),IF(MOD(A243,2)=0,IF(DAY(fpdate)&gt;=15,DAY(fpdate)-14,DAY(fpdate)+14),DAY(fpdate))),IF(DAY(DATE(YEAR(fpdate),MONTH(fpdate)+A243-1,DAY(fpdate)))&lt;&gt;DAY(fpdate),DATE(YEAR(fpdate),MONTH(fpdate)+A243,0),DATE(YEAR(fpdate),MONTH(fpdate)+A243-1,DAY(fpdate))))))</f>
        <v>51136</v>
      </c>
      <c r="C243" s="14" t="str">
        <f t="shared" ref="C243:C306" si="53">IF(A243="","",IF(MOD(A243,ppy)=0,A243/ppy,""))</f>
        <v/>
      </c>
      <c r="D243" s="11">
        <f t="shared" ref="D243:D306" si="54">IF(A243="","",IF(A243=1,start_rate,IF($F$26="Variable Rate",IF(OR(A243=1,A243&lt;$F$27*ppy),D242,MIN($F$28,IF(MOD(A243-1,$F$30)=0,MAX($F$29,D242+$F$31),D242))),D242)))</f>
        <v>5.5E-2</v>
      </c>
      <c r="E243" s="12">
        <f t="shared" ref="E243:E306" si="55">IF(A243="","",ROUND((((1+D243/CP)^(CP/ppy))-1)*J242,2))</f>
        <v>761.08</v>
      </c>
      <c r="F243" s="12">
        <f t="shared" ref="F243:F306" si="56">IF(A243="","",IF(A243=nper,J242+E243,MIN(J242+E243,IF(D243=D242,F242,IF($F$13="Acc Bi-Weekly",ROUND((-PMT(((1+D243/CP)^(CP/12))-1,(nper-A243+1)*12/26,J242))/2,2),IF($F$13="Acc Weekly",ROUND((-PMT(((1+D243/CP)^(CP/12))-1,(nper-A243+1)*12/52,J242))/4,2),ROUND(-PMT(((1+D243/CP)^(CP/ppy))-1,nper-A243+1,J242),2)))))))</f>
        <v>1419.47</v>
      </c>
      <c r="G243" s="12">
        <f t="shared" ref="G243:G306" si="57">IF(OR(A243="",A243&lt;$K$8),"",IF(J242&lt;=F243,0,IF(IF(AND(A243&gt;=$K$8,MOD(A243-$K$8,int)=0),$K$9,0)+F243&gt;=J242+E243,J242+E243-F243,IF(AND(A243&gt;=$K$8,MOD(A243-$K$8,int)=0),$K$9,0)+IF(IF(AND(A243&gt;=$K$8,MOD(A243-$K$8,int)=0),$K$9,0)+IF(MOD(A243-$K$12,ppy)=0,$K$11,0)+F243&lt;J242+E243,IF(MOD(A243-$K$12,ppy)=0,$K$11,0),J242+E243-IF(AND(A243&gt;=$K$8,MOD(A243-$K$8,int)=0),$K$9,0)-F243))))</f>
        <v>0</v>
      </c>
      <c r="H243" s="13"/>
      <c r="I243" s="12">
        <f t="shared" ref="I243:I306" si="58">IF(A243="","",F243-E243+H243+IF(G243="",0,G243))</f>
        <v>658.39</v>
      </c>
      <c r="J243" s="12">
        <f t="shared" ref="J243:J306" si="59">IF(A243="","",J242-I243)</f>
        <v>165396.3799999998</v>
      </c>
      <c r="K243" s="12">
        <f t="shared" ref="K243:K306" si="60">IF(A243="","",$L$46*E243)</f>
        <v>190.27</v>
      </c>
      <c r="L243" s="12">
        <f>IF(A243="","",SUM($K$51:K243))</f>
        <v>47338.522500000006</v>
      </c>
      <c r="O243" s="9">
        <f t="shared" ref="O243:O306" si="61">IF(U242="","",IF(OR(O242&gt;=_xlfn.SINGLE(nper),ROUND(U242,2)&lt;=0),"",O242+1))</f>
        <v>193</v>
      </c>
      <c r="P243" s="10">
        <f t="shared" ref="P243:P306" si="62">IF(O243="","",IF(OR(ppy=26,ppy=52),IF(ppy=26,IF(O243=1,fpdate,P242+14),IF(ppy=52,IF(O243=1,fpdate,P242+7),"n/a")),IF(ppy=24,DATE(YEAR(fpdate),MONTH(fpdate)+(O243-1)/2+IF(AND(DAY(fpdate)&gt;=15,MOD(O243,2)=0),1,0),IF(MOD(O243,2)=0,IF(DAY(fpdate)&gt;=15,DAY(fpdate)-14,DAY(fpdate)+14),DAY(fpdate))),IF(DAY(DATE(YEAR(fpdate),MONTH(fpdate)+O243-1,DAY(fpdate)))&lt;&gt;DAY(fpdate),DATE(YEAR(fpdate),MONTH(fpdate)+O243,0),DATE(YEAR(fpdate),MONTH(fpdate)+O243-1,DAY(fpdate))))))</f>
        <v>51136</v>
      </c>
      <c r="Q243" s="16">
        <f t="shared" ref="Q243:Q306" si="63">IF(O243="","",IF(D243&lt;&gt;"",D243,IF(O243=1,start_rate,IF($F$26="Variable Rate",IF(OR(O243=1,O243&lt;$F$27*ppy),Q242,MIN($F$28,IF(MOD(O243-1,$F$30)=0,MAX($F$29,Q242+$F$31),Q242))),Q242))))</f>
        <v>5.5E-2</v>
      </c>
      <c r="R243" s="12">
        <f t="shared" ref="R243:R306" si="64">IF(O243="","",ROUND((((1+Q243/CP)^(CP/ppy))-1)*U242,2))</f>
        <v>761.08</v>
      </c>
      <c r="S243" s="12">
        <f t="shared" ref="S243:S306" si="65">IF(O243="","",IF(O243=nper,U242+R243,MIN(U242+R243,IF(Q243=Q242,S242,ROUND(-PMT(((1+Q243/CP)^(CP/ppy))-1,nper-O243+1,U242),2)))))</f>
        <v>1419.47</v>
      </c>
      <c r="T243" s="12">
        <f t="shared" ref="T243:T306" si="66">IF(O243="","",S243-R243)</f>
        <v>658.39</v>
      </c>
      <c r="U243" s="12">
        <f t="shared" ref="U243:U306" si="67">IF(O243="","",U242-T243)</f>
        <v>165396.3799999998</v>
      </c>
    </row>
    <row r="244" spans="1:21" x14ac:dyDescent="0.2">
      <c r="A244" s="9">
        <f t="shared" si="51"/>
        <v>194</v>
      </c>
      <c r="B244" s="10">
        <f t="shared" si="52"/>
        <v>51167</v>
      </c>
      <c r="C244" s="14" t="str">
        <f t="shared" si="53"/>
        <v/>
      </c>
      <c r="D244" s="11">
        <f t="shared" si="54"/>
        <v>5.5E-2</v>
      </c>
      <c r="E244" s="12">
        <f t="shared" si="55"/>
        <v>758.07</v>
      </c>
      <c r="F244" s="12">
        <f t="shared" si="56"/>
        <v>1419.47</v>
      </c>
      <c r="G244" s="12">
        <f t="shared" si="57"/>
        <v>0</v>
      </c>
      <c r="H244" s="13"/>
      <c r="I244" s="12">
        <f t="shared" si="58"/>
        <v>661.4</v>
      </c>
      <c r="J244" s="12">
        <f t="shared" si="59"/>
        <v>164734.97999999981</v>
      </c>
      <c r="K244" s="12">
        <f t="shared" si="60"/>
        <v>189.51750000000001</v>
      </c>
      <c r="L244" s="12">
        <f>IF(A244="","",SUM($K$51:K244))</f>
        <v>47528.040000000008</v>
      </c>
      <c r="O244" s="9">
        <f t="shared" si="61"/>
        <v>194</v>
      </c>
      <c r="P244" s="10">
        <f t="shared" si="62"/>
        <v>51167</v>
      </c>
      <c r="Q244" s="16">
        <f t="shared" si="63"/>
        <v>5.5E-2</v>
      </c>
      <c r="R244" s="12">
        <f t="shared" si="64"/>
        <v>758.07</v>
      </c>
      <c r="S244" s="12">
        <f t="shared" si="65"/>
        <v>1419.47</v>
      </c>
      <c r="T244" s="12">
        <f t="shared" si="66"/>
        <v>661.4</v>
      </c>
      <c r="U244" s="12">
        <f t="shared" si="67"/>
        <v>164734.97999999981</v>
      </c>
    </row>
    <row r="245" spans="1:21" x14ac:dyDescent="0.2">
      <c r="A245" s="9">
        <f t="shared" si="51"/>
        <v>195</v>
      </c>
      <c r="B245" s="10">
        <f t="shared" si="52"/>
        <v>51196</v>
      </c>
      <c r="C245" s="14" t="str">
        <f t="shared" si="53"/>
        <v/>
      </c>
      <c r="D245" s="11">
        <f t="shared" si="54"/>
        <v>5.5E-2</v>
      </c>
      <c r="E245" s="12">
        <f t="shared" si="55"/>
        <v>755.04</v>
      </c>
      <c r="F245" s="12">
        <f t="shared" si="56"/>
        <v>1419.47</v>
      </c>
      <c r="G245" s="12">
        <f t="shared" si="57"/>
        <v>0</v>
      </c>
      <c r="H245" s="13"/>
      <c r="I245" s="12">
        <f t="shared" si="58"/>
        <v>664.43000000000006</v>
      </c>
      <c r="J245" s="12">
        <f t="shared" si="59"/>
        <v>164070.54999999981</v>
      </c>
      <c r="K245" s="12">
        <f t="shared" si="60"/>
        <v>188.76</v>
      </c>
      <c r="L245" s="12">
        <f>IF(A245="","",SUM($K$51:K245))</f>
        <v>47716.80000000001</v>
      </c>
      <c r="O245" s="9">
        <f t="shared" si="61"/>
        <v>195</v>
      </c>
      <c r="P245" s="10">
        <f t="shared" si="62"/>
        <v>51196</v>
      </c>
      <c r="Q245" s="16">
        <f t="shared" si="63"/>
        <v>5.5E-2</v>
      </c>
      <c r="R245" s="12">
        <f t="shared" si="64"/>
        <v>755.04</v>
      </c>
      <c r="S245" s="12">
        <f t="shared" si="65"/>
        <v>1419.47</v>
      </c>
      <c r="T245" s="12">
        <f t="shared" si="66"/>
        <v>664.43000000000006</v>
      </c>
      <c r="U245" s="12">
        <f t="shared" si="67"/>
        <v>164070.54999999981</v>
      </c>
    </row>
    <row r="246" spans="1:21" x14ac:dyDescent="0.2">
      <c r="A246" s="9">
        <f t="shared" si="51"/>
        <v>196</v>
      </c>
      <c r="B246" s="10">
        <f t="shared" si="52"/>
        <v>51227</v>
      </c>
      <c r="C246" s="14" t="str">
        <f t="shared" si="53"/>
        <v/>
      </c>
      <c r="D246" s="11">
        <f t="shared" si="54"/>
        <v>5.5E-2</v>
      </c>
      <c r="E246" s="12">
        <f t="shared" si="55"/>
        <v>751.99</v>
      </c>
      <c r="F246" s="12">
        <f t="shared" si="56"/>
        <v>1419.47</v>
      </c>
      <c r="G246" s="12">
        <f t="shared" si="57"/>
        <v>0</v>
      </c>
      <c r="H246" s="13"/>
      <c r="I246" s="12">
        <f t="shared" si="58"/>
        <v>667.48</v>
      </c>
      <c r="J246" s="12">
        <f t="shared" si="59"/>
        <v>163403.0699999998</v>
      </c>
      <c r="K246" s="12">
        <f t="shared" si="60"/>
        <v>187.9975</v>
      </c>
      <c r="L246" s="12">
        <f>IF(A246="","",SUM($K$51:K246))</f>
        <v>47904.797500000008</v>
      </c>
      <c r="O246" s="9">
        <f t="shared" si="61"/>
        <v>196</v>
      </c>
      <c r="P246" s="10">
        <f t="shared" si="62"/>
        <v>51227</v>
      </c>
      <c r="Q246" s="16">
        <f t="shared" si="63"/>
        <v>5.5E-2</v>
      </c>
      <c r="R246" s="12">
        <f t="shared" si="64"/>
        <v>751.99</v>
      </c>
      <c r="S246" s="12">
        <f t="shared" si="65"/>
        <v>1419.47</v>
      </c>
      <c r="T246" s="12">
        <f t="shared" si="66"/>
        <v>667.48</v>
      </c>
      <c r="U246" s="12">
        <f t="shared" si="67"/>
        <v>163403.0699999998</v>
      </c>
    </row>
    <row r="247" spans="1:21" x14ac:dyDescent="0.2">
      <c r="A247" s="9">
        <f t="shared" si="51"/>
        <v>197</v>
      </c>
      <c r="B247" s="10">
        <f t="shared" si="52"/>
        <v>51257</v>
      </c>
      <c r="C247" s="14" t="str">
        <f t="shared" si="53"/>
        <v/>
      </c>
      <c r="D247" s="11">
        <f t="shared" si="54"/>
        <v>5.5E-2</v>
      </c>
      <c r="E247" s="12">
        <f t="shared" si="55"/>
        <v>748.93</v>
      </c>
      <c r="F247" s="12">
        <f t="shared" si="56"/>
        <v>1419.47</v>
      </c>
      <c r="G247" s="12">
        <f t="shared" si="57"/>
        <v>0</v>
      </c>
      <c r="H247" s="13"/>
      <c r="I247" s="12">
        <f t="shared" si="58"/>
        <v>670.54000000000008</v>
      </c>
      <c r="J247" s="12">
        <f t="shared" si="59"/>
        <v>162732.5299999998</v>
      </c>
      <c r="K247" s="12">
        <f t="shared" si="60"/>
        <v>187.23249999999999</v>
      </c>
      <c r="L247" s="12">
        <f>IF(A247="","",SUM($K$51:K247))</f>
        <v>48092.030000000006</v>
      </c>
      <c r="O247" s="9">
        <f t="shared" si="61"/>
        <v>197</v>
      </c>
      <c r="P247" s="10">
        <f t="shared" si="62"/>
        <v>51257</v>
      </c>
      <c r="Q247" s="16">
        <f t="shared" si="63"/>
        <v>5.5E-2</v>
      </c>
      <c r="R247" s="12">
        <f t="shared" si="64"/>
        <v>748.93</v>
      </c>
      <c r="S247" s="12">
        <f t="shared" si="65"/>
        <v>1419.47</v>
      </c>
      <c r="T247" s="12">
        <f t="shared" si="66"/>
        <v>670.54000000000008</v>
      </c>
      <c r="U247" s="12">
        <f t="shared" si="67"/>
        <v>162732.5299999998</v>
      </c>
    </row>
    <row r="248" spans="1:21" x14ac:dyDescent="0.2">
      <c r="A248" s="9">
        <f t="shared" si="51"/>
        <v>198</v>
      </c>
      <c r="B248" s="10">
        <f t="shared" si="52"/>
        <v>51288</v>
      </c>
      <c r="C248" s="14" t="str">
        <f t="shared" si="53"/>
        <v/>
      </c>
      <c r="D248" s="11">
        <f t="shared" si="54"/>
        <v>5.5E-2</v>
      </c>
      <c r="E248" s="12">
        <f t="shared" si="55"/>
        <v>745.86</v>
      </c>
      <c r="F248" s="12">
        <f t="shared" si="56"/>
        <v>1419.47</v>
      </c>
      <c r="G248" s="12">
        <f t="shared" si="57"/>
        <v>0</v>
      </c>
      <c r="H248" s="13"/>
      <c r="I248" s="12">
        <f t="shared" si="58"/>
        <v>673.61</v>
      </c>
      <c r="J248" s="12">
        <f t="shared" si="59"/>
        <v>162058.91999999981</v>
      </c>
      <c r="K248" s="12">
        <f t="shared" si="60"/>
        <v>186.465</v>
      </c>
      <c r="L248" s="12">
        <f>IF(A248="","",SUM($K$51:K248))</f>
        <v>48278.495000000003</v>
      </c>
      <c r="O248" s="9">
        <f t="shared" si="61"/>
        <v>198</v>
      </c>
      <c r="P248" s="10">
        <f t="shared" si="62"/>
        <v>51288</v>
      </c>
      <c r="Q248" s="16">
        <f t="shared" si="63"/>
        <v>5.5E-2</v>
      </c>
      <c r="R248" s="12">
        <f t="shared" si="64"/>
        <v>745.86</v>
      </c>
      <c r="S248" s="12">
        <f t="shared" si="65"/>
        <v>1419.47</v>
      </c>
      <c r="T248" s="12">
        <f t="shared" si="66"/>
        <v>673.61</v>
      </c>
      <c r="U248" s="12">
        <f t="shared" si="67"/>
        <v>162058.91999999981</v>
      </c>
    </row>
    <row r="249" spans="1:21" x14ac:dyDescent="0.2">
      <c r="A249" s="9">
        <f t="shared" si="51"/>
        <v>199</v>
      </c>
      <c r="B249" s="10">
        <f t="shared" si="52"/>
        <v>51318</v>
      </c>
      <c r="C249" s="14" t="str">
        <f t="shared" si="53"/>
        <v/>
      </c>
      <c r="D249" s="11">
        <f t="shared" si="54"/>
        <v>5.5E-2</v>
      </c>
      <c r="E249" s="12">
        <f t="shared" si="55"/>
        <v>742.77</v>
      </c>
      <c r="F249" s="12">
        <f t="shared" si="56"/>
        <v>1419.47</v>
      </c>
      <c r="G249" s="12">
        <f t="shared" si="57"/>
        <v>0</v>
      </c>
      <c r="H249" s="13"/>
      <c r="I249" s="12">
        <f t="shared" si="58"/>
        <v>676.7</v>
      </c>
      <c r="J249" s="12">
        <f t="shared" si="59"/>
        <v>161382.2199999998</v>
      </c>
      <c r="K249" s="12">
        <f t="shared" si="60"/>
        <v>185.6925</v>
      </c>
      <c r="L249" s="12">
        <f>IF(A249="","",SUM($K$51:K249))</f>
        <v>48464.1875</v>
      </c>
      <c r="O249" s="9">
        <f t="shared" si="61"/>
        <v>199</v>
      </c>
      <c r="P249" s="10">
        <f t="shared" si="62"/>
        <v>51318</v>
      </c>
      <c r="Q249" s="16">
        <f t="shared" si="63"/>
        <v>5.5E-2</v>
      </c>
      <c r="R249" s="12">
        <f t="shared" si="64"/>
        <v>742.77</v>
      </c>
      <c r="S249" s="12">
        <f t="shared" si="65"/>
        <v>1419.47</v>
      </c>
      <c r="T249" s="12">
        <f t="shared" si="66"/>
        <v>676.7</v>
      </c>
      <c r="U249" s="12">
        <f t="shared" si="67"/>
        <v>161382.2199999998</v>
      </c>
    </row>
    <row r="250" spans="1:21" x14ac:dyDescent="0.2">
      <c r="A250" s="9">
        <f t="shared" si="51"/>
        <v>200</v>
      </c>
      <c r="B250" s="10">
        <f t="shared" si="52"/>
        <v>51349</v>
      </c>
      <c r="C250" s="14" t="str">
        <f t="shared" si="53"/>
        <v/>
      </c>
      <c r="D250" s="11">
        <f t="shared" si="54"/>
        <v>5.5E-2</v>
      </c>
      <c r="E250" s="12">
        <f t="shared" si="55"/>
        <v>739.67</v>
      </c>
      <c r="F250" s="12">
        <f t="shared" si="56"/>
        <v>1419.47</v>
      </c>
      <c r="G250" s="12">
        <f t="shared" si="57"/>
        <v>0</v>
      </c>
      <c r="H250" s="13"/>
      <c r="I250" s="12">
        <f t="shared" si="58"/>
        <v>679.80000000000007</v>
      </c>
      <c r="J250" s="12">
        <f t="shared" si="59"/>
        <v>160702.41999999981</v>
      </c>
      <c r="K250" s="12">
        <f t="shared" si="60"/>
        <v>184.91749999999999</v>
      </c>
      <c r="L250" s="12">
        <f>IF(A250="","",SUM($K$51:K250))</f>
        <v>48649.105000000003</v>
      </c>
      <c r="O250" s="9">
        <f t="shared" si="61"/>
        <v>200</v>
      </c>
      <c r="P250" s="10">
        <f t="shared" si="62"/>
        <v>51349</v>
      </c>
      <c r="Q250" s="16">
        <f t="shared" si="63"/>
        <v>5.5E-2</v>
      </c>
      <c r="R250" s="12">
        <f t="shared" si="64"/>
        <v>739.67</v>
      </c>
      <c r="S250" s="12">
        <f t="shared" si="65"/>
        <v>1419.47</v>
      </c>
      <c r="T250" s="12">
        <f t="shared" si="66"/>
        <v>679.80000000000007</v>
      </c>
      <c r="U250" s="12">
        <f t="shared" si="67"/>
        <v>160702.41999999981</v>
      </c>
    </row>
    <row r="251" spans="1:21" x14ac:dyDescent="0.2">
      <c r="A251" s="9">
        <f t="shared" si="51"/>
        <v>201</v>
      </c>
      <c r="B251" s="10">
        <f t="shared" si="52"/>
        <v>51380</v>
      </c>
      <c r="C251" s="14" t="str">
        <f t="shared" si="53"/>
        <v/>
      </c>
      <c r="D251" s="11">
        <f t="shared" si="54"/>
        <v>5.5E-2</v>
      </c>
      <c r="E251" s="12">
        <f t="shared" si="55"/>
        <v>736.55</v>
      </c>
      <c r="F251" s="12">
        <f t="shared" si="56"/>
        <v>1419.47</v>
      </c>
      <c r="G251" s="12">
        <f t="shared" si="57"/>
        <v>0</v>
      </c>
      <c r="H251" s="13"/>
      <c r="I251" s="12">
        <f t="shared" si="58"/>
        <v>682.92000000000007</v>
      </c>
      <c r="J251" s="12">
        <f t="shared" si="59"/>
        <v>160019.4999999998</v>
      </c>
      <c r="K251" s="12">
        <f t="shared" si="60"/>
        <v>184.13749999999999</v>
      </c>
      <c r="L251" s="12">
        <f>IF(A251="","",SUM($K$51:K251))</f>
        <v>48833.2425</v>
      </c>
      <c r="O251" s="9">
        <f t="shared" si="61"/>
        <v>201</v>
      </c>
      <c r="P251" s="10">
        <f t="shared" si="62"/>
        <v>51380</v>
      </c>
      <c r="Q251" s="16">
        <f t="shared" si="63"/>
        <v>5.5E-2</v>
      </c>
      <c r="R251" s="12">
        <f t="shared" si="64"/>
        <v>736.55</v>
      </c>
      <c r="S251" s="12">
        <f t="shared" si="65"/>
        <v>1419.47</v>
      </c>
      <c r="T251" s="12">
        <f t="shared" si="66"/>
        <v>682.92000000000007</v>
      </c>
      <c r="U251" s="12">
        <f t="shared" si="67"/>
        <v>160019.4999999998</v>
      </c>
    </row>
    <row r="252" spans="1:21" x14ac:dyDescent="0.2">
      <c r="A252" s="9">
        <f t="shared" si="51"/>
        <v>202</v>
      </c>
      <c r="B252" s="10">
        <f t="shared" si="52"/>
        <v>51410</v>
      </c>
      <c r="C252" s="14" t="str">
        <f t="shared" si="53"/>
        <v/>
      </c>
      <c r="D252" s="11">
        <f t="shared" si="54"/>
        <v>5.5E-2</v>
      </c>
      <c r="E252" s="12">
        <f t="shared" si="55"/>
        <v>733.42</v>
      </c>
      <c r="F252" s="12">
        <f t="shared" si="56"/>
        <v>1419.47</v>
      </c>
      <c r="G252" s="12">
        <f t="shared" si="57"/>
        <v>0</v>
      </c>
      <c r="H252" s="13"/>
      <c r="I252" s="12">
        <f t="shared" si="58"/>
        <v>686.05000000000007</v>
      </c>
      <c r="J252" s="12">
        <f t="shared" si="59"/>
        <v>159333.44999999981</v>
      </c>
      <c r="K252" s="12">
        <f t="shared" si="60"/>
        <v>183.35499999999999</v>
      </c>
      <c r="L252" s="12">
        <f>IF(A252="","",SUM($K$51:K252))</f>
        <v>49016.597500000003</v>
      </c>
      <c r="O252" s="9">
        <f t="shared" si="61"/>
        <v>202</v>
      </c>
      <c r="P252" s="10">
        <f t="shared" si="62"/>
        <v>51410</v>
      </c>
      <c r="Q252" s="16">
        <f t="shared" si="63"/>
        <v>5.5E-2</v>
      </c>
      <c r="R252" s="12">
        <f t="shared" si="64"/>
        <v>733.42</v>
      </c>
      <c r="S252" s="12">
        <f t="shared" si="65"/>
        <v>1419.47</v>
      </c>
      <c r="T252" s="12">
        <f t="shared" si="66"/>
        <v>686.05000000000007</v>
      </c>
      <c r="U252" s="12">
        <f t="shared" si="67"/>
        <v>159333.44999999981</v>
      </c>
    </row>
    <row r="253" spans="1:21" x14ac:dyDescent="0.2">
      <c r="A253" s="9">
        <f t="shared" si="51"/>
        <v>203</v>
      </c>
      <c r="B253" s="10">
        <f t="shared" si="52"/>
        <v>51441</v>
      </c>
      <c r="C253" s="14" t="str">
        <f t="shared" si="53"/>
        <v/>
      </c>
      <c r="D253" s="11">
        <f t="shared" si="54"/>
        <v>5.5E-2</v>
      </c>
      <c r="E253" s="12">
        <f t="shared" si="55"/>
        <v>730.28</v>
      </c>
      <c r="F253" s="12">
        <f t="shared" si="56"/>
        <v>1419.47</v>
      </c>
      <c r="G253" s="12">
        <f t="shared" si="57"/>
        <v>0</v>
      </c>
      <c r="H253" s="13"/>
      <c r="I253" s="12">
        <f t="shared" si="58"/>
        <v>689.19</v>
      </c>
      <c r="J253" s="12">
        <f t="shared" si="59"/>
        <v>158644.25999999981</v>
      </c>
      <c r="K253" s="12">
        <f t="shared" si="60"/>
        <v>182.57</v>
      </c>
      <c r="L253" s="12">
        <f>IF(A253="","",SUM($K$51:K253))</f>
        <v>49199.167500000003</v>
      </c>
      <c r="O253" s="9">
        <f t="shared" si="61"/>
        <v>203</v>
      </c>
      <c r="P253" s="10">
        <f t="shared" si="62"/>
        <v>51441</v>
      </c>
      <c r="Q253" s="16">
        <f t="shared" si="63"/>
        <v>5.5E-2</v>
      </c>
      <c r="R253" s="12">
        <f t="shared" si="64"/>
        <v>730.28</v>
      </c>
      <c r="S253" s="12">
        <f t="shared" si="65"/>
        <v>1419.47</v>
      </c>
      <c r="T253" s="12">
        <f t="shared" si="66"/>
        <v>689.19</v>
      </c>
      <c r="U253" s="12">
        <f t="shared" si="67"/>
        <v>158644.25999999981</v>
      </c>
    </row>
    <row r="254" spans="1:21" x14ac:dyDescent="0.2">
      <c r="A254" s="9">
        <f t="shared" si="51"/>
        <v>204</v>
      </c>
      <c r="B254" s="10">
        <f t="shared" si="52"/>
        <v>51471</v>
      </c>
      <c r="C254" s="14">
        <f t="shared" si="53"/>
        <v>17</v>
      </c>
      <c r="D254" s="11">
        <f t="shared" si="54"/>
        <v>5.5E-2</v>
      </c>
      <c r="E254" s="12">
        <f t="shared" si="55"/>
        <v>727.12</v>
      </c>
      <c r="F254" s="12">
        <f t="shared" si="56"/>
        <v>1419.47</v>
      </c>
      <c r="G254" s="12">
        <f t="shared" si="57"/>
        <v>0</v>
      </c>
      <c r="H254" s="13"/>
      <c r="I254" s="12">
        <f t="shared" si="58"/>
        <v>692.35</v>
      </c>
      <c r="J254" s="12">
        <f t="shared" si="59"/>
        <v>157951.9099999998</v>
      </c>
      <c r="K254" s="12">
        <f t="shared" si="60"/>
        <v>181.78</v>
      </c>
      <c r="L254" s="12">
        <f>IF(A254="","",SUM($K$51:K254))</f>
        <v>49380.947500000002</v>
      </c>
      <c r="O254" s="9">
        <f t="shared" si="61"/>
        <v>204</v>
      </c>
      <c r="P254" s="10">
        <f t="shared" si="62"/>
        <v>51471</v>
      </c>
      <c r="Q254" s="16">
        <f t="shared" si="63"/>
        <v>5.5E-2</v>
      </c>
      <c r="R254" s="12">
        <f t="shared" si="64"/>
        <v>727.12</v>
      </c>
      <c r="S254" s="12">
        <f t="shared" si="65"/>
        <v>1419.47</v>
      </c>
      <c r="T254" s="12">
        <f t="shared" si="66"/>
        <v>692.35</v>
      </c>
      <c r="U254" s="12">
        <f t="shared" si="67"/>
        <v>157951.9099999998</v>
      </c>
    </row>
    <row r="255" spans="1:21" x14ac:dyDescent="0.2">
      <c r="A255" s="9">
        <f t="shared" si="51"/>
        <v>205</v>
      </c>
      <c r="B255" s="10">
        <f t="shared" si="52"/>
        <v>51502</v>
      </c>
      <c r="C255" s="14" t="str">
        <f t="shared" si="53"/>
        <v/>
      </c>
      <c r="D255" s="11">
        <f t="shared" si="54"/>
        <v>5.5E-2</v>
      </c>
      <c r="E255" s="12">
        <f t="shared" si="55"/>
        <v>723.95</v>
      </c>
      <c r="F255" s="12">
        <f t="shared" si="56"/>
        <v>1419.47</v>
      </c>
      <c r="G255" s="12">
        <f t="shared" si="57"/>
        <v>0</v>
      </c>
      <c r="H255" s="13"/>
      <c r="I255" s="12">
        <f t="shared" si="58"/>
        <v>695.52</v>
      </c>
      <c r="J255" s="12">
        <f t="shared" si="59"/>
        <v>157256.38999999981</v>
      </c>
      <c r="K255" s="12">
        <f t="shared" si="60"/>
        <v>180.98750000000001</v>
      </c>
      <c r="L255" s="12">
        <f>IF(A255="","",SUM($K$51:K255))</f>
        <v>49561.935000000005</v>
      </c>
      <c r="O255" s="9">
        <f t="shared" si="61"/>
        <v>205</v>
      </c>
      <c r="P255" s="10">
        <f t="shared" si="62"/>
        <v>51502</v>
      </c>
      <c r="Q255" s="16">
        <f t="shared" si="63"/>
        <v>5.5E-2</v>
      </c>
      <c r="R255" s="12">
        <f t="shared" si="64"/>
        <v>723.95</v>
      </c>
      <c r="S255" s="12">
        <f t="shared" si="65"/>
        <v>1419.47</v>
      </c>
      <c r="T255" s="12">
        <f t="shared" si="66"/>
        <v>695.52</v>
      </c>
      <c r="U255" s="12">
        <f t="shared" si="67"/>
        <v>157256.38999999981</v>
      </c>
    </row>
    <row r="256" spans="1:21" x14ac:dyDescent="0.2">
      <c r="A256" s="9">
        <f t="shared" si="51"/>
        <v>206</v>
      </c>
      <c r="B256" s="10">
        <f t="shared" si="52"/>
        <v>51533</v>
      </c>
      <c r="C256" s="14" t="str">
        <f t="shared" si="53"/>
        <v/>
      </c>
      <c r="D256" s="11">
        <f t="shared" si="54"/>
        <v>5.5E-2</v>
      </c>
      <c r="E256" s="12">
        <f t="shared" si="55"/>
        <v>720.76</v>
      </c>
      <c r="F256" s="12">
        <f t="shared" si="56"/>
        <v>1419.47</v>
      </c>
      <c r="G256" s="12">
        <f t="shared" si="57"/>
        <v>0</v>
      </c>
      <c r="H256" s="13"/>
      <c r="I256" s="12">
        <f t="shared" si="58"/>
        <v>698.71</v>
      </c>
      <c r="J256" s="12">
        <f t="shared" si="59"/>
        <v>156557.67999999982</v>
      </c>
      <c r="K256" s="12">
        <f t="shared" si="60"/>
        <v>180.19</v>
      </c>
      <c r="L256" s="12">
        <f>IF(A256="","",SUM($K$51:K256))</f>
        <v>49742.125000000007</v>
      </c>
      <c r="O256" s="9">
        <f t="shared" si="61"/>
        <v>206</v>
      </c>
      <c r="P256" s="10">
        <f t="shared" si="62"/>
        <v>51533</v>
      </c>
      <c r="Q256" s="16">
        <f t="shared" si="63"/>
        <v>5.5E-2</v>
      </c>
      <c r="R256" s="12">
        <f t="shared" si="64"/>
        <v>720.76</v>
      </c>
      <c r="S256" s="12">
        <f t="shared" si="65"/>
        <v>1419.47</v>
      </c>
      <c r="T256" s="12">
        <f t="shared" si="66"/>
        <v>698.71</v>
      </c>
      <c r="U256" s="12">
        <f t="shared" si="67"/>
        <v>156557.67999999982</v>
      </c>
    </row>
    <row r="257" spans="1:21" x14ac:dyDescent="0.2">
      <c r="A257" s="9">
        <f t="shared" si="51"/>
        <v>207</v>
      </c>
      <c r="B257" s="10">
        <f t="shared" si="52"/>
        <v>51561</v>
      </c>
      <c r="C257" s="14" t="str">
        <f t="shared" si="53"/>
        <v/>
      </c>
      <c r="D257" s="11">
        <f t="shared" si="54"/>
        <v>5.5E-2</v>
      </c>
      <c r="E257" s="12">
        <f t="shared" si="55"/>
        <v>717.56</v>
      </c>
      <c r="F257" s="12">
        <f t="shared" si="56"/>
        <v>1419.47</v>
      </c>
      <c r="G257" s="12">
        <f t="shared" si="57"/>
        <v>0</v>
      </c>
      <c r="H257" s="13"/>
      <c r="I257" s="12">
        <f t="shared" si="58"/>
        <v>701.91000000000008</v>
      </c>
      <c r="J257" s="12">
        <f t="shared" si="59"/>
        <v>155855.76999999981</v>
      </c>
      <c r="K257" s="12">
        <f t="shared" si="60"/>
        <v>179.39</v>
      </c>
      <c r="L257" s="12">
        <f>IF(A257="","",SUM($K$51:K257))</f>
        <v>49921.515000000007</v>
      </c>
      <c r="O257" s="9">
        <f t="shared" si="61"/>
        <v>207</v>
      </c>
      <c r="P257" s="10">
        <f t="shared" si="62"/>
        <v>51561</v>
      </c>
      <c r="Q257" s="16">
        <f t="shared" si="63"/>
        <v>5.5E-2</v>
      </c>
      <c r="R257" s="12">
        <f t="shared" si="64"/>
        <v>717.56</v>
      </c>
      <c r="S257" s="12">
        <f t="shared" si="65"/>
        <v>1419.47</v>
      </c>
      <c r="T257" s="12">
        <f t="shared" si="66"/>
        <v>701.91000000000008</v>
      </c>
      <c r="U257" s="12">
        <f t="shared" si="67"/>
        <v>155855.76999999981</v>
      </c>
    </row>
    <row r="258" spans="1:21" x14ac:dyDescent="0.2">
      <c r="A258" s="9">
        <f t="shared" si="51"/>
        <v>208</v>
      </c>
      <c r="B258" s="10">
        <f t="shared" si="52"/>
        <v>51592</v>
      </c>
      <c r="C258" s="14" t="str">
        <f t="shared" si="53"/>
        <v/>
      </c>
      <c r="D258" s="11">
        <f t="shared" si="54"/>
        <v>5.5E-2</v>
      </c>
      <c r="E258" s="12">
        <f t="shared" si="55"/>
        <v>714.34</v>
      </c>
      <c r="F258" s="12">
        <f t="shared" si="56"/>
        <v>1419.47</v>
      </c>
      <c r="G258" s="12">
        <f t="shared" si="57"/>
        <v>0</v>
      </c>
      <c r="H258" s="13"/>
      <c r="I258" s="12">
        <f t="shared" si="58"/>
        <v>705.13</v>
      </c>
      <c r="J258" s="12">
        <f t="shared" si="59"/>
        <v>155150.63999999981</v>
      </c>
      <c r="K258" s="12">
        <f t="shared" si="60"/>
        <v>178.58500000000001</v>
      </c>
      <c r="L258" s="12">
        <f>IF(A258="","",SUM($K$51:K258))</f>
        <v>50100.100000000006</v>
      </c>
      <c r="O258" s="9">
        <f t="shared" si="61"/>
        <v>208</v>
      </c>
      <c r="P258" s="10">
        <f t="shared" si="62"/>
        <v>51592</v>
      </c>
      <c r="Q258" s="16">
        <f t="shared" si="63"/>
        <v>5.5E-2</v>
      </c>
      <c r="R258" s="12">
        <f t="shared" si="64"/>
        <v>714.34</v>
      </c>
      <c r="S258" s="12">
        <f t="shared" si="65"/>
        <v>1419.47</v>
      </c>
      <c r="T258" s="12">
        <f t="shared" si="66"/>
        <v>705.13</v>
      </c>
      <c r="U258" s="12">
        <f t="shared" si="67"/>
        <v>155150.63999999981</v>
      </c>
    </row>
    <row r="259" spans="1:21" x14ac:dyDescent="0.2">
      <c r="A259" s="9">
        <f t="shared" si="51"/>
        <v>209</v>
      </c>
      <c r="B259" s="10">
        <f t="shared" si="52"/>
        <v>51622</v>
      </c>
      <c r="C259" s="14" t="str">
        <f t="shared" si="53"/>
        <v/>
      </c>
      <c r="D259" s="11">
        <f t="shared" si="54"/>
        <v>5.5E-2</v>
      </c>
      <c r="E259" s="12">
        <f t="shared" si="55"/>
        <v>711.11</v>
      </c>
      <c r="F259" s="12">
        <f t="shared" si="56"/>
        <v>1419.47</v>
      </c>
      <c r="G259" s="12">
        <f t="shared" si="57"/>
        <v>0</v>
      </c>
      <c r="H259" s="13"/>
      <c r="I259" s="12">
        <f t="shared" si="58"/>
        <v>708.36</v>
      </c>
      <c r="J259" s="12">
        <f t="shared" si="59"/>
        <v>154442.27999999982</v>
      </c>
      <c r="K259" s="12">
        <f t="shared" si="60"/>
        <v>177.7775</v>
      </c>
      <c r="L259" s="12">
        <f>IF(A259="","",SUM($K$51:K259))</f>
        <v>50277.877500000002</v>
      </c>
      <c r="O259" s="9">
        <f t="shared" si="61"/>
        <v>209</v>
      </c>
      <c r="P259" s="10">
        <f t="shared" si="62"/>
        <v>51622</v>
      </c>
      <c r="Q259" s="16">
        <f t="shared" si="63"/>
        <v>5.5E-2</v>
      </c>
      <c r="R259" s="12">
        <f t="shared" si="64"/>
        <v>711.11</v>
      </c>
      <c r="S259" s="12">
        <f t="shared" si="65"/>
        <v>1419.47</v>
      </c>
      <c r="T259" s="12">
        <f t="shared" si="66"/>
        <v>708.36</v>
      </c>
      <c r="U259" s="12">
        <f t="shared" si="67"/>
        <v>154442.27999999982</v>
      </c>
    </row>
    <row r="260" spans="1:21" x14ac:dyDescent="0.2">
      <c r="A260" s="9">
        <f t="shared" si="51"/>
        <v>210</v>
      </c>
      <c r="B260" s="10">
        <f t="shared" si="52"/>
        <v>51653</v>
      </c>
      <c r="C260" s="14" t="str">
        <f t="shared" si="53"/>
        <v/>
      </c>
      <c r="D260" s="11">
        <f t="shared" si="54"/>
        <v>5.5E-2</v>
      </c>
      <c r="E260" s="12">
        <f t="shared" si="55"/>
        <v>707.86</v>
      </c>
      <c r="F260" s="12">
        <f t="shared" si="56"/>
        <v>1419.47</v>
      </c>
      <c r="G260" s="12">
        <f t="shared" si="57"/>
        <v>0</v>
      </c>
      <c r="H260" s="13"/>
      <c r="I260" s="12">
        <f t="shared" si="58"/>
        <v>711.61</v>
      </c>
      <c r="J260" s="12">
        <f t="shared" si="59"/>
        <v>153730.66999999984</v>
      </c>
      <c r="K260" s="12">
        <f t="shared" si="60"/>
        <v>176.965</v>
      </c>
      <c r="L260" s="12">
        <f>IF(A260="","",SUM($K$51:K260))</f>
        <v>50454.842499999999</v>
      </c>
      <c r="O260" s="9">
        <f t="shared" si="61"/>
        <v>210</v>
      </c>
      <c r="P260" s="10">
        <f t="shared" si="62"/>
        <v>51653</v>
      </c>
      <c r="Q260" s="16">
        <f t="shared" si="63"/>
        <v>5.5E-2</v>
      </c>
      <c r="R260" s="12">
        <f t="shared" si="64"/>
        <v>707.86</v>
      </c>
      <c r="S260" s="12">
        <f t="shared" si="65"/>
        <v>1419.47</v>
      </c>
      <c r="T260" s="12">
        <f t="shared" si="66"/>
        <v>711.61</v>
      </c>
      <c r="U260" s="12">
        <f t="shared" si="67"/>
        <v>153730.66999999984</v>
      </c>
    </row>
    <row r="261" spans="1:21" x14ac:dyDescent="0.2">
      <c r="A261" s="9">
        <f t="shared" si="51"/>
        <v>211</v>
      </c>
      <c r="B261" s="10">
        <f t="shared" si="52"/>
        <v>51683</v>
      </c>
      <c r="C261" s="14" t="str">
        <f t="shared" si="53"/>
        <v/>
      </c>
      <c r="D261" s="11">
        <f t="shared" si="54"/>
        <v>5.5E-2</v>
      </c>
      <c r="E261" s="12">
        <f t="shared" si="55"/>
        <v>704.6</v>
      </c>
      <c r="F261" s="12">
        <f t="shared" si="56"/>
        <v>1419.47</v>
      </c>
      <c r="G261" s="12">
        <f t="shared" si="57"/>
        <v>0</v>
      </c>
      <c r="H261" s="13"/>
      <c r="I261" s="12">
        <f t="shared" si="58"/>
        <v>714.87</v>
      </c>
      <c r="J261" s="12">
        <f t="shared" si="59"/>
        <v>153015.79999999984</v>
      </c>
      <c r="K261" s="12">
        <f t="shared" si="60"/>
        <v>176.15</v>
      </c>
      <c r="L261" s="12">
        <f>IF(A261="","",SUM($K$51:K261))</f>
        <v>50630.9925</v>
      </c>
      <c r="O261" s="9">
        <f t="shared" si="61"/>
        <v>211</v>
      </c>
      <c r="P261" s="10">
        <f t="shared" si="62"/>
        <v>51683</v>
      </c>
      <c r="Q261" s="16">
        <f t="shared" si="63"/>
        <v>5.5E-2</v>
      </c>
      <c r="R261" s="12">
        <f t="shared" si="64"/>
        <v>704.6</v>
      </c>
      <c r="S261" s="12">
        <f t="shared" si="65"/>
        <v>1419.47</v>
      </c>
      <c r="T261" s="12">
        <f t="shared" si="66"/>
        <v>714.87</v>
      </c>
      <c r="U261" s="12">
        <f t="shared" si="67"/>
        <v>153015.79999999984</v>
      </c>
    </row>
    <row r="262" spans="1:21" x14ac:dyDescent="0.2">
      <c r="A262" s="9">
        <f t="shared" si="51"/>
        <v>212</v>
      </c>
      <c r="B262" s="10">
        <f t="shared" si="52"/>
        <v>51714</v>
      </c>
      <c r="C262" s="14" t="str">
        <f t="shared" si="53"/>
        <v/>
      </c>
      <c r="D262" s="11">
        <f t="shared" si="54"/>
        <v>5.5E-2</v>
      </c>
      <c r="E262" s="12">
        <f t="shared" si="55"/>
        <v>701.32</v>
      </c>
      <c r="F262" s="12">
        <f t="shared" si="56"/>
        <v>1419.47</v>
      </c>
      <c r="G262" s="12">
        <f t="shared" si="57"/>
        <v>0</v>
      </c>
      <c r="H262" s="13"/>
      <c r="I262" s="12">
        <f t="shared" si="58"/>
        <v>718.15</v>
      </c>
      <c r="J262" s="12">
        <f t="shared" si="59"/>
        <v>152297.64999999985</v>
      </c>
      <c r="K262" s="12">
        <f t="shared" si="60"/>
        <v>175.33</v>
      </c>
      <c r="L262" s="12">
        <f>IF(A262="","",SUM($K$51:K262))</f>
        <v>50806.322500000002</v>
      </c>
      <c r="O262" s="9">
        <f t="shared" si="61"/>
        <v>212</v>
      </c>
      <c r="P262" s="10">
        <f t="shared" si="62"/>
        <v>51714</v>
      </c>
      <c r="Q262" s="16">
        <f t="shared" si="63"/>
        <v>5.5E-2</v>
      </c>
      <c r="R262" s="12">
        <f t="shared" si="64"/>
        <v>701.32</v>
      </c>
      <c r="S262" s="12">
        <f t="shared" si="65"/>
        <v>1419.47</v>
      </c>
      <c r="T262" s="12">
        <f t="shared" si="66"/>
        <v>718.15</v>
      </c>
      <c r="U262" s="12">
        <f t="shared" si="67"/>
        <v>152297.64999999985</v>
      </c>
    </row>
    <row r="263" spans="1:21" x14ac:dyDescent="0.2">
      <c r="A263" s="9">
        <f t="shared" si="51"/>
        <v>213</v>
      </c>
      <c r="B263" s="10">
        <f t="shared" si="52"/>
        <v>51745</v>
      </c>
      <c r="C263" s="14" t="str">
        <f t="shared" si="53"/>
        <v/>
      </c>
      <c r="D263" s="11">
        <f t="shared" si="54"/>
        <v>5.5E-2</v>
      </c>
      <c r="E263" s="12">
        <f t="shared" si="55"/>
        <v>698.03</v>
      </c>
      <c r="F263" s="12">
        <f t="shared" si="56"/>
        <v>1419.47</v>
      </c>
      <c r="G263" s="12">
        <f t="shared" si="57"/>
        <v>0</v>
      </c>
      <c r="H263" s="13"/>
      <c r="I263" s="12">
        <f t="shared" si="58"/>
        <v>721.44</v>
      </c>
      <c r="J263" s="12">
        <f t="shared" si="59"/>
        <v>151576.20999999985</v>
      </c>
      <c r="K263" s="12">
        <f t="shared" si="60"/>
        <v>174.50749999999999</v>
      </c>
      <c r="L263" s="12">
        <f>IF(A263="","",SUM($K$51:K263))</f>
        <v>50980.83</v>
      </c>
      <c r="O263" s="9">
        <f t="shared" si="61"/>
        <v>213</v>
      </c>
      <c r="P263" s="10">
        <f t="shared" si="62"/>
        <v>51745</v>
      </c>
      <c r="Q263" s="16">
        <f t="shared" si="63"/>
        <v>5.5E-2</v>
      </c>
      <c r="R263" s="12">
        <f t="shared" si="64"/>
        <v>698.03</v>
      </c>
      <c r="S263" s="12">
        <f t="shared" si="65"/>
        <v>1419.47</v>
      </c>
      <c r="T263" s="12">
        <f t="shared" si="66"/>
        <v>721.44</v>
      </c>
      <c r="U263" s="12">
        <f t="shared" si="67"/>
        <v>151576.20999999985</v>
      </c>
    </row>
    <row r="264" spans="1:21" x14ac:dyDescent="0.2">
      <c r="A264" s="9">
        <f t="shared" si="51"/>
        <v>214</v>
      </c>
      <c r="B264" s="10">
        <f t="shared" si="52"/>
        <v>51775</v>
      </c>
      <c r="C264" s="14" t="str">
        <f t="shared" si="53"/>
        <v/>
      </c>
      <c r="D264" s="11">
        <f t="shared" si="54"/>
        <v>5.5E-2</v>
      </c>
      <c r="E264" s="12">
        <f t="shared" si="55"/>
        <v>694.72</v>
      </c>
      <c r="F264" s="12">
        <f t="shared" si="56"/>
        <v>1419.47</v>
      </c>
      <c r="G264" s="12">
        <f t="shared" si="57"/>
        <v>0</v>
      </c>
      <c r="H264" s="13"/>
      <c r="I264" s="12">
        <f t="shared" si="58"/>
        <v>724.75</v>
      </c>
      <c r="J264" s="12">
        <f t="shared" si="59"/>
        <v>150851.45999999985</v>
      </c>
      <c r="K264" s="12">
        <f t="shared" si="60"/>
        <v>173.68</v>
      </c>
      <c r="L264" s="12">
        <f>IF(A264="","",SUM($K$51:K264))</f>
        <v>51154.51</v>
      </c>
      <c r="O264" s="9">
        <f t="shared" si="61"/>
        <v>214</v>
      </c>
      <c r="P264" s="10">
        <f t="shared" si="62"/>
        <v>51775</v>
      </c>
      <c r="Q264" s="16">
        <f t="shared" si="63"/>
        <v>5.5E-2</v>
      </c>
      <c r="R264" s="12">
        <f t="shared" si="64"/>
        <v>694.72</v>
      </c>
      <c r="S264" s="12">
        <f t="shared" si="65"/>
        <v>1419.47</v>
      </c>
      <c r="T264" s="12">
        <f t="shared" si="66"/>
        <v>724.75</v>
      </c>
      <c r="U264" s="12">
        <f t="shared" si="67"/>
        <v>150851.45999999985</v>
      </c>
    </row>
    <row r="265" spans="1:21" x14ac:dyDescent="0.2">
      <c r="A265" s="9">
        <f t="shared" si="51"/>
        <v>215</v>
      </c>
      <c r="B265" s="10">
        <f t="shared" si="52"/>
        <v>51806</v>
      </c>
      <c r="C265" s="14" t="str">
        <f t="shared" si="53"/>
        <v/>
      </c>
      <c r="D265" s="11">
        <f t="shared" si="54"/>
        <v>5.5E-2</v>
      </c>
      <c r="E265" s="12">
        <f t="shared" si="55"/>
        <v>691.4</v>
      </c>
      <c r="F265" s="12">
        <f t="shared" si="56"/>
        <v>1419.47</v>
      </c>
      <c r="G265" s="12">
        <f t="shared" si="57"/>
        <v>0</v>
      </c>
      <c r="H265" s="13"/>
      <c r="I265" s="12">
        <f t="shared" si="58"/>
        <v>728.07</v>
      </c>
      <c r="J265" s="12">
        <f t="shared" si="59"/>
        <v>150123.38999999984</v>
      </c>
      <c r="K265" s="12">
        <f t="shared" si="60"/>
        <v>172.85</v>
      </c>
      <c r="L265" s="12">
        <f>IF(A265="","",SUM($K$51:K265))</f>
        <v>51327.360000000001</v>
      </c>
      <c r="O265" s="9">
        <f t="shared" si="61"/>
        <v>215</v>
      </c>
      <c r="P265" s="10">
        <f t="shared" si="62"/>
        <v>51806</v>
      </c>
      <c r="Q265" s="16">
        <f t="shared" si="63"/>
        <v>5.5E-2</v>
      </c>
      <c r="R265" s="12">
        <f t="shared" si="64"/>
        <v>691.4</v>
      </c>
      <c r="S265" s="12">
        <f t="shared" si="65"/>
        <v>1419.47</v>
      </c>
      <c r="T265" s="12">
        <f t="shared" si="66"/>
        <v>728.07</v>
      </c>
      <c r="U265" s="12">
        <f t="shared" si="67"/>
        <v>150123.38999999984</v>
      </c>
    </row>
    <row r="266" spans="1:21" x14ac:dyDescent="0.2">
      <c r="A266" s="9">
        <f t="shared" si="51"/>
        <v>216</v>
      </c>
      <c r="B266" s="10">
        <f t="shared" si="52"/>
        <v>51836</v>
      </c>
      <c r="C266" s="14">
        <f t="shared" si="53"/>
        <v>18</v>
      </c>
      <c r="D266" s="11">
        <f t="shared" si="54"/>
        <v>5.5E-2</v>
      </c>
      <c r="E266" s="12">
        <f t="shared" si="55"/>
        <v>688.07</v>
      </c>
      <c r="F266" s="12">
        <f t="shared" si="56"/>
        <v>1419.47</v>
      </c>
      <c r="G266" s="12">
        <f t="shared" si="57"/>
        <v>0</v>
      </c>
      <c r="H266" s="13"/>
      <c r="I266" s="12">
        <f t="shared" si="58"/>
        <v>731.4</v>
      </c>
      <c r="J266" s="12">
        <f t="shared" si="59"/>
        <v>149391.98999999985</v>
      </c>
      <c r="K266" s="12">
        <f t="shared" si="60"/>
        <v>172.01750000000001</v>
      </c>
      <c r="L266" s="12">
        <f>IF(A266="","",SUM($K$51:K266))</f>
        <v>51499.377500000002</v>
      </c>
      <c r="O266" s="9">
        <f t="shared" si="61"/>
        <v>216</v>
      </c>
      <c r="P266" s="10">
        <f t="shared" si="62"/>
        <v>51836</v>
      </c>
      <c r="Q266" s="16">
        <f t="shared" si="63"/>
        <v>5.5E-2</v>
      </c>
      <c r="R266" s="12">
        <f t="shared" si="64"/>
        <v>688.07</v>
      </c>
      <c r="S266" s="12">
        <f t="shared" si="65"/>
        <v>1419.47</v>
      </c>
      <c r="T266" s="12">
        <f t="shared" si="66"/>
        <v>731.4</v>
      </c>
      <c r="U266" s="12">
        <f t="shared" si="67"/>
        <v>149391.98999999985</v>
      </c>
    </row>
    <row r="267" spans="1:21" x14ac:dyDescent="0.2">
      <c r="A267" s="9">
        <f t="shared" si="51"/>
        <v>217</v>
      </c>
      <c r="B267" s="10">
        <f t="shared" si="52"/>
        <v>51867</v>
      </c>
      <c r="C267" s="14" t="str">
        <f t="shared" si="53"/>
        <v/>
      </c>
      <c r="D267" s="11">
        <f t="shared" si="54"/>
        <v>5.5E-2</v>
      </c>
      <c r="E267" s="12">
        <f t="shared" si="55"/>
        <v>684.71</v>
      </c>
      <c r="F267" s="12">
        <f t="shared" si="56"/>
        <v>1419.47</v>
      </c>
      <c r="G267" s="12">
        <f t="shared" si="57"/>
        <v>0</v>
      </c>
      <c r="H267" s="13"/>
      <c r="I267" s="12">
        <f t="shared" si="58"/>
        <v>734.76</v>
      </c>
      <c r="J267" s="12">
        <f t="shared" si="59"/>
        <v>148657.22999999984</v>
      </c>
      <c r="K267" s="12">
        <f t="shared" si="60"/>
        <v>171.17750000000001</v>
      </c>
      <c r="L267" s="12">
        <f>IF(A267="","",SUM($K$51:K267))</f>
        <v>51670.555</v>
      </c>
      <c r="O267" s="9">
        <f t="shared" si="61"/>
        <v>217</v>
      </c>
      <c r="P267" s="10">
        <f t="shared" si="62"/>
        <v>51867</v>
      </c>
      <c r="Q267" s="16">
        <f t="shared" si="63"/>
        <v>5.5E-2</v>
      </c>
      <c r="R267" s="12">
        <f t="shared" si="64"/>
        <v>684.71</v>
      </c>
      <c r="S267" s="12">
        <f t="shared" si="65"/>
        <v>1419.47</v>
      </c>
      <c r="T267" s="12">
        <f t="shared" si="66"/>
        <v>734.76</v>
      </c>
      <c r="U267" s="12">
        <f t="shared" si="67"/>
        <v>148657.22999999984</v>
      </c>
    </row>
    <row r="268" spans="1:21" x14ac:dyDescent="0.2">
      <c r="A268" s="9">
        <f t="shared" si="51"/>
        <v>218</v>
      </c>
      <c r="B268" s="10">
        <f t="shared" si="52"/>
        <v>51898</v>
      </c>
      <c r="C268" s="14" t="str">
        <f t="shared" si="53"/>
        <v/>
      </c>
      <c r="D268" s="11">
        <f t="shared" si="54"/>
        <v>5.5E-2</v>
      </c>
      <c r="E268" s="12">
        <f t="shared" si="55"/>
        <v>681.35</v>
      </c>
      <c r="F268" s="12">
        <f t="shared" si="56"/>
        <v>1419.47</v>
      </c>
      <c r="G268" s="12">
        <f t="shared" si="57"/>
        <v>0</v>
      </c>
      <c r="H268" s="13"/>
      <c r="I268" s="12">
        <f t="shared" si="58"/>
        <v>738.12</v>
      </c>
      <c r="J268" s="12">
        <f t="shared" si="59"/>
        <v>147919.10999999984</v>
      </c>
      <c r="K268" s="12">
        <f t="shared" si="60"/>
        <v>170.33750000000001</v>
      </c>
      <c r="L268" s="12">
        <f>IF(A268="","",SUM($K$51:K268))</f>
        <v>51840.892500000002</v>
      </c>
      <c r="O268" s="9">
        <f t="shared" si="61"/>
        <v>218</v>
      </c>
      <c r="P268" s="10">
        <f t="shared" si="62"/>
        <v>51898</v>
      </c>
      <c r="Q268" s="16">
        <f t="shared" si="63"/>
        <v>5.5E-2</v>
      </c>
      <c r="R268" s="12">
        <f t="shared" si="64"/>
        <v>681.35</v>
      </c>
      <c r="S268" s="12">
        <f t="shared" si="65"/>
        <v>1419.47</v>
      </c>
      <c r="T268" s="12">
        <f t="shared" si="66"/>
        <v>738.12</v>
      </c>
      <c r="U268" s="12">
        <f t="shared" si="67"/>
        <v>147919.10999999984</v>
      </c>
    </row>
    <row r="269" spans="1:21" x14ac:dyDescent="0.2">
      <c r="A269" s="9">
        <f t="shared" si="51"/>
        <v>219</v>
      </c>
      <c r="B269" s="10">
        <f t="shared" si="52"/>
        <v>51926</v>
      </c>
      <c r="C269" s="14" t="str">
        <f t="shared" si="53"/>
        <v/>
      </c>
      <c r="D269" s="11">
        <f t="shared" si="54"/>
        <v>5.5E-2</v>
      </c>
      <c r="E269" s="12">
        <f t="shared" si="55"/>
        <v>677.96</v>
      </c>
      <c r="F269" s="12">
        <f t="shared" si="56"/>
        <v>1419.47</v>
      </c>
      <c r="G269" s="12">
        <f t="shared" si="57"/>
        <v>0</v>
      </c>
      <c r="H269" s="13"/>
      <c r="I269" s="12">
        <f t="shared" si="58"/>
        <v>741.51</v>
      </c>
      <c r="J269" s="12">
        <f t="shared" si="59"/>
        <v>147177.59999999983</v>
      </c>
      <c r="K269" s="12">
        <f t="shared" si="60"/>
        <v>169.49</v>
      </c>
      <c r="L269" s="12">
        <f>IF(A269="","",SUM($K$51:K269))</f>
        <v>52010.3825</v>
      </c>
      <c r="O269" s="9">
        <f t="shared" si="61"/>
        <v>219</v>
      </c>
      <c r="P269" s="10">
        <f t="shared" si="62"/>
        <v>51926</v>
      </c>
      <c r="Q269" s="16">
        <f t="shared" si="63"/>
        <v>5.5E-2</v>
      </c>
      <c r="R269" s="12">
        <f t="shared" si="64"/>
        <v>677.96</v>
      </c>
      <c r="S269" s="12">
        <f t="shared" si="65"/>
        <v>1419.47</v>
      </c>
      <c r="T269" s="12">
        <f t="shared" si="66"/>
        <v>741.51</v>
      </c>
      <c r="U269" s="12">
        <f t="shared" si="67"/>
        <v>147177.59999999983</v>
      </c>
    </row>
    <row r="270" spans="1:21" x14ac:dyDescent="0.2">
      <c r="A270" s="9">
        <f t="shared" si="51"/>
        <v>220</v>
      </c>
      <c r="B270" s="10">
        <f t="shared" si="52"/>
        <v>51957</v>
      </c>
      <c r="C270" s="14" t="str">
        <f t="shared" si="53"/>
        <v/>
      </c>
      <c r="D270" s="11">
        <f t="shared" si="54"/>
        <v>5.5E-2</v>
      </c>
      <c r="E270" s="12">
        <f t="shared" si="55"/>
        <v>674.56</v>
      </c>
      <c r="F270" s="12">
        <f t="shared" si="56"/>
        <v>1419.47</v>
      </c>
      <c r="G270" s="12">
        <f t="shared" si="57"/>
        <v>0</v>
      </c>
      <c r="H270" s="13"/>
      <c r="I270" s="12">
        <f t="shared" si="58"/>
        <v>744.91000000000008</v>
      </c>
      <c r="J270" s="12">
        <f t="shared" si="59"/>
        <v>146432.68999999983</v>
      </c>
      <c r="K270" s="12">
        <f t="shared" si="60"/>
        <v>168.64</v>
      </c>
      <c r="L270" s="12">
        <f>IF(A270="","",SUM($K$51:K270))</f>
        <v>52179.022499999999</v>
      </c>
      <c r="O270" s="9">
        <f t="shared" si="61"/>
        <v>220</v>
      </c>
      <c r="P270" s="10">
        <f t="shared" si="62"/>
        <v>51957</v>
      </c>
      <c r="Q270" s="16">
        <f t="shared" si="63"/>
        <v>5.5E-2</v>
      </c>
      <c r="R270" s="12">
        <f t="shared" si="64"/>
        <v>674.56</v>
      </c>
      <c r="S270" s="12">
        <f t="shared" si="65"/>
        <v>1419.47</v>
      </c>
      <c r="T270" s="12">
        <f t="shared" si="66"/>
        <v>744.91000000000008</v>
      </c>
      <c r="U270" s="12">
        <f t="shared" si="67"/>
        <v>146432.68999999983</v>
      </c>
    </row>
    <row r="271" spans="1:21" x14ac:dyDescent="0.2">
      <c r="A271" s="9">
        <f t="shared" si="51"/>
        <v>221</v>
      </c>
      <c r="B271" s="10">
        <f t="shared" si="52"/>
        <v>51987</v>
      </c>
      <c r="C271" s="14" t="str">
        <f t="shared" si="53"/>
        <v/>
      </c>
      <c r="D271" s="11">
        <f t="shared" si="54"/>
        <v>5.5E-2</v>
      </c>
      <c r="E271" s="12">
        <f t="shared" si="55"/>
        <v>671.15</v>
      </c>
      <c r="F271" s="12">
        <f t="shared" si="56"/>
        <v>1419.47</v>
      </c>
      <c r="G271" s="12">
        <f t="shared" si="57"/>
        <v>0</v>
      </c>
      <c r="H271" s="13"/>
      <c r="I271" s="12">
        <f t="shared" si="58"/>
        <v>748.32</v>
      </c>
      <c r="J271" s="12">
        <f t="shared" si="59"/>
        <v>145684.36999999982</v>
      </c>
      <c r="K271" s="12">
        <f t="shared" si="60"/>
        <v>167.78749999999999</v>
      </c>
      <c r="L271" s="12">
        <f>IF(A271="","",SUM($K$51:K271))</f>
        <v>52346.81</v>
      </c>
      <c r="O271" s="9">
        <f t="shared" si="61"/>
        <v>221</v>
      </c>
      <c r="P271" s="10">
        <f t="shared" si="62"/>
        <v>51987</v>
      </c>
      <c r="Q271" s="16">
        <f t="shared" si="63"/>
        <v>5.5E-2</v>
      </c>
      <c r="R271" s="12">
        <f t="shared" si="64"/>
        <v>671.15</v>
      </c>
      <c r="S271" s="12">
        <f t="shared" si="65"/>
        <v>1419.47</v>
      </c>
      <c r="T271" s="12">
        <f t="shared" si="66"/>
        <v>748.32</v>
      </c>
      <c r="U271" s="12">
        <f t="shared" si="67"/>
        <v>145684.36999999982</v>
      </c>
    </row>
    <row r="272" spans="1:21" x14ac:dyDescent="0.2">
      <c r="A272" s="9">
        <f t="shared" si="51"/>
        <v>222</v>
      </c>
      <c r="B272" s="10">
        <f t="shared" si="52"/>
        <v>52018</v>
      </c>
      <c r="C272" s="14" t="str">
        <f t="shared" si="53"/>
        <v/>
      </c>
      <c r="D272" s="11">
        <f t="shared" si="54"/>
        <v>5.5E-2</v>
      </c>
      <c r="E272" s="12">
        <f t="shared" si="55"/>
        <v>667.72</v>
      </c>
      <c r="F272" s="12">
        <f t="shared" si="56"/>
        <v>1419.47</v>
      </c>
      <c r="G272" s="12">
        <f t="shared" si="57"/>
        <v>0</v>
      </c>
      <c r="H272" s="13"/>
      <c r="I272" s="12">
        <f t="shared" si="58"/>
        <v>751.75</v>
      </c>
      <c r="J272" s="12">
        <f t="shared" si="59"/>
        <v>144932.61999999982</v>
      </c>
      <c r="K272" s="12">
        <f t="shared" si="60"/>
        <v>166.93</v>
      </c>
      <c r="L272" s="12">
        <f>IF(A272="","",SUM($K$51:K272))</f>
        <v>52513.74</v>
      </c>
      <c r="O272" s="9">
        <f t="shared" si="61"/>
        <v>222</v>
      </c>
      <c r="P272" s="10">
        <f t="shared" si="62"/>
        <v>52018</v>
      </c>
      <c r="Q272" s="16">
        <f t="shared" si="63"/>
        <v>5.5E-2</v>
      </c>
      <c r="R272" s="12">
        <f t="shared" si="64"/>
        <v>667.72</v>
      </c>
      <c r="S272" s="12">
        <f t="shared" si="65"/>
        <v>1419.47</v>
      </c>
      <c r="T272" s="12">
        <f t="shared" si="66"/>
        <v>751.75</v>
      </c>
      <c r="U272" s="12">
        <f t="shared" si="67"/>
        <v>144932.61999999982</v>
      </c>
    </row>
    <row r="273" spans="1:21" x14ac:dyDescent="0.2">
      <c r="A273" s="9">
        <f t="shared" si="51"/>
        <v>223</v>
      </c>
      <c r="B273" s="10">
        <f t="shared" si="52"/>
        <v>52048</v>
      </c>
      <c r="C273" s="14" t="str">
        <f t="shared" si="53"/>
        <v/>
      </c>
      <c r="D273" s="11">
        <f t="shared" si="54"/>
        <v>5.5E-2</v>
      </c>
      <c r="E273" s="12">
        <f t="shared" si="55"/>
        <v>664.27</v>
      </c>
      <c r="F273" s="12">
        <f t="shared" si="56"/>
        <v>1419.47</v>
      </c>
      <c r="G273" s="12">
        <f t="shared" si="57"/>
        <v>0</v>
      </c>
      <c r="H273" s="13"/>
      <c r="I273" s="12">
        <f t="shared" si="58"/>
        <v>755.2</v>
      </c>
      <c r="J273" s="12">
        <f t="shared" si="59"/>
        <v>144177.41999999981</v>
      </c>
      <c r="K273" s="12">
        <f t="shared" si="60"/>
        <v>166.0675</v>
      </c>
      <c r="L273" s="12">
        <f>IF(A273="","",SUM($K$51:K273))</f>
        <v>52679.807499999995</v>
      </c>
      <c r="O273" s="9">
        <f t="shared" si="61"/>
        <v>223</v>
      </c>
      <c r="P273" s="10">
        <f t="shared" si="62"/>
        <v>52048</v>
      </c>
      <c r="Q273" s="16">
        <f t="shared" si="63"/>
        <v>5.5E-2</v>
      </c>
      <c r="R273" s="12">
        <f t="shared" si="64"/>
        <v>664.27</v>
      </c>
      <c r="S273" s="12">
        <f t="shared" si="65"/>
        <v>1419.47</v>
      </c>
      <c r="T273" s="12">
        <f t="shared" si="66"/>
        <v>755.2</v>
      </c>
      <c r="U273" s="12">
        <f t="shared" si="67"/>
        <v>144177.41999999981</v>
      </c>
    </row>
    <row r="274" spans="1:21" x14ac:dyDescent="0.2">
      <c r="A274" s="9">
        <f t="shared" si="51"/>
        <v>224</v>
      </c>
      <c r="B274" s="10">
        <f t="shared" si="52"/>
        <v>52079</v>
      </c>
      <c r="C274" s="14" t="str">
        <f t="shared" si="53"/>
        <v/>
      </c>
      <c r="D274" s="11">
        <f t="shared" si="54"/>
        <v>5.5E-2</v>
      </c>
      <c r="E274" s="12">
        <f t="shared" si="55"/>
        <v>660.81</v>
      </c>
      <c r="F274" s="12">
        <f t="shared" si="56"/>
        <v>1419.47</v>
      </c>
      <c r="G274" s="12">
        <f t="shared" si="57"/>
        <v>0</v>
      </c>
      <c r="H274" s="13"/>
      <c r="I274" s="12">
        <f t="shared" si="58"/>
        <v>758.66000000000008</v>
      </c>
      <c r="J274" s="12">
        <f t="shared" si="59"/>
        <v>143418.75999999981</v>
      </c>
      <c r="K274" s="12">
        <f t="shared" si="60"/>
        <v>165.20249999999999</v>
      </c>
      <c r="L274" s="12">
        <f>IF(A274="","",SUM($K$51:K274))</f>
        <v>52845.009999999995</v>
      </c>
      <c r="O274" s="9">
        <f t="shared" si="61"/>
        <v>224</v>
      </c>
      <c r="P274" s="10">
        <f t="shared" si="62"/>
        <v>52079</v>
      </c>
      <c r="Q274" s="16">
        <f t="shared" si="63"/>
        <v>5.5E-2</v>
      </c>
      <c r="R274" s="12">
        <f t="shared" si="64"/>
        <v>660.81</v>
      </c>
      <c r="S274" s="12">
        <f t="shared" si="65"/>
        <v>1419.47</v>
      </c>
      <c r="T274" s="12">
        <f t="shared" si="66"/>
        <v>758.66000000000008</v>
      </c>
      <c r="U274" s="12">
        <f t="shared" si="67"/>
        <v>143418.75999999981</v>
      </c>
    </row>
    <row r="275" spans="1:21" x14ac:dyDescent="0.2">
      <c r="A275" s="9">
        <f t="shared" si="51"/>
        <v>225</v>
      </c>
      <c r="B275" s="10">
        <f t="shared" si="52"/>
        <v>52110</v>
      </c>
      <c r="C275" s="14" t="str">
        <f t="shared" si="53"/>
        <v/>
      </c>
      <c r="D275" s="11">
        <f t="shared" si="54"/>
        <v>5.5E-2</v>
      </c>
      <c r="E275" s="12">
        <f t="shared" si="55"/>
        <v>657.34</v>
      </c>
      <c r="F275" s="12">
        <f t="shared" si="56"/>
        <v>1419.47</v>
      </c>
      <c r="G275" s="12">
        <f t="shared" si="57"/>
        <v>0</v>
      </c>
      <c r="H275" s="13"/>
      <c r="I275" s="12">
        <f t="shared" si="58"/>
        <v>762.13</v>
      </c>
      <c r="J275" s="12">
        <f t="shared" si="59"/>
        <v>142656.6299999998</v>
      </c>
      <c r="K275" s="12">
        <f t="shared" si="60"/>
        <v>164.33500000000001</v>
      </c>
      <c r="L275" s="12">
        <f>IF(A275="","",SUM($K$51:K275))</f>
        <v>53009.344999999994</v>
      </c>
      <c r="O275" s="9">
        <f t="shared" si="61"/>
        <v>225</v>
      </c>
      <c r="P275" s="10">
        <f t="shared" si="62"/>
        <v>52110</v>
      </c>
      <c r="Q275" s="16">
        <f t="shared" si="63"/>
        <v>5.5E-2</v>
      </c>
      <c r="R275" s="12">
        <f t="shared" si="64"/>
        <v>657.34</v>
      </c>
      <c r="S275" s="12">
        <f t="shared" si="65"/>
        <v>1419.47</v>
      </c>
      <c r="T275" s="12">
        <f t="shared" si="66"/>
        <v>762.13</v>
      </c>
      <c r="U275" s="12">
        <f t="shared" si="67"/>
        <v>142656.6299999998</v>
      </c>
    </row>
    <row r="276" spans="1:21" x14ac:dyDescent="0.2">
      <c r="A276" s="9">
        <f t="shared" si="51"/>
        <v>226</v>
      </c>
      <c r="B276" s="10">
        <f t="shared" si="52"/>
        <v>52140</v>
      </c>
      <c r="C276" s="14" t="str">
        <f t="shared" si="53"/>
        <v/>
      </c>
      <c r="D276" s="11">
        <f t="shared" si="54"/>
        <v>5.5E-2</v>
      </c>
      <c r="E276" s="12">
        <f t="shared" si="55"/>
        <v>653.84</v>
      </c>
      <c r="F276" s="12">
        <f t="shared" si="56"/>
        <v>1419.47</v>
      </c>
      <c r="G276" s="12">
        <f t="shared" si="57"/>
        <v>0</v>
      </c>
      <c r="H276" s="13"/>
      <c r="I276" s="12">
        <f t="shared" si="58"/>
        <v>765.63</v>
      </c>
      <c r="J276" s="12">
        <f t="shared" si="59"/>
        <v>141890.9999999998</v>
      </c>
      <c r="K276" s="12">
        <f t="shared" si="60"/>
        <v>163.46</v>
      </c>
      <c r="L276" s="12">
        <f>IF(A276="","",SUM($K$51:K276))</f>
        <v>53172.804999999993</v>
      </c>
      <c r="O276" s="9">
        <f t="shared" si="61"/>
        <v>226</v>
      </c>
      <c r="P276" s="10">
        <f t="shared" si="62"/>
        <v>52140</v>
      </c>
      <c r="Q276" s="16">
        <f t="shared" si="63"/>
        <v>5.5E-2</v>
      </c>
      <c r="R276" s="12">
        <f t="shared" si="64"/>
        <v>653.84</v>
      </c>
      <c r="S276" s="12">
        <f t="shared" si="65"/>
        <v>1419.47</v>
      </c>
      <c r="T276" s="12">
        <f t="shared" si="66"/>
        <v>765.63</v>
      </c>
      <c r="U276" s="12">
        <f t="shared" si="67"/>
        <v>141890.9999999998</v>
      </c>
    </row>
    <row r="277" spans="1:21" x14ac:dyDescent="0.2">
      <c r="A277" s="9">
        <f t="shared" si="51"/>
        <v>227</v>
      </c>
      <c r="B277" s="10">
        <f t="shared" si="52"/>
        <v>52171</v>
      </c>
      <c r="C277" s="14" t="str">
        <f t="shared" si="53"/>
        <v/>
      </c>
      <c r="D277" s="11">
        <f t="shared" si="54"/>
        <v>5.5E-2</v>
      </c>
      <c r="E277" s="12">
        <f t="shared" si="55"/>
        <v>650.33000000000004</v>
      </c>
      <c r="F277" s="12">
        <f t="shared" si="56"/>
        <v>1419.47</v>
      </c>
      <c r="G277" s="12">
        <f t="shared" si="57"/>
        <v>0</v>
      </c>
      <c r="H277" s="13"/>
      <c r="I277" s="12">
        <f t="shared" si="58"/>
        <v>769.14</v>
      </c>
      <c r="J277" s="12">
        <f t="shared" si="59"/>
        <v>141121.85999999978</v>
      </c>
      <c r="K277" s="12">
        <f t="shared" si="60"/>
        <v>162.58250000000001</v>
      </c>
      <c r="L277" s="12">
        <f>IF(A277="","",SUM($K$51:K277))</f>
        <v>53335.38749999999</v>
      </c>
      <c r="O277" s="9">
        <f t="shared" si="61"/>
        <v>227</v>
      </c>
      <c r="P277" s="10">
        <f t="shared" si="62"/>
        <v>52171</v>
      </c>
      <c r="Q277" s="16">
        <f t="shared" si="63"/>
        <v>5.5E-2</v>
      </c>
      <c r="R277" s="12">
        <f t="shared" si="64"/>
        <v>650.33000000000004</v>
      </c>
      <c r="S277" s="12">
        <f t="shared" si="65"/>
        <v>1419.47</v>
      </c>
      <c r="T277" s="12">
        <f t="shared" si="66"/>
        <v>769.14</v>
      </c>
      <c r="U277" s="12">
        <f t="shared" si="67"/>
        <v>141121.85999999978</v>
      </c>
    </row>
    <row r="278" spans="1:21" x14ac:dyDescent="0.2">
      <c r="A278" s="9">
        <f t="shared" si="51"/>
        <v>228</v>
      </c>
      <c r="B278" s="10">
        <f t="shared" si="52"/>
        <v>52201</v>
      </c>
      <c r="C278" s="14">
        <f t="shared" si="53"/>
        <v>19</v>
      </c>
      <c r="D278" s="11">
        <f t="shared" si="54"/>
        <v>5.5E-2</v>
      </c>
      <c r="E278" s="12">
        <f t="shared" si="55"/>
        <v>646.80999999999995</v>
      </c>
      <c r="F278" s="12">
        <f t="shared" si="56"/>
        <v>1419.47</v>
      </c>
      <c r="G278" s="12">
        <f t="shared" si="57"/>
        <v>0</v>
      </c>
      <c r="H278" s="13"/>
      <c r="I278" s="12">
        <f t="shared" si="58"/>
        <v>772.66000000000008</v>
      </c>
      <c r="J278" s="12">
        <f t="shared" si="59"/>
        <v>140349.19999999978</v>
      </c>
      <c r="K278" s="12">
        <f t="shared" si="60"/>
        <v>161.70249999999999</v>
      </c>
      <c r="L278" s="12">
        <f>IF(A278="","",SUM($K$51:K278))</f>
        <v>53497.089999999989</v>
      </c>
      <c r="O278" s="9">
        <f t="shared" si="61"/>
        <v>228</v>
      </c>
      <c r="P278" s="10">
        <f t="shared" si="62"/>
        <v>52201</v>
      </c>
      <c r="Q278" s="16">
        <f t="shared" si="63"/>
        <v>5.5E-2</v>
      </c>
      <c r="R278" s="12">
        <f t="shared" si="64"/>
        <v>646.80999999999995</v>
      </c>
      <c r="S278" s="12">
        <f t="shared" si="65"/>
        <v>1419.47</v>
      </c>
      <c r="T278" s="12">
        <f t="shared" si="66"/>
        <v>772.66000000000008</v>
      </c>
      <c r="U278" s="12">
        <f t="shared" si="67"/>
        <v>140349.19999999978</v>
      </c>
    </row>
    <row r="279" spans="1:21" x14ac:dyDescent="0.2">
      <c r="A279" s="9">
        <f t="shared" si="51"/>
        <v>229</v>
      </c>
      <c r="B279" s="10">
        <f t="shared" si="52"/>
        <v>52232</v>
      </c>
      <c r="C279" s="14" t="str">
        <f t="shared" si="53"/>
        <v/>
      </c>
      <c r="D279" s="11">
        <f t="shared" si="54"/>
        <v>5.5E-2</v>
      </c>
      <c r="E279" s="12">
        <f t="shared" si="55"/>
        <v>643.27</v>
      </c>
      <c r="F279" s="12">
        <f t="shared" si="56"/>
        <v>1419.47</v>
      </c>
      <c r="G279" s="12">
        <f t="shared" si="57"/>
        <v>0</v>
      </c>
      <c r="H279" s="13"/>
      <c r="I279" s="12">
        <f t="shared" si="58"/>
        <v>776.2</v>
      </c>
      <c r="J279" s="12">
        <f t="shared" si="59"/>
        <v>139572.99999999977</v>
      </c>
      <c r="K279" s="12">
        <f t="shared" si="60"/>
        <v>160.8175</v>
      </c>
      <c r="L279" s="12">
        <f>IF(A279="","",SUM($K$51:K279))</f>
        <v>53657.907499999987</v>
      </c>
      <c r="O279" s="9">
        <f t="shared" si="61"/>
        <v>229</v>
      </c>
      <c r="P279" s="10">
        <f t="shared" si="62"/>
        <v>52232</v>
      </c>
      <c r="Q279" s="16">
        <f t="shared" si="63"/>
        <v>5.5E-2</v>
      </c>
      <c r="R279" s="12">
        <f t="shared" si="64"/>
        <v>643.27</v>
      </c>
      <c r="S279" s="12">
        <f t="shared" si="65"/>
        <v>1419.47</v>
      </c>
      <c r="T279" s="12">
        <f t="shared" si="66"/>
        <v>776.2</v>
      </c>
      <c r="U279" s="12">
        <f t="shared" si="67"/>
        <v>139572.99999999977</v>
      </c>
    </row>
    <row r="280" spans="1:21" x14ac:dyDescent="0.2">
      <c r="A280" s="9">
        <f t="shared" si="51"/>
        <v>230</v>
      </c>
      <c r="B280" s="10">
        <f t="shared" si="52"/>
        <v>52263</v>
      </c>
      <c r="C280" s="14" t="str">
        <f t="shared" si="53"/>
        <v/>
      </c>
      <c r="D280" s="11">
        <f t="shared" si="54"/>
        <v>5.5E-2</v>
      </c>
      <c r="E280" s="12">
        <f t="shared" si="55"/>
        <v>639.71</v>
      </c>
      <c r="F280" s="12">
        <f t="shared" si="56"/>
        <v>1419.47</v>
      </c>
      <c r="G280" s="12">
        <f t="shared" si="57"/>
        <v>0</v>
      </c>
      <c r="H280" s="13"/>
      <c r="I280" s="12">
        <f t="shared" si="58"/>
        <v>779.76</v>
      </c>
      <c r="J280" s="12">
        <f t="shared" si="59"/>
        <v>138793.23999999976</v>
      </c>
      <c r="K280" s="12">
        <f t="shared" si="60"/>
        <v>159.92750000000001</v>
      </c>
      <c r="L280" s="12">
        <f>IF(A280="","",SUM($K$51:K280))</f>
        <v>53817.834999999985</v>
      </c>
      <c r="O280" s="9">
        <f t="shared" si="61"/>
        <v>230</v>
      </c>
      <c r="P280" s="10">
        <f t="shared" si="62"/>
        <v>52263</v>
      </c>
      <c r="Q280" s="16">
        <f t="shared" si="63"/>
        <v>5.5E-2</v>
      </c>
      <c r="R280" s="12">
        <f t="shared" si="64"/>
        <v>639.71</v>
      </c>
      <c r="S280" s="12">
        <f t="shared" si="65"/>
        <v>1419.47</v>
      </c>
      <c r="T280" s="12">
        <f t="shared" si="66"/>
        <v>779.76</v>
      </c>
      <c r="U280" s="12">
        <f t="shared" si="67"/>
        <v>138793.23999999976</v>
      </c>
    </row>
    <row r="281" spans="1:21" x14ac:dyDescent="0.2">
      <c r="A281" s="9">
        <f t="shared" si="51"/>
        <v>231</v>
      </c>
      <c r="B281" s="10">
        <f t="shared" si="52"/>
        <v>52291</v>
      </c>
      <c r="C281" s="14" t="str">
        <f t="shared" si="53"/>
        <v/>
      </c>
      <c r="D281" s="11">
        <f t="shared" si="54"/>
        <v>5.5E-2</v>
      </c>
      <c r="E281" s="12">
        <f t="shared" si="55"/>
        <v>636.14</v>
      </c>
      <c r="F281" s="12">
        <f t="shared" si="56"/>
        <v>1419.47</v>
      </c>
      <c r="G281" s="12">
        <f t="shared" si="57"/>
        <v>0</v>
      </c>
      <c r="H281" s="13"/>
      <c r="I281" s="12">
        <f t="shared" si="58"/>
        <v>783.33</v>
      </c>
      <c r="J281" s="12">
        <f t="shared" si="59"/>
        <v>138009.90999999977</v>
      </c>
      <c r="K281" s="12">
        <f t="shared" si="60"/>
        <v>159.035</v>
      </c>
      <c r="L281" s="12">
        <f>IF(A281="","",SUM($K$51:K281))</f>
        <v>53976.869999999988</v>
      </c>
      <c r="O281" s="9">
        <f t="shared" si="61"/>
        <v>231</v>
      </c>
      <c r="P281" s="10">
        <f t="shared" si="62"/>
        <v>52291</v>
      </c>
      <c r="Q281" s="16">
        <f t="shared" si="63"/>
        <v>5.5E-2</v>
      </c>
      <c r="R281" s="12">
        <f t="shared" si="64"/>
        <v>636.14</v>
      </c>
      <c r="S281" s="12">
        <f t="shared" si="65"/>
        <v>1419.47</v>
      </c>
      <c r="T281" s="12">
        <f t="shared" si="66"/>
        <v>783.33</v>
      </c>
      <c r="U281" s="12">
        <f t="shared" si="67"/>
        <v>138009.90999999977</v>
      </c>
    </row>
    <row r="282" spans="1:21" x14ac:dyDescent="0.2">
      <c r="A282" s="9">
        <f t="shared" si="51"/>
        <v>232</v>
      </c>
      <c r="B282" s="10">
        <f t="shared" si="52"/>
        <v>52322</v>
      </c>
      <c r="C282" s="14" t="str">
        <f t="shared" si="53"/>
        <v/>
      </c>
      <c r="D282" s="11">
        <f t="shared" si="54"/>
        <v>5.5E-2</v>
      </c>
      <c r="E282" s="12">
        <f t="shared" si="55"/>
        <v>632.54999999999995</v>
      </c>
      <c r="F282" s="12">
        <f t="shared" si="56"/>
        <v>1419.47</v>
      </c>
      <c r="G282" s="12">
        <f t="shared" si="57"/>
        <v>0</v>
      </c>
      <c r="H282" s="13"/>
      <c r="I282" s="12">
        <f t="shared" si="58"/>
        <v>786.92000000000007</v>
      </c>
      <c r="J282" s="12">
        <f t="shared" si="59"/>
        <v>137222.98999999976</v>
      </c>
      <c r="K282" s="12">
        <f t="shared" si="60"/>
        <v>158.13749999999999</v>
      </c>
      <c r="L282" s="12">
        <f>IF(A282="","",SUM($K$51:K282))</f>
        <v>54135.007499999985</v>
      </c>
      <c r="O282" s="9">
        <f t="shared" si="61"/>
        <v>232</v>
      </c>
      <c r="P282" s="10">
        <f t="shared" si="62"/>
        <v>52322</v>
      </c>
      <c r="Q282" s="16">
        <f t="shared" si="63"/>
        <v>5.5E-2</v>
      </c>
      <c r="R282" s="12">
        <f t="shared" si="64"/>
        <v>632.54999999999995</v>
      </c>
      <c r="S282" s="12">
        <f t="shared" si="65"/>
        <v>1419.47</v>
      </c>
      <c r="T282" s="12">
        <f t="shared" si="66"/>
        <v>786.92000000000007</v>
      </c>
      <c r="U282" s="12">
        <f t="shared" si="67"/>
        <v>137222.98999999976</v>
      </c>
    </row>
    <row r="283" spans="1:21" x14ac:dyDescent="0.2">
      <c r="A283" s="9">
        <f t="shared" si="51"/>
        <v>233</v>
      </c>
      <c r="B283" s="10">
        <f t="shared" si="52"/>
        <v>52352</v>
      </c>
      <c r="C283" s="14" t="str">
        <f t="shared" si="53"/>
        <v/>
      </c>
      <c r="D283" s="11">
        <f t="shared" si="54"/>
        <v>5.5E-2</v>
      </c>
      <c r="E283" s="12">
        <f t="shared" si="55"/>
        <v>628.94000000000005</v>
      </c>
      <c r="F283" s="12">
        <f t="shared" si="56"/>
        <v>1419.47</v>
      </c>
      <c r="G283" s="12">
        <f t="shared" si="57"/>
        <v>0</v>
      </c>
      <c r="H283" s="13"/>
      <c r="I283" s="12">
        <f t="shared" si="58"/>
        <v>790.53</v>
      </c>
      <c r="J283" s="12">
        <f t="shared" si="59"/>
        <v>136432.45999999976</v>
      </c>
      <c r="K283" s="12">
        <f t="shared" si="60"/>
        <v>157.23500000000001</v>
      </c>
      <c r="L283" s="12">
        <f>IF(A283="","",SUM($K$51:K283))</f>
        <v>54292.242499999986</v>
      </c>
      <c r="O283" s="9">
        <f t="shared" si="61"/>
        <v>233</v>
      </c>
      <c r="P283" s="10">
        <f t="shared" si="62"/>
        <v>52352</v>
      </c>
      <c r="Q283" s="16">
        <f t="shared" si="63"/>
        <v>5.5E-2</v>
      </c>
      <c r="R283" s="12">
        <f t="shared" si="64"/>
        <v>628.94000000000005</v>
      </c>
      <c r="S283" s="12">
        <f t="shared" si="65"/>
        <v>1419.47</v>
      </c>
      <c r="T283" s="12">
        <f t="shared" si="66"/>
        <v>790.53</v>
      </c>
      <c r="U283" s="12">
        <f t="shared" si="67"/>
        <v>136432.45999999976</v>
      </c>
    </row>
    <row r="284" spans="1:21" x14ac:dyDescent="0.2">
      <c r="A284" s="9">
        <f t="shared" si="51"/>
        <v>234</v>
      </c>
      <c r="B284" s="10">
        <f t="shared" si="52"/>
        <v>52383</v>
      </c>
      <c r="C284" s="14" t="str">
        <f t="shared" si="53"/>
        <v/>
      </c>
      <c r="D284" s="11">
        <f t="shared" si="54"/>
        <v>5.5E-2</v>
      </c>
      <c r="E284" s="12">
        <f t="shared" si="55"/>
        <v>625.32000000000005</v>
      </c>
      <c r="F284" s="12">
        <f t="shared" si="56"/>
        <v>1419.47</v>
      </c>
      <c r="G284" s="12">
        <f t="shared" si="57"/>
        <v>0</v>
      </c>
      <c r="H284" s="13"/>
      <c r="I284" s="12">
        <f t="shared" si="58"/>
        <v>794.15</v>
      </c>
      <c r="J284" s="12">
        <f t="shared" si="59"/>
        <v>135638.30999999976</v>
      </c>
      <c r="K284" s="12">
        <f t="shared" si="60"/>
        <v>156.33000000000001</v>
      </c>
      <c r="L284" s="12">
        <f>IF(A284="","",SUM($K$51:K284))</f>
        <v>54448.572499999987</v>
      </c>
      <c r="O284" s="9">
        <f t="shared" si="61"/>
        <v>234</v>
      </c>
      <c r="P284" s="10">
        <f t="shared" si="62"/>
        <v>52383</v>
      </c>
      <c r="Q284" s="16">
        <f t="shared" si="63"/>
        <v>5.5E-2</v>
      </c>
      <c r="R284" s="12">
        <f t="shared" si="64"/>
        <v>625.32000000000005</v>
      </c>
      <c r="S284" s="12">
        <f t="shared" si="65"/>
        <v>1419.47</v>
      </c>
      <c r="T284" s="12">
        <f t="shared" si="66"/>
        <v>794.15</v>
      </c>
      <c r="U284" s="12">
        <f t="shared" si="67"/>
        <v>135638.30999999976</v>
      </c>
    </row>
    <row r="285" spans="1:21" x14ac:dyDescent="0.2">
      <c r="A285" s="9">
        <f t="shared" si="51"/>
        <v>235</v>
      </c>
      <c r="B285" s="10">
        <f t="shared" si="52"/>
        <v>52413</v>
      </c>
      <c r="C285" s="14" t="str">
        <f t="shared" si="53"/>
        <v/>
      </c>
      <c r="D285" s="11">
        <f t="shared" si="54"/>
        <v>5.5E-2</v>
      </c>
      <c r="E285" s="12">
        <f t="shared" si="55"/>
        <v>621.67999999999995</v>
      </c>
      <c r="F285" s="12">
        <f t="shared" si="56"/>
        <v>1419.47</v>
      </c>
      <c r="G285" s="12">
        <f t="shared" si="57"/>
        <v>0</v>
      </c>
      <c r="H285" s="13"/>
      <c r="I285" s="12">
        <f t="shared" si="58"/>
        <v>797.79000000000008</v>
      </c>
      <c r="J285" s="12">
        <f t="shared" si="59"/>
        <v>134840.51999999976</v>
      </c>
      <c r="K285" s="12">
        <f t="shared" si="60"/>
        <v>155.41999999999999</v>
      </c>
      <c r="L285" s="12">
        <f>IF(A285="","",SUM($K$51:K285))</f>
        <v>54603.992499999986</v>
      </c>
      <c r="O285" s="9">
        <f t="shared" si="61"/>
        <v>235</v>
      </c>
      <c r="P285" s="10">
        <f t="shared" si="62"/>
        <v>52413</v>
      </c>
      <c r="Q285" s="16">
        <f t="shared" si="63"/>
        <v>5.5E-2</v>
      </c>
      <c r="R285" s="12">
        <f t="shared" si="64"/>
        <v>621.67999999999995</v>
      </c>
      <c r="S285" s="12">
        <f t="shared" si="65"/>
        <v>1419.47</v>
      </c>
      <c r="T285" s="12">
        <f t="shared" si="66"/>
        <v>797.79000000000008</v>
      </c>
      <c r="U285" s="12">
        <f t="shared" si="67"/>
        <v>134840.51999999976</v>
      </c>
    </row>
    <row r="286" spans="1:21" x14ac:dyDescent="0.2">
      <c r="A286" s="9">
        <f t="shared" si="51"/>
        <v>236</v>
      </c>
      <c r="B286" s="10">
        <f t="shared" si="52"/>
        <v>52444</v>
      </c>
      <c r="C286" s="14" t="str">
        <f t="shared" si="53"/>
        <v/>
      </c>
      <c r="D286" s="11">
        <f t="shared" si="54"/>
        <v>5.5E-2</v>
      </c>
      <c r="E286" s="12">
        <f t="shared" si="55"/>
        <v>618.02</v>
      </c>
      <c r="F286" s="12">
        <f t="shared" si="56"/>
        <v>1419.47</v>
      </c>
      <c r="G286" s="12">
        <f t="shared" si="57"/>
        <v>0</v>
      </c>
      <c r="H286" s="13"/>
      <c r="I286" s="12">
        <f t="shared" si="58"/>
        <v>801.45</v>
      </c>
      <c r="J286" s="12">
        <f t="shared" si="59"/>
        <v>134039.06999999975</v>
      </c>
      <c r="K286" s="12">
        <f t="shared" si="60"/>
        <v>154.505</v>
      </c>
      <c r="L286" s="12">
        <f>IF(A286="","",SUM($K$51:K286))</f>
        <v>54758.497499999983</v>
      </c>
      <c r="O286" s="9">
        <f t="shared" si="61"/>
        <v>236</v>
      </c>
      <c r="P286" s="10">
        <f t="shared" si="62"/>
        <v>52444</v>
      </c>
      <c r="Q286" s="16">
        <f t="shared" si="63"/>
        <v>5.5E-2</v>
      </c>
      <c r="R286" s="12">
        <f t="shared" si="64"/>
        <v>618.02</v>
      </c>
      <c r="S286" s="12">
        <f t="shared" si="65"/>
        <v>1419.47</v>
      </c>
      <c r="T286" s="12">
        <f t="shared" si="66"/>
        <v>801.45</v>
      </c>
      <c r="U286" s="12">
        <f t="shared" si="67"/>
        <v>134039.06999999975</v>
      </c>
    </row>
    <row r="287" spans="1:21" x14ac:dyDescent="0.2">
      <c r="A287" s="9">
        <f t="shared" si="51"/>
        <v>237</v>
      </c>
      <c r="B287" s="10">
        <f t="shared" si="52"/>
        <v>52475</v>
      </c>
      <c r="C287" s="14" t="str">
        <f t="shared" si="53"/>
        <v/>
      </c>
      <c r="D287" s="11">
        <f t="shared" si="54"/>
        <v>5.5E-2</v>
      </c>
      <c r="E287" s="12">
        <f t="shared" si="55"/>
        <v>614.35</v>
      </c>
      <c r="F287" s="12">
        <f t="shared" si="56"/>
        <v>1419.47</v>
      </c>
      <c r="G287" s="12">
        <f t="shared" si="57"/>
        <v>0</v>
      </c>
      <c r="H287" s="13"/>
      <c r="I287" s="12">
        <f t="shared" si="58"/>
        <v>805.12</v>
      </c>
      <c r="J287" s="12">
        <f t="shared" si="59"/>
        <v>133233.94999999975</v>
      </c>
      <c r="K287" s="12">
        <f t="shared" si="60"/>
        <v>153.58750000000001</v>
      </c>
      <c r="L287" s="12">
        <f>IF(A287="","",SUM($K$51:K287))</f>
        <v>54912.084999999985</v>
      </c>
      <c r="O287" s="9">
        <f t="shared" si="61"/>
        <v>237</v>
      </c>
      <c r="P287" s="10">
        <f t="shared" si="62"/>
        <v>52475</v>
      </c>
      <c r="Q287" s="16">
        <f t="shared" si="63"/>
        <v>5.5E-2</v>
      </c>
      <c r="R287" s="12">
        <f t="shared" si="64"/>
        <v>614.35</v>
      </c>
      <c r="S287" s="12">
        <f t="shared" si="65"/>
        <v>1419.47</v>
      </c>
      <c r="T287" s="12">
        <f t="shared" si="66"/>
        <v>805.12</v>
      </c>
      <c r="U287" s="12">
        <f t="shared" si="67"/>
        <v>133233.94999999975</v>
      </c>
    </row>
    <row r="288" spans="1:21" x14ac:dyDescent="0.2">
      <c r="A288" s="9">
        <f t="shared" si="51"/>
        <v>238</v>
      </c>
      <c r="B288" s="10">
        <f t="shared" si="52"/>
        <v>52505</v>
      </c>
      <c r="C288" s="14" t="str">
        <f t="shared" si="53"/>
        <v/>
      </c>
      <c r="D288" s="11">
        <f t="shared" si="54"/>
        <v>5.5E-2</v>
      </c>
      <c r="E288" s="12">
        <f t="shared" si="55"/>
        <v>610.66</v>
      </c>
      <c r="F288" s="12">
        <f t="shared" si="56"/>
        <v>1419.47</v>
      </c>
      <c r="G288" s="12">
        <f t="shared" si="57"/>
        <v>0</v>
      </c>
      <c r="H288" s="13"/>
      <c r="I288" s="12">
        <f t="shared" si="58"/>
        <v>808.81000000000006</v>
      </c>
      <c r="J288" s="12">
        <f t="shared" si="59"/>
        <v>132425.13999999975</v>
      </c>
      <c r="K288" s="12">
        <f t="shared" si="60"/>
        <v>152.66499999999999</v>
      </c>
      <c r="L288" s="12">
        <f>IF(A288="","",SUM($K$51:K288))</f>
        <v>55064.749999999985</v>
      </c>
      <c r="O288" s="9">
        <f t="shared" si="61"/>
        <v>238</v>
      </c>
      <c r="P288" s="10">
        <f t="shared" si="62"/>
        <v>52505</v>
      </c>
      <c r="Q288" s="16">
        <f t="shared" si="63"/>
        <v>5.5E-2</v>
      </c>
      <c r="R288" s="12">
        <f t="shared" si="64"/>
        <v>610.66</v>
      </c>
      <c r="S288" s="12">
        <f t="shared" si="65"/>
        <v>1419.47</v>
      </c>
      <c r="T288" s="12">
        <f t="shared" si="66"/>
        <v>808.81000000000006</v>
      </c>
      <c r="U288" s="12">
        <f t="shared" si="67"/>
        <v>132425.13999999975</v>
      </c>
    </row>
    <row r="289" spans="1:21" x14ac:dyDescent="0.2">
      <c r="A289" s="9">
        <f t="shared" si="51"/>
        <v>239</v>
      </c>
      <c r="B289" s="10">
        <f t="shared" si="52"/>
        <v>52536</v>
      </c>
      <c r="C289" s="14" t="str">
        <f t="shared" si="53"/>
        <v/>
      </c>
      <c r="D289" s="11">
        <f t="shared" si="54"/>
        <v>5.5E-2</v>
      </c>
      <c r="E289" s="12">
        <f t="shared" si="55"/>
        <v>606.95000000000005</v>
      </c>
      <c r="F289" s="12">
        <f t="shared" si="56"/>
        <v>1419.47</v>
      </c>
      <c r="G289" s="12">
        <f t="shared" si="57"/>
        <v>0</v>
      </c>
      <c r="H289" s="13"/>
      <c r="I289" s="12">
        <f t="shared" si="58"/>
        <v>812.52</v>
      </c>
      <c r="J289" s="12">
        <f t="shared" si="59"/>
        <v>131612.61999999976</v>
      </c>
      <c r="K289" s="12">
        <f t="shared" si="60"/>
        <v>151.73750000000001</v>
      </c>
      <c r="L289" s="12">
        <f>IF(A289="","",SUM($K$51:K289))</f>
        <v>55216.487499999988</v>
      </c>
      <c r="O289" s="9">
        <f t="shared" si="61"/>
        <v>239</v>
      </c>
      <c r="P289" s="10">
        <f t="shared" si="62"/>
        <v>52536</v>
      </c>
      <c r="Q289" s="16">
        <f t="shared" si="63"/>
        <v>5.5E-2</v>
      </c>
      <c r="R289" s="12">
        <f t="shared" si="64"/>
        <v>606.95000000000005</v>
      </c>
      <c r="S289" s="12">
        <f t="shared" si="65"/>
        <v>1419.47</v>
      </c>
      <c r="T289" s="12">
        <f t="shared" si="66"/>
        <v>812.52</v>
      </c>
      <c r="U289" s="12">
        <f t="shared" si="67"/>
        <v>131612.61999999976</v>
      </c>
    </row>
    <row r="290" spans="1:21" x14ac:dyDescent="0.2">
      <c r="A290" s="9">
        <f t="shared" si="51"/>
        <v>240</v>
      </c>
      <c r="B290" s="10">
        <f t="shared" si="52"/>
        <v>52566</v>
      </c>
      <c r="C290" s="14">
        <f t="shared" si="53"/>
        <v>20</v>
      </c>
      <c r="D290" s="11">
        <f t="shared" si="54"/>
        <v>5.5E-2</v>
      </c>
      <c r="E290" s="12">
        <f t="shared" si="55"/>
        <v>603.22</v>
      </c>
      <c r="F290" s="12">
        <f t="shared" si="56"/>
        <v>1419.47</v>
      </c>
      <c r="G290" s="12">
        <f t="shared" si="57"/>
        <v>0</v>
      </c>
      <c r="H290" s="13"/>
      <c r="I290" s="12">
        <f t="shared" si="58"/>
        <v>816.25</v>
      </c>
      <c r="J290" s="12">
        <f t="shared" si="59"/>
        <v>130796.36999999976</v>
      </c>
      <c r="K290" s="12">
        <f t="shared" si="60"/>
        <v>150.80500000000001</v>
      </c>
      <c r="L290" s="12">
        <f>IF(A290="","",SUM($K$51:K290))</f>
        <v>55367.292499999989</v>
      </c>
      <c r="O290" s="9">
        <f t="shared" si="61"/>
        <v>240</v>
      </c>
      <c r="P290" s="10">
        <f t="shared" si="62"/>
        <v>52566</v>
      </c>
      <c r="Q290" s="16">
        <f t="shared" si="63"/>
        <v>5.5E-2</v>
      </c>
      <c r="R290" s="12">
        <f t="shared" si="64"/>
        <v>603.22</v>
      </c>
      <c r="S290" s="12">
        <f t="shared" si="65"/>
        <v>1419.47</v>
      </c>
      <c r="T290" s="12">
        <f t="shared" si="66"/>
        <v>816.25</v>
      </c>
      <c r="U290" s="12">
        <f t="shared" si="67"/>
        <v>130796.36999999976</v>
      </c>
    </row>
    <row r="291" spans="1:21" x14ac:dyDescent="0.2">
      <c r="A291" s="9">
        <f t="shared" si="51"/>
        <v>241</v>
      </c>
      <c r="B291" s="10">
        <f t="shared" si="52"/>
        <v>52597</v>
      </c>
      <c r="C291" s="14" t="str">
        <f t="shared" si="53"/>
        <v/>
      </c>
      <c r="D291" s="11">
        <f t="shared" si="54"/>
        <v>5.5E-2</v>
      </c>
      <c r="E291" s="12">
        <f t="shared" si="55"/>
        <v>599.48</v>
      </c>
      <c r="F291" s="12">
        <f t="shared" si="56"/>
        <v>1419.47</v>
      </c>
      <c r="G291" s="12">
        <f t="shared" si="57"/>
        <v>0</v>
      </c>
      <c r="H291" s="13"/>
      <c r="I291" s="12">
        <f t="shared" si="58"/>
        <v>819.99</v>
      </c>
      <c r="J291" s="12">
        <f t="shared" si="59"/>
        <v>129976.37999999976</v>
      </c>
      <c r="K291" s="12">
        <f t="shared" si="60"/>
        <v>149.87</v>
      </c>
      <c r="L291" s="12">
        <f>IF(A291="","",SUM($K$51:K291))</f>
        <v>55517.162499999991</v>
      </c>
      <c r="O291" s="9">
        <f t="shared" si="61"/>
        <v>241</v>
      </c>
      <c r="P291" s="10">
        <f t="shared" si="62"/>
        <v>52597</v>
      </c>
      <c r="Q291" s="16">
        <f t="shared" si="63"/>
        <v>5.5E-2</v>
      </c>
      <c r="R291" s="12">
        <f t="shared" si="64"/>
        <v>599.48</v>
      </c>
      <c r="S291" s="12">
        <f t="shared" si="65"/>
        <v>1419.47</v>
      </c>
      <c r="T291" s="12">
        <f t="shared" si="66"/>
        <v>819.99</v>
      </c>
      <c r="U291" s="12">
        <f t="shared" si="67"/>
        <v>129976.37999999976</v>
      </c>
    </row>
    <row r="292" spans="1:21" x14ac:dyDescent="0.2">
      <c r="A292" s="9">
        <f t="shared" si="51"/>
        <v>242</v>
      </c>
      <c r="B292" s="10">
        <f t="shared" si="52"/>
        <v>52628</v>
      </c>
      <c r="C292" s="14" t="str">
        <f t="shared" si="53"/>
        <v/>
      </c>
      <c r="D292" s="11">
        <f t="shared" si="54"/>
        <v>5.5E-2</v>
      </c>
      <c r="E292" s="12">
        <f t="shared" si="55"/>
        <v>595.73</v>
      </c>
      <c r="F292" s="12">
        <f t="shared" si="56"/>
        <v>1419.47</v>
      </c>
      <c r="G292" s="12">
        <f t="shared" si="57"/>
        <v>0</v>
      </c>
      <c r="H292" s="13"/>
      <c r="I292" s="12">
        <f t="shared" si="58"/>
        <v>823.74</v>
      </c>
      <c r="J292" s="12">
        <f t="shared" si="59"/>
        <v>129152.63999999975</v>
      </c>
      <c r="K292" s="12">
        <f t="shared" si="60"/>
        <v>148.9325</v>
      </c>
      <c r="L292" s="12">
        <f>IF(A292="","",SUM($K$51:K292))</f>
        <v>55666.094999999994</v>
      </c>
      <c r="O292" s="9">
        <f t="shared" si="61"/>
        <v>242</v>
      </c>
      <c r="P292" s="10">
        <f t="shared" si="62"/>
        <v>52628</v>
      </c>
      <c r="Q292" s="16">
        <f t="shared" si="63"/>
        <v>5.5E-2</v>
      </c>
      <c r="R292" s="12">
        <f t="shared" si="64"/>
        <v>595.73</v>
      </c>
      <c r="S292" s="12">
        <f t="shared" si="65"/>
        <v>1419.47</v>
      </c>
      <c r="T292" s="12">
        <f t="shared" si="66"/>
        <v>823.74</v>
      </c>
      <c r="U292" s="12">
        <f t="shared" si="67"/>
        <v>129152.63999999975</v>
      </c>
    </row>
    <row r="293" spans="1:21" x14ac:dyDescent="0.2">
      <c r="A293" s="9">
        <f t="shared" si="51"/>
        <v>243</v>
      </c>
      <c r="B293" s="10">
        <f t="shared" si="52"/>
        <v>52657</v>
      </c>
      <c r="C293" s="14" t="str">
        <f t="shared" si="53"/>
        <v/>
      </c>
      <c r="D293" s="11">
        <f t="shared" si="54"/>
        <v>5.5E-2</v>
      </c>
      <c r="E293" s="12">
        <f t="shared" si="55"/>
        <v>591.95000000000005</v>
      </c>
      <c r="F293" s="12">
        <f t="shared" si="56"/>
        <v>1419.47</v>
      </c>
      <c r="G293" s="12">
        <f t="shared" si="57"/>
        <v>0</v>
      </c>
      <c r="H293" s="13"/>
      <c r="I293" s="12">
        <f t="shared" si="58"/>
        <v>827.52</v>
      </c>
      <c r="J293" s="12">
        <f t="shared" si="59"/>
        <v>128325.11999999975</v>
      </c>
      <c r="K293" s="12">
        <f t="shared" si="60"/>
        <v>147.98750000000001</v>
      </c>
      <c r="L293" s="12">
        <f>IF(A293="","",SUM($K$51:K293))</f>
        <v>55814.082499999997</v>
      </c>
      <c r="O293" s="9">
        <f t="shared" si="61"/>
        <v>243</v>
      </c>
      <c r="P293" s="10">
        <f t="shared" si="62"/>
        <v>52657</v>
      </c>
      <c r="Q293" s="16">
        <f t="shared" si="63"/>
        <v>5.5E-2</v>
      </c>
      <c r="R293" s="12">
        <f t="shared" si="64"/>
        <v>591.95000000000005</v>
      </c>
      <c r="S293" s="12">
        <f t="shared" si="65"/>
        <v>1419.47</v>
      </c>
      <c r="T293" s="12">
        <f t="shared" si="66"/>
        <v>827.52</v>
      </c>
      <c r="U293" s="12">
        <f t="shared" si="67"/>
        <v>128325.11999999975</v>
      </c>
    </row>
    <row r="294" spans="1:21" x14ac:dyDescent="0.2">
      <c r="A294" s="9">
        <f t="shared" si="51"/>
        <v>244</v>
      </c>
      <c r="B294" s="10">
        <f t="shared" si="52"/>
        <v>52688</v>
      </c>
      <c r="C294" s="14" t="str">
        <f t="shared" si="53"/>
        <v/>
      </c>
      <c r="D294" s="11">
        <f t="shared" si="54"/>
        <v>5.5E-2</v>
      </c>
      <c r="E294" s="12">
        <f t="shared" si="55"/>
        <v>588.16</v>
      </c>
      <c r="F294" s="12">
        <f t="shared" si="56"/>
        <v>1419.47</v>
      </c>
      <c r="G294" s="12">
        <f t="shared" si="57"/>
        <v>0</v>
      </c>
      <c r="H294" s="13"/>
      <c r="I294" s="12">
        <f t="shared" si="58"/>
        <v>831.31000000000006</v>
      </c>
      <c r="J294" s="12">
        <f t="shared" si="59"/>
        <v>127493.80999999975</v>
      </c>
      <c r="K294" s="12">
        <f t="shared" si="60"/>
        <v>147.04</v>
      </c>
      <c r="L294" s="12">
        <f>IF(A294="","",SUM($K$51:K294))</f>
        <v>55961.122499999998</v>
      </c>
      <c r="O294" s="9">
        <f t="shared" si="61"/>
        <v>244</v>
      </c>
      <c r="P294" s="10">
        <f t="shared" si="62"/>
        <v>52688</v>
      </c>
      <c r="Q294" s="16">
        <f t="shared" si="63"/>
        <v>5.5E-2</v>
      </c>
      <c r="R294" s="12">
        <f t="shared" si="64"/>
        <v>588.16</v>
      </c>
      <c r="S294" s="12">
        <f t="shared" si="65"/>
        <v>1419.47</v>
      </c>
      <c r="T294" s="12">
        <f t="shared" si="66"/>
        <v>831.31000000000006</v>
      </c>
      <c r="U294" s="12">
        <f t="shared" si="67"/>
        <v>127493.80999999975</v>
      </c>
    </row>
    <row r="295" spans="1:21" x14ac:dyDescent="0.2">
      <c r="A295" s="9">
        <f t="shared" si="51"/>
        <v>245</v>
      </c>
      <c r="B295" s="10">
        <f t="shared" si="52"/>
        <v>52718</v>
      </c>
      <c r="C295" s="14" t="str">
        <f t="shared" si="53"/>
        <v/>
      </c>
      <c r="D295" s="11">
        <f t="shared" si="54"/>
        <v>5.5E-2</v>
      </c>
      <c r="E295" s="12">
        <f t="shared" si="55"/>
        <v>584.35</v>
      </c>
      <c r="F295" s="12">
        <f t="shared" si="56"/>
        <v>1419.47</v>
      </c>
      <c r="G295" s="12">
        <f t="shared" si="57"/>
        <v>0</v>
      </c>
      <c r="H295" s="13"/>
      <c r="I295" s="12">
        <f t="shared" si="58"/>
        <v>835.12</v>
      </c>
      <c r="J295" s="12">
        <f t="shared" si="59"/>
        <v>126658.68999999975</v>
      </c>
      <c r="K295" s="12">
        <f t="shared" si="60"/>
        <v>146.08750000000001</v>
      </c>
      <c r="L295" s="12">
        <f>IF(A295="","",SUM($K$51:K295))</f>
        <v>56107.21</v>
      </c>
      <c r="O295" s="9">
        <f t="shared" si="61"/>
        <v>245</v>
      </c>
      <c r="P295" s="10">
        <f t="shared" si="62"/>
        <v>52718</v>
      </c>
      <c r="Q295" s="16">
        <f t="shared" si="63"/>
        <v>5.5E-2</v>
      </c>
      <c r="R295" s="12">
        <f t="shared" si="64"/>
        <v>584.35</v>
      </c>
      <c r="S295" s="12">
        <f t="shared" si="65"/>
        <v>1419.47</v>
      </c>
      <c r="T295" s="12">
        <f t="shared" si="66"/>
        <v>835.12</v>
      </c>
      <c r="U295" s="12">
        <f t="shared" si="67"/>
        <v>126658.68999999975</v>
      </c>
    </row>
    <row r="296" spans="1:21" x14ac:dyDescent="0.2">
      <c r="A296" s="9">
        <f t="shared" si="51"/>
        <v>246</v>
      </c>
      <c r="B296" s="10">
        <f t="shared" si="52"/>
        <v>52749</v>
      </c>
      <c r="C296" s="14" t="str">
        <f t="shared" si="53"/>
        <v/>
      </c>
      <c r="D296" s="11">
        <f t="shared" si="54"/>
        <v>5.5E-2</v>
      </c>
      <c r="E296" s="12">
        <f t="shared" si="55"/>
        <v>580.52</v>
      </c>
      <c r="F296" s="12">
        <f t="shared" si="56"/>
        <v>1419.47</v>
      </c>
      <c r="G296" s="12">
        <f t="shared" si="57"/>
        <v>0</v>
      </c>
      <c r="H296" s="13"/>
      <c r="I296" s="12">
        <f t="shared" si="58"/>
        <v>838.95</v>
      </c>
      <c r="J296" s="12">
        <f t="shared" si="59"/>
        <v>125819.73999999976</v>
      </c>
      <c r="K296" s="12">
        <f t="shared" si="60"/>
        <v>145.13</v>
      </c>
      <c r="L296" s="12">
        <f>IF(A296="","",SUM($K$51:K296))</f>
        <v>56252.34</v>
      </c>
      <c r="O296" s="9">
        <f t="shared" si="61"/>
        <v>246</v>
      </c>
      <c r="P296" s="10">
        <f t="shared" si="62"/>
        <v>52749</v>
      </c>
      <c r="Q296" s="16">
        <f t="shared" si="63"/>
        <v>5.5E-2</v>
      </c>
      <c r="R296" s="12">
        <f t="shared" si="64"/>
        <v>580.52</v>
      </c>
      <c r="S296" s="12">
        <f t="shared" si="65"/>
        <v>1419.47</v>
      </c>
      <c r="T296" s="12">
        <f t="shared" si="66"/>
        <v>838.95</v>
      </c>
      <c r="U296" s="12">
        <f t="shared" si="67"/>
        <v>125819.73999999976</v>
      </c>
    </row>
    <row r="297" spans="1:21" x14ac:dyDescent="0.2">
      <c r="A297" s="9">
        <f t="shared" si="51"/>
        <v>247</v>
      </c>
      <c r="B297" s="10">
        <f t="shared" si="52"/>
        <v>52779</v>
      </c>
      <c r="C297" s="14" t="str">
        <f t="shared" si="53"/>
        <v/>
      </c>
      <c r="D297" s="11">
        <f t="shared" si="54"/>
        <v>5.5E-2</v>
      </c>
      <c r="E297" s="12">
        <f t="shared" si="55"/>
        <v>576.66999999999996</v>
      </c>
      <c r="F297" s="12">
        <f t="shared" si="56"/>
        <v>1419.47</v>
      </c>
      <c r="G297" s="12">
        <f t="shared" si="57"/>
        <v>0</v>
      </c>
      <c r="H297" s="13"/>
      <c r="I297" s="12">
        <f t="shared" si="58"/>
        <v>842.80000000000007</v>
      </c>
      <c r="J297" s="12">
        <f t="shared" si="59"/>
        <v>124976.93999999975</v>
      </c>
      <c r="K297" s="12">
        <f t="shared" si="60"/>
        <v>144.16749999999999</v>
      </c>
      <c r="L297" s="12">
        <f>IF(A297="","",SUM($K$51:K297))</f>
        <v>56396.5075</v>
      </c>
      <c r="O297" s="9">
        <f t="shared" si="61"/>
        <v>247</v>
      </c>
      <c r="P297" s="10">
        <f t="shared" si="62"/>
        <v>52779</v>
      </c>
      <c r="Q297" s="16">
        <f t="shared" si="63"/>
        <v>5.5E-2</v>
      </c>
      <c r="R297" s="12">
        <f t="shared" si="64"/>
        <v>576.66999999999996</v>
      </c>
      <c r="S297" s="12">
        <f t="shared" si="65"/>
        <v>1419.47</v>
      </c>
      <c r="T297" s="12">
        <f t="shared" si="66"/>
        <v>842.80000000000007</v>
      </c>
      <c r="U297" s="12">
        <f t="shared" si="67"/>
        <v>124976.93999999975</v>
      </c>
    </row>
    <row r="298" spans="1:21" x14ac:dyDescent="0.2">
      <c r="A298" s="9">
        <f t="shared" si="51"/>
        <v>248</v>
      </c>
      <c r="B298" s="10">
        <f t="shared" si="52"/>
        <v>52810</v>
      </c>
      <c r="C298" s="14" t="str">
        <f t="shared" si="53"/>
        <v/>
      </c>
      <c r="D298" s="11">
        <f t="shared" si="54"/>
        <v>5.5E-2</v>
      </c>
      <c r="E298" s="12">
        <f t="shared" si="55"/>
        <v>572.80999999999995</v>
      </c>
      <c r="F298" s="12">
        <f t="shared" si="56"/>
        <v>1419.47</v>
      </c>
      <c r="G298" s="12">
        <f t="shared" si="57"/>
        <v>0</v>
      </c>
      <c r="H298" s="13"/>
      <c r="I298" s="12">
        <f t="shared" si="58"/>
        <v>846.66000000000008</v>
      </c>
      <c r="J298" s="12">
        <f t="shared" si="59"/>
        <v>124130.27999999975</v>
      </c>
      <c r="K298" s="12">
        <f t="shared" si="60"/>
        <v>143.20249999999999</v>
      </c>
      <c r="L298" s="12">
        <f>IF(A298="","",SUM($K$51:K298))</f>
        <v>56539.71</v>
      </c>
      <c r="O298" s="9">
        <f t="shared" si="61"/>
        <v>248</v>
      </c>
      <c r="P298" s="10">
        <f t="shared" si="62"/>
        <v>52810</v>
      </c>
      <c r="Q298" s="16">
        <f t="shared" si="63"/>
        <v>5.5E-2</v>
      </c>
      <c r="R298" s="12">
        <f t="shared" si="64"/>
        <v>572.80999999999995</v>
      </c>
      <c r="S298" s="12">
        <f t="shared" si="65"/>
        <v>1419.47</v>
      </c>
      <c r="T298" s="12">
        <f t="shared" si="66"/>
        <v>846.66000000000008</v>
      </c>
      <c r="U298" s="12">
        <f t="shared" si="67"/>
        <v>124130.27999999975</v>
      </c>
    </row>
    <row r="299" spans="1:21" x14ac:dyDescent="0.2">
      <c r="A299" s="9">
        <f t="shared" si="51"/>
        <v>249</v>
      </c>
      <c r="B299" s="10">
        <f t="shared" si="52"/>
        <v>52841</v>
      </c>
      <c r="C299" s="14" t="str">
        <f t="shared" si="53"/>
        <v/>
      </c>
      <c r="D299" s="11">
        <f t="shared" si="54"/>
        <v>5.5E-2</v>
      </c>
      <c r="E299" s="12">
        <f t="shared" si="55"/>
        <v>568.92999999999995</v>
      </c>
      <c r="F299" s="12">
        <f t="shared" si="56"/>
        <v>1419.47</v>
      </c>
      <c r="G299" s="12">
        <f t="shared" si="57"/>
        <v>0</v>
      </c>
      <c r="H299" s="13"/>
      <c r="I299" s="12">
        <f t="shared" si="58"/>
        <v>850.54000000000008</v>
      </c>
      <c r="J299" s="12">
        <f t="shared" si="59"/>
        <v>123279.73999999976</v>
      </c>
      <c r="K299" s="12">
        <f t="shared" si="60"/>
        <v>142.23249999999999</v>
      </c>
      <c r="L299" s="12">
        <f>IF(A299="","",SUM($K$51:K299))</f>
        <v>56681.942499999997</v>
      </c>
      <c r="O299" s="9">
        <f t="shared" si="61"/>
        <v>249</v>
      </c>
      <c r="P299" s="10">
        <f t="shared" si="62"/>
        <v>52841</v>
      </c>
      <c r="Q299" s="16">
        <f t="shared" si="63"/>
        <v>5.5E-2</v>
      </c>
      <c r="R299" s="12">
        <f t="shared" si="64"/>
        <v>568.92999999999995</v>
      </c>
      <c r="S299" s="12">
        <f t="shared" si="65"/>
        <v>1419.47</v>
      </c>
      <c r="T299" s="12">
        <f t="shared" si="66"/>
        <v>850.54000000000008</v>
      </c>
      <c r="U299" s="12">
        <f t="shared" si="67"/>
        <v>123279.73999999976</v>
      </c>
    </row>
    <row r="300" spans="1:21" x14ac:dyDescent="0.2">
      <c r="A300" s="9">
        <f t="shared" si="51"/>
        <v>250</v>
      </c>
      <c r="B300" s="10">
        <f t="shared" si="52"/>
        <v>52871</v>
      </c>
      <c r="C300" s="14" t="str">
        <f t="shared" si="53"/>
        <v/>
      </c>
      <c r="D300" s="11">
        <f t="shared" si="54"/>
        <v>5.5E-2</v>
      </c>
      <c r="E300" s="12">
        <f t="shared" si="55"/>
        <v>565.03</v>
      </c>
      <c r="F300" s="12">
        <f t="shared" si="56"/>
        <v>1419.47</v>
      </c>
      <c r="G300" s="12">
        <f t="shared" si="57"/>
        <v>0</v>
      </c>
      <c r="H300" s="13"/>
      <c r="I300" s="12">
        <f t="shared" si="58"/>
        <v>854.44</v>
      </c>
      <c r="J300" s="12">
        <f t="shared" si="59"/>
        <v>122425.29999999976</v>
      </c>
      <c r="K300" s="12">
        <f t="shared" si="60"/>
        <v>141.25749999999999</v>
      </c>
      <c r="L300" s="12">
        <f>IF(A300="","",SUM($K$51:K300))</f>
        <v>56823.199999999997</v>
      </c>
      <c r="O300" s="9">
        <f t="shared" si="61"/>
        <v>250</v>
      </c>
      <c r="P300" s="10">
        <f t="shared" si="62"/>
        <v>52871</v>
      </c>
      <c r="Q300" s="16">
        <f t="shared" si="63"/>
        <v>5.5E-2</v>
      </c>
      <c r="R300" s="12">
        <f t="shared" si="64"/>
        <v>565.03</v>
      </c>
      <c r="S300" s="12">
        <f t="shared" si="65"/>
        <v>1419.47</v>
      </c>
      <c r="T300" s="12">
        <f t="shared" si="66"/>
        <v>854.44</v>
      </c>
      <c r="U300" s="12">
        <f t="shared" si="67"/>
        <v>122425.29999999976</v>
      </c>
    </row>
    <row r="301" spans="1:21" x14ac:dyDescent="0.2">
      <c r="A301" s="9">
        <f t="shared" si="51"/>
        <v>251</v>
      </c>
      <c r="B301" s="10">
        <f t="shared" si="52"/>
        <v>52902</v>
      </c>
      <c r="C301" s="14" t="str">
        <f t="shared" si="53"/>
        <v/>
      </c>
      <c r="D301" s="11">
        <f t="shared" si="54"/>
        <v>5.5E-2</v>
      </c>
      <c r="E301" s="12">
        <f t="shared" si="55"/>
        <v>561.12</v>
      </c>
      <c r="F301" s="12">
        <f t="shared" si="56"/>
        <v>1419.47</v>
      </c>
      <c r="G301" s="12">
        <f t="shared" si="57"/>
        <v>0</v>
      </c>
      <c r="H301" s="13"/>
      <c r="I301" s="12">
        <f t="shared" si="58"/>
        <v>858.35</v>
      </c>
      <c r="J301" s="12">
        <f t="shared" si="59"/>
        <v>121566.94999999975</v>
      </c>
      <c r="K301" s="12">
        <f t="shared" si="60"/>
        <v>140.28</v>
      </c>
      <c r="L301" s="12">
        <f>IF(A301="","",SUM($K$51:K301))</f>
        <v>56963.479999999996</v>
      </c>
      <c r="O301" s="9">
        <f t="shared" si="61"/>
        <v>251</v>
      </c>
      <c r="P301" s="10">
        <f t="shared" si="62"/>
        <v>52902</v>
      </c>
      <c r="Q301" s="16">
        <f t="shared" si="63"/>
        <v>5.5E-2</v>
      </c>
      <c r="R301" s="12">
        <f t="shared" si="64"/>
        <v>561.12</v>
      </c>
      <c r="S301" s="12">
        <f t="shared" si="65"/>
        <v>1419.47</v>
      </c>
      <c r="T301" s="12">
        <f t="shared" si="66"/>
        <v>858.35</v>
      </c>
      <c r="U301" s="12">
        <f t="shared" si="67"/>
        <v>121566.94999999975</v>
      </c>
    </row>
    <row r="302" spans="1:21" x14ac:dyDescent="0.2">
      <c r="A302" s="9">
        <f t="shared" si="51"/>
        <v>252</v>
      </c>
      <c r="B302" s="10">
        <f t="shared" si="52"/>
        <v>52932</v>
      </c>
      <c r="C302" s="14">
        <f t="shared" si="53"/>
        <v>21</v>
      </c>
      <c r="D302" s="11">
        <f t="shared" si="54"/>
        <v>5.5E-2</v>
      </c>
      <c r="E302" s="12">
        <f t="shared" si="55"/>
        <v>557.17999999999995</v>
      </c>
      <c r="F302" s="12">
        <f t="shared" si="56"/>
        <v>1419.47</v>
      </c>
      <c r="G302" s="12">
        <f t="shared" si="57"/>
        <v>0</v>
      </c>
      <c r="H302" s="13"/>
      <c r="I302" s="12">
        <f t="shared" si="58"/>
        <v>862.29000000000008</v>
      </c>
      <c r="J302" s="12">
        <f t="shared" si="59"/>
        <v>120704.65999999976</v>
      </c>
      <c r="K302" s="12">
        <f t="shared" si="60"/>
        <v>139.29499999999999</v>
      </c>
      <c r="L302" s="12">
        <f>IF(A302="","",SUM($K$51:K302))</f>
        <v>57102.774999999994</v>
      </c>
      <c r="O302" s="9">
        <f t="shared" si="61"/>
        <v>252</v>
      </c>
      <c r="P302" s="10">
        <f t="shared" si="62"/>
        <v>52932</v>
      </c>
      <c r="Q302" s="16">
        <f t="shared" si="63"/>
        <v>5.5E-2</v>
      </c>
      <c r="R302" s="12">
        <f t="shared" si="64"/>
        <v>557.17999999999995</v>
      </c>
      <c r="S302" s="12">
        <f t="shared" si="65"/>
        <v>1419.47</v>
      </c>
      <c r="T302" s="12">
        <f t="shared" si="66"/>
        <v>862.29000000000008</v>
      </c>
      <c r="U302" s="12">
        <f t="shared" si="67"/>
        <v>120704.65999999976</v>
      </c>
    </row>
    <row r="303" spans="1:21" x14ac:dyDescent="0.2">
      <c r="A303" s="9">
        <f t="shared" si="51"/>
        <v>253</v>
      </c>
      <c r="B303" s="10">
        <f t="shared" si="52"/>
        <v>52963</v>
      </c>
      <c r="C303" s="14" t="str">
        <f t="shared" si="53"/>
        <v/>
      </c>
      <c r="D303" s="11">
        <f t="shared" si="54"/>
        <v>5.5E-2</v>
      </c>
      <c r="E303" s="12">
        <f t="shared" si="55"/>
        <v>553.23</v>
      </c>
      <c r="F303" s="12">
        <f t="shared" si="56"/>
        <v>1419.47</v>
      </c>
      <c r="G303" s="12">
        <f t="shared" si="57"/>
        <v>0</v>
      </c>
      <c r="H303" s="13"/>
      <c r="I303" s="12">
        <f t="shared" si="58"/>
        <v>866.24</v>
      </c>
      <c r="J303" s="12">
        <f t="shared" si="59"/>
        <v>119838.41999999975</v>
      </c>
      <c r="K303" s="12">
        <f t="shared" si="60"/>
        <v>138.3075</v>
      </c>
      <c r="L303" s="12">
        <f>IF(A303="","",SUM($K$51:K303))</f>
        <v>57241.082499999997</v>
      </c>
      <c r="O303" s="9">
        <f t="shared" si="61"/>
        <v>253</v>
      </c>
      <c r="P303" s="10">
        <f t="shared" si="62"/>
        <v>52963</v>
      </c>
      <c r="Q303" s="16">
        <f t="shared" si="63"/>
        <v>5.5E-2</v>
      </c>
      <c r="R303" s="12">
        <f t="shared" si="64"/>
        <v>553.23</v>
      </c>
      <c r="S303" s="12">
        <f t="shared" si="65"/>
        <v>1419.47</v>
      </c>
      <c r="T303" s="12">
        <f t="shared" si="66"/>
        <v>866.24</v>
      </c>
      <c r="U303" s="12">
        <f t="shared" si="67"/>
        <v>119838.41999999975</v>
      </c>
    </row>
    <row r="304" spans="1:21" x14ac:dyDescent="0.2">
      <c r="A304" s="9">
        <f t="shared" si="51"/>
        <v>254</v>
      </c>
      <c r="B304" s="10">
        <f t="shared" si="52"/>
        <v>52994</v>
      </c>
      <c r="C304" s="14" t="str">
        <f t="shared" si="53"/>
        <v/>
      </c>
      <c r="D304" s="11">
        <f t="shared" si="54"/>
        <v>5.5E-2</v>
      </c>
      <c r="E304" s="12">
        <f t="shared" si="55"/>
        <v>549.26</v>
      </c>
      <c r="F304" s="12">
        <f t="shared" si="56"/>
        <v>1419.47</v>
      </c>
      <c r="G304" s="12">
        <f t="shared" si="57"/>
        <v>0</v>
      </c>
      <c r="H304" s="13"/>
      <c r="I304" s="12">
        <f t="shared" si="58"/>
        <v>870.21</v>
      </c>
      <c r="J304" s="12">
        <f t="shared" si="59"/>
        <v>118968.20999999974</v>
      </c>
      <c r="K304" s="12">
        <f t="shared" si="60"/>
        <v>137.315</v>
      </c>
      <c r="L304" s="12">
        <f>IF(A304="","",SUM($K$51:K304))</f>
        <v>57378.397499999999</v>
      </c>
      <c r="O304" s="9">
        <f t="shared" si="61"/>
        <v>254</v>
      </c>
      <c r="P304" s="10">
        <f t="shared" si="62"/>
        <v>52994</v>
      </c>
      <c r="Q304" s="16">
        <f t="shared" si="63"/>
        <v>5.5E-2</v>
      </c>
      <c r="R304" s="12">
        <f t="shared" si="64"/>
        <v>549.26</v>
      </c>
      <c r="S304" s="12">
        <f t="shared" si="65"/>
        <v>1419.47</v>
      </c>
      <c r="T304" s="12">
        <f t="shared" si="66"/>
        <v>870.21</v>
      </c>
      <c r="U304" s="12">
        <f t="shared" si="67"/>
        <v>118968.20999999974</v>
      </c>
    </row>
    <row r="305" spans="1:21" x14ac:dyDescent="0.2">
      <c r="A305" s="9">
        <f t="shared" si="51"/>
        <v>255</v>
      </c>
      <c r="B305" s="10">
        <f t="shared" si="52"/>
        <v>53022</v>
      </c>
      <c r="C305" s="14" t="str">
        <f t="shared" si="53"/>
        <v/>
      </c>
      <c r="D305" s="11">
        <f t="shared" si="54"/>
        <v>5.5E-2</v>
      </c>
      <c r="E305" s="12">
        <f t="shared" si="55"/>
        <v>545.27</v>
      </c>
      <c r="F305" s="12">
        <f t="shared" si="56"/>
        <v>1419.47</v>
      </c>
      <c r="G305" s="12">
        <f t="shared" si="57"/>
        <v>0</v>
      </c>
      <c r="H305" s="13"/>
      <c r="I305" s="12">
        <f t="shared" si="58"/>
        <v>874.2</v>
      </c>
      <c r="J305" s="12">
        <f t="shared" si="59"/>
        <v>118094.00999999975</v>
      </c>
      <c r="K305" s="12">
        <f t="shared" si="60"/>
        <v>136.3175</v>
      </c>
      <c r="L305" s="12">
        <f>IF(A305="","",SUM($K$51:K305))</f>
        <v>57514.714999999997</v>
      </c>
      <c r="O305" s="9">
        <f t="shared" si="61"/>
        <v>255</v>
      </c>
      <c r="P305" s="10">
        <f t="shared" si="62"/>
        <v>53022</v>
      </c>
      <c r="Q305" s="16">
        <f t="shared" si="63"/>
        <v>5.5E-2</v>
      </c>
      <c r="R305" s="12">
        <f t="shared" si="64"/>
        <v>545.27</v>
      </c>
      <c r="S305" s="12">
        <f t="shared" si="65"/>
        <v>1419.47</v>
      </c>
      <c r="T305" s="12">
        <f t="shared" si="66"/>
        <v>874.2</v>
      </c>
      <c r="U305" s="12">
        <f t="shared" si="67"/>
        <v>118094.00999999975</v>
      </c>
    </row>
    <row r="306" spans="1:21" x14ac:dyDescent="0.2">
      <c r="A306" s="9">
        <f t="shared" si="51"/>
        <v>256</v>
      </c>
      <c r="B306" s="10">
        <f t="shared" si="52"/>
        <v>53053</v>
      </c>
      <c r="C306" s="14" t="str">
        <f t="shared" si="53"/>
        <v/>
      </c>
      <c r="D306" s="11">
        <f t="shared" si="54"/>
        <v>5.5E-2</v>
      </c>
      <c r="E306" s="12">
        <f t="shared" si="55"/>
        <v>541.26</v>
      </c>
      <c r="F306" s="12">
        <f t="shared" si="56"/>
        <v>1419.47</v>
      </c>
      <c r="G306" s="12">
        <f t="shared" si="57"/>
        <v>0</v>
      </c>
      <c r="H306" s="13"/>
      <c r="I306" s="12">
        <f t="shared" si="58"/>
        <v>878.21</v>
      </c>
      <c r="J306" s="12">
        <f t="shared" si="59"/>
        <v>117215.79999999974</v>
      </c>
      <c r="K306" s="12">
        <f t="shared" si="60"/>
        <v>135.315</v>
      </c>
      <c r="L306" s="12">
        <f>IF(A306="","",SUM($K$51:K306))</f>
        <v>57650.03</v>
      </c>
      <c r="O306" s="9">
        <f t="shared" si="61"/>
        <v>256</v>
      </c>
      <c r="P306" s="10">
        <f t="shared" si="62"/>
        <v>53053</v>
      </c>
      <c r="Q306" s="16">
        <f t="shared" si="63"/>
        <v>5.5E-2</v>
      </c>
      <c r="R306" s="12">
        <f t="shared" si="64"/>
        <v>541.26</v>
      </c>
      <c r="S306" s="12">
        <f t="shared" si="65"/>
        <v>1419.47</v>
      </c>
      <c r="T306" s="12">
        <f t="shared" si="66"/>
        <v>878.21</v>
      </c>
      <c r="U306" s="12">
        <f t="shared" si="67"/>
        <v>117215.79999999974</v>
      </c>
    </row>
    <row r="307" spans="1:21" x14ac:dyDescent="0.2">
      <c r="A307" s="9">
        <f t="shared" ref="A307:A370" si="68">IF(J306="","",IF(OR(A306&gt;=nper,ROUND(J306,2)&lt;=0),"",A306+1))</f>
        <v>257</v>
      </c>
      <c r="B307" s="10">
        <f t="shared" ref="B307:B370" si="69">IF(A307="","",IF(OR(ppy=26,ppy=52),IF(ppy=26,IF(A307=1,fpdate,B306+14),IF(ppy=52,IF(A307=1,fpdate,B306+7),"n/a")),IF(ppy=24,DATE(YEAR(fpdate),MONTH(fpdate)+(A307-1)/2+IF(AND(DAY(fpdate)&gt;=15,MOD(A307,2)=0),1,0),IF(MOD(A307,2)=0,IF(DAY(fpdate)&gt;=15,DAY(fpdate)-14,DAY(fpdate)+14),DAY(fpdate))),IF(DAY(DATE(YEAR(fpdate),MONTH(fpdate)+A307-1,DAY(fpdate)))&lt;&gt;DAY(fpdate),DATE(YEAR(fpdate),MONTH(fpdate)+A307,0),DATE(YEAR(fpdate),MONTH(fpdate)+A307-1,DAY(fpdate))))))</f>
        <v>53083</v>
      </c>
      <c r="C307" s="14" t="str">
        <f t="shared" ref="C307:C370" si="70">IF(A307="","",IF(MOD(A307,ppy)=0,A307/ppy,""))</f>
        <v/>
      </c>
      <c r="D307" s="11">
        <f t="shared" ref="D307:D370" si="71">IF(A307="","",IF(A307=1,start_rate,IF($F$26="Variable Rate",IF(OR(A307=1,A307&lt;$F$27*ppy),D306,MIN($F$28,IF(MOD(A307-1,$F$30)=0,MAX($F$29,D306+$F$31),D306))),D306)))</f>
        <v>5.5E-2</v>
      </c>
      <c r="E307" s="12">
        <f t="shared" ref="E307:E370" si="72">IF(A307="","",ROUND((((1+D307/CP)^(CP/ppy))-1)*J306,2))</f>
        <v>537.24</v>
      </c>
      <c r="F307" s="12">
        <f t="shared" ref="F307:F370" si="73">IF(A307="","",IF(A307=nper,J306+E307,MIN(J306+E307,IF(D307=D306,F306,IF($F$13="Acc Bi-Weekly",ROUND((-PMT(((1+D307/CP)^(CP/12))-1,(nper-A307+1)*12/26,J306))/2,2),IF($F$13="Acc Weekly",ROUND((-PMT(((1+D307/CP)^(CP/12))-1,(nper-A307+1)*12/52,J306))/4,2),ROUND(-PMT(((1+D307/CP)^(CP/ppy))-1,nper-A307+1,J306),2)))))))</f>
        <v>1419.47</v>
      </c>
      <c r="G307" s="12">
        <f t="shared" ref="G307:G370" si="74">IF(OR(A307="",A307&lt;$K$8),"",IF(J306&lt;=F307,0,IF(IF(AND(A307&gt;=$K$8,MOD(A307-$K$8,int)=0),$K$9,0)+F307&gt;=J306+E307,J306+E307-F307,IF(AND(A307&gt;=$K$8,MOD(A307-$K$8,int)=0),$K$9,0)+IF(IF(AND(A307&gt;=$K$8,MOD(A307-$K$8,int)=0),$K$9,0)+IF(MOD(A307-$K$12,ppy)=0,$K$11,0)+F307&lt;J306+E307,IF(MOD(A307-$K$12,ppy)=0,$K$11,0),J306+E307-IF(AND(A307&gt;=$K$8,MOD(A307-$K$8,int)=0),$K$9,0)-F307))))</f>
        <v>0</v>
      </c>
      <c r="H307" s="13"/>
      <c r="I307" s="12">
        <f t="shared" ref="I307:I370" si="75">IF(A307="","",F307-E307+H307+IF(G307="",0,G307))</f>
        <v>882.23</v>
      </c>
      <c r="J307" s="12">
        <f t="shared" ref="J307:J370" si="76">IF(A307="","",J306-I307)</f>
        <v>116333.56999999975</v>
      </c>
      <c r="K307" s="12">
        <f t="shared" ref="K307:K370" si="77">IF(A307="","",$L$46*E307)</f>
        <v>134.31</v>
      </c>
      <c r="L307" s="12">
        <f>IF(A307="","",SUM($K$51:K307))</f>
        <v>57784.34</v>
      </c>
      <c r="O307" s="9">
        <f t="shared" ref="O307:O370" si="78">IF(U306="","",IF(OR(O306&gt;=_xlfn.SINGLE(nper),ROUND(U306,2)&lt;=0),"",O306+1))</f>
        <v>257</v>
      </c>
      <c r="P307" s="10">
        <f t="shared" ref="P307:P370" si="79">IF(O307="","",IF(OR(ppy=26,ppy=52),IF(ppy=26,IF(O307=1,fpdate,P306+14),IF(ppy=52,IF(O307=1,fpdate,P306+7),"n/a")),IF(ppy=24,DATE(YEAR(fpdate),MONTH(fpdate)+(O307-1)/2+IF(AND(DAY(fpdate)&gt;=15,MOD(O307,2)=0),1,0),IF(MOD(O307,2)=0,IF(DAY(fpdate)&gt;=15,DAY(fpdate)-14,DAY(fpdate)+14),DAY(fpdate))),IF(DAY(DATE(YEAR(fpdate),MONTH(fpdate)+O307-1,DAY(fpdate)))&lt;&gt;DAY(fpdate),DATE(YEAR(fpdate),MONTH(fpdate)+O307,0),DATE(YEAR(fpdate),MONTH(fpdate)+O307-1,DAY(fpdate))))))</f>
        <v>53083</v>
      </c>
      <c r="Q307" s="16">
        <f t="shared" ref="Q307:Q370" si="80">IF(O307="","",IF(D307&lt;&gt;"",D307,IF(O307=1,start_rate,IF($F$26="Variable Rate",IF(OR(O307=1,O307&lt;$F$27*ppy),Q306,MIN($F$28,IF(MOD(O307-1,$F$30)=0,MAX($F$29,Q306+$F$31),Q306))),Q306))))</f>
        <v>5.5E-2</v>
      </c>
      <c r="R307" s="12">
        <f t="shared" ref="R307:R370" si="81">IF(O307="","",ROUND((((1+Q307/CP)^(CP/ppy))-1)*U306,2))</f>
        <v>537.24</v>
      </c>
      <c r="S307" s="12">
        <f t="shared" ref="S307:S370" si="82">IF(O307="","",IF(O307=nper,U306+R307,MIN(U306+R307,IF(Q307=Q306,S306,ROUND(-PMT(((1+Q307/CP)^(CP/ppy))-1,nper-O307+1,U306),2)))))</f>
        <v>1419.47</v>
      </c>
      <c r="T307" s="12">
        <f t="shared" ref="T307:T370" si="83">IF(O307="","",S307-R307)</f>
        <v>882.23</v>
      </c>
      <c r="U307" s="12">
        <f t="shared" ref="U307:U370" si="84">IF(O307="","",U306-T307)</f>
        <v>116333.56999999975</v>
      </c>
    </row>
    <row r="308" spans="1:21" x14ac:dyDescent="0.2">
      <c r="A308" s="9">
        <f t="shared" si="68"/>
        <v>258</v>
      </c>
      <c r="B308" s="10">
        <f t="shared" si="69"/>
        <v>53114</v>
      </c>
      <c r="C308" s="14" t="str">
        <f t="shared" si="70"/>
        <v/>
      </c>
      <c r="D308" s="11">
        <f t="shared" si="71"/>
        <v>5.5E-2</v>
      </c>
      <c r="E308" s="12">
        <f t="shared" si="72"/>
        <v>533.20000000000005</v>
      </c>
      <c r="F308" s="12">
        <f t="shared" si="73"/>
        <v>1419.47</v>
      </c>
      <c r="G308" s="12">
        <f t="shared" si="74"/>
        <v>0</v>
      </c>
      <c r="H308" s="13"/>
      <c r="I308" s="12">
        <f t="shared" si="75"/>
        <v>886.27</v>
      </c>
      <c r="J308" s="12">
        <f t="shared" si="76"/>
        <v>115447.29999999974</v>
      </c>
      <c r="K308" s="12">
        <f t="shared" si="77"/>
        <v>133.30000000000001</v>
      </c>
      <c r="L308" s="12">
        <f>IF(A308="","",SUM($K$51:K308))</f>
        <v>57917.64</v>
      </c>
      <c r="O308" s="9">
        <f t="shared" si="78"/>
        <v>258</v>
      </c>
      <c r="P308" s="10">
        <f t="shared" si="79"/>
        <v>53114</v>
      </c>
      <c r="Q308" s="16">
        <f t="shared" si="80"/>
        <v>5.5E-2</v>
      </c>
      <c r="R308" s="12">
        <f t="shared" si="81"/>
        <v>533.20000000000005</v>
      </c>
      <c r="S308" s="12">
        <f t="shared" si="82"/>
        <v>1419.47</v>
      </c>
      <c r="T308" s="12">
        <f t="shared" si="83"/>
        <v>886.27</v>
      </c>
      <c r="U308" s="12">
        <f t="shared" si="84"/>
        <v>115447.29999999974</v>
      </c>
    </row>
    <row r="309" spans="1:21" x14ac:dyDescent="0.2">
      <c r="A309" s="9">
        <f t="shared" si="68"/>
        <v>259</v>
      </c>
      <c r="B309" s="10">
        <f t="shared" si="69"/>
        <v>53144</v>
      </c>
      <c r="C309" s="14" t="str">
        <f t="shared" si="70"/>
        <v/>
      </c>
      <c r="D309" s="11">
        <f t="shared" si="71"/>
        <v>5.5E-2</v>
      </c>
      <c r="E309" s="12">
        <f t="shared" si="72"/>
        <v>529.13</v>
      </c>
      <c r="F309" s="12">
        <f t="shared" si="73"/>
        <v>1419.47</v>
      </c>
      <c r="G309" s="12">
        <f t="shared" si="74"/>
        <v>0</v>
      </c>
      <c r="H309" s="13"/>
      <c r="I309" s="12">
        <f t="shared" si="75"/>
        <v>890.34</v>
      </c>
      <c r="J309" s="12">
        <f t="shared" si="76"/>
        <v>114556.95999999974</v>
      </c>
      <c r="K309" s="12">
        <f t="shared" si="77"/>
        <v>132.2825</v>
      </c>
      <c r="L309" s="12">
        <f>IF(A309="","",SUM($K$51:K309))</f>
        <v>58049.922500000001</v>
      </c>
      <c r="O309" s="9">
        <f t="shared" si="78"/>
        <v>259</v>
      </c>
      <c r="P309" s="10">
        <f t="shared" si="79"/>
        <v>53144</v>
      </c>
      <c r="Q309" s="16">
        <f t="shared" si="80"/>
        <v>5.5E-2</v>
      </c>
      <c r="R309" s="12">
        <f t="shared" si="81"/>
        <v>529.13</v>
      </c>
      <c r="S309" s="12">
        <f t="shared" si="82"/>
        <v>1419.47</v>
      </c>
      <c r="T309" s="12">
        <f t="shared" si="83"/>
        <v>890.34</v>
      </c>
      <c r="U309" s="12">
        <f t="shared" si="84"/>
        <v>114556.95999999974</v>
      </c>
    </row>
    <row r="310" spans="1:21" x14ac:dyDescent="0.2">
      <c r="A310" s="9">
        <f t="shared" si="68"/>
        <v>260</v>
      </c>
      <c r="B310" s="10">
        <f t="shared" si="69"/>
        <v>53175</v>
      </c>
      <c r="C310" s="14" t="str">
        <f t="shared" si="70"/>
        <v/>
      </c>
      <c r="D310" s="11">
        <f t="shared" si="71"/>
        <v>5.5E-2</v>
      </c>
      <c r="E310" s="12">
        <f t="shared" si="72"/>
        <v>525.04999999999995</v>
      </c>
      <c r="F310" s="12">
        <f t="shared" si="73"/>
        <v>1419.47</v>
      </c>
      <c r="G310" s="12">
        <f t="shared" si="74"/>
        <v>0</v>
      </c>
      <c r="H310" s="13"/>
      <c r="I310" s="12">
        <f t="shared" si="75"/>
        <v>894.42000000000007</v>
      </c>
      <c r="J310" s="12">
        <f t="shared" si="76"/>
        <v>113662.53999999975</v>
      </c>
      <c r="K310" s="12">
        <f t="shared" si="77"/>
        <v>131.26249999999999</v>
      </c>
      <c r="L310" s="12">
        <f>IF(A310="","",SUM($K$51:K310))</f>
        <v>58181.184999999998</v>
      </c>
      <c r="O310" s="9">
        <f t="shared" si="78"/>
        <v>260</v>
      </c>
      <c r="P310" s="10">
        <f t="shared" si="79"/>
        <v>53175</v>
      </c>
      <c r="Q310" s="16">
        <f t="shared" si="80"/>
        <v>5.5E-2</v>
      </c>
      <c r="R310" s="12">
        <f t="shared" si="81"/>
        <v>525.04999999999995</v>
      </c>
      <c r="S310" s="12">
        <f t="shared" si="82"/>
        <v>1419.47</v>
      </c>
      <c r="T310" s="12">
        <f t="shared" si="83"/>
        <v>894.42000000000007</v>
      </c>
      <c r="U310" s="12">
        <f t="shared" si="84"/>
        <v>113662.53999999975</v>
      </c>
    </row>
    <row r="311" spans="1:21" x14ac:dyDescent="0.2">
      <c r="A311" s="9">
        <f t="shared" si="68"/>
        <v>261</v>
      </c>
      <c r="B311" s="10">
        <f t="shared" si="69"/>
        <v>53206</v>
      </c>
      <c r="C311" s="14" t="str">
        <f t="shared" si="70"/>
        <v/>
      </c>
      <c r="D311" s="11">
        <f t="shared" si="71"/>
        <v>5.5E-2</v>
      </c>
      <c r="E311" s="12">
        <f t="shared" si="72"/>
        <v>520.95000000000005</v>
      </c>
      <c r="F311" s="12">
        <f t="shared" si="73"/>
        <v>1419.47</v>
      </c>
      <c r="G311" s="12">
        <f t="shared" si="74"/>
        <v>0</v>
      </c>
      <c r="H311" s="13"/>
      <c r="I311" s="12">
        <f t="shared" si="75"/>
        <v>898.52</v>
      </c>
      <c r="J311" s="12">
        <f t="shared" si="76"/>
        <v>112764.01999999974</v>
      </c>
      <c r="K311" s="12">
        <f t="shared" si="77"/>
        <v>130.23750000000001</v>
      </c>
      <c r="L311" s="12">
        <f>IF(A311="","",SUM($K$51:K311))</f>
        <v>58311.422500000001</v>
      </c>
      <c r="O311" s="9">
        <f t="shared" si="78"/>
        <v>261</v>
      </c>
      <c r="P311" s="10">
        <f t="shared" si="79"/>
        <v>53206</v>
      </c>
      <c r="Q311" s="16">
        <f t="shared" si="80"/>
        <v>5.5E-2</v>
      </c>
      <c r="R311" s="12">
        <f t="shared" si="81"/>
        <v>520.95000000000005</v>
      </c>
      <c r="S311" s="12">
        <f t="shared" si="82"/>
        <v>1419.47</v>
      </c>
      <c r="T311" s="12">
        <f t="shared" si="83"/>
        <v>898.52</v>
      </c>
      <c r="U311" s="12">
        <f t="shared" si="84"/>
        <v>112764.01999999974</v>
      </c>
    </row>
    <row r="312" spans="1:21" x14ac:dyDescent="0.2">
      <c r="A312" s="9">
        <f t="shared" si="68"/>
        <v>262</v>
      </c>
      <c r="B312" s="10">
        <f t="shared" si="69"/>
        <v>53236</v>
      </c>
      <c r="C312" s="14" t="str">
        <f t="shared" si="70"/>
        <v/>
      </c>
      <c r="D312" s="11">
        <f t="shared" si="71"/>
        <v>5.5E-2</v>
      </c>
      <c r="E312" s="12">
        <f t="shared" si="72"/>
        <v>516.84</v>
      </c>
      <c r="F312" s="12">
        <f t="shared" si="73"/>
        <v>1419.47</v>
      </c>
      <c r="G312" s="12">
        <f t="shared" si="74"/>
        <v>0</v>
      </c>
      <c r="H312" s="13"/>
      <c r="I312" s="12">
        <f t="shared" si="75"/>
        <v>902.63</v>
      </c>
      <c r="J312" s="12">
        <f t="shared" si="76"/>
        <v>111861.38999999974</v>
      </c>
      <c r="K312" s="12">
        <f t="shared" si="77"/>
        <v>129.21</v>
      </c>
      <c r="L312" s="12">
        <f>IF(A312="","",SUM($K$51:K312))</f>
        <v>58440.6325</v>
      </c>
      <c r="O312" s="9">
        <f t="shared" si="78"/>
        <v>262</v>
      </c>
      <c r="P312" s="10">
        <f t="shared" si="79"/>
        <v>53236</v>
      </c>
      <c r="Q312" s="16">
        <f t="shared" si="80"/>
        <v>5.5E-2</v>
      </c>
      <c r="R312" s="12">
        <f t="shared" si="81"/>
        <v>516.84</v>
      </c>
      <c r="S312" s="12">
        <f t="shared" si="82"/>
        <v>1419.47</v>
      </c>
      <c r="T312" s="12">
        <f t="shared" si="83"/>
        <v>902.63</v>
      </c>
      <c r="U312" s="12">
        <f t="shared" si="84"/>
        <v>111861.38999999974</v>
      </c>
    </row>
    <row r="313" spans="1:21" x14ac:dyDescent="0.2">
      <c r="A313" s="9">
        <f t="shared" si="68"/>
        <v>263</v>
      </c>
      <c r="B313" s="10">
        <f t="shared" si="69"/>
        <v>53267</v>
      </c>
      <c r="C313" s="14" t="str">
        <f t="shared" si="70"/>
        <v/>
      </c>
      <c r="D313" s="11">
        <f t="shared" si="71"/>
        <v>5.5E-2</v>
      </c>
      <c r="E313" s="12">
        <f t="shared" si="72"/>
        <v>512.70000000000005</v>
      </c>
      <c r="F313" s="12">
        <f t="shared" si="73"/>
        <v>1419.47</v>
      </c>
      <c r="G313" s="12">
        <f t="shared" si="74"/>
        <v>0</v>
      </c>
      <c r="H313" s="13"/>
      <c r="I313" s="12">
        <f t="shared" si="75"/>
        <v>906.77</v>
      </c>
      <c r="J313" s="12">
        <f t="shared" si="76"/>
        <v>110954.61999999973</v>
      </c>
      <c r="K313" s="12">
        <f t="shared" si="77"/>
        <v>128.17500000000001</v>
      </c>
      <c r="L313" s="12">
        <f>IF(A313="","",SUM($K$51:K313))</f>
        <v>58568.807500000003</v>
      </c>
      <c r="O313" s="9">
        <f t="shared" si="78"/>
        <v>263</v>
      </c>
      <c r="P313" s="10">
        <f t="shared" si="79"/>
        <v>53267</v>
      </c>
      <c r="Q313" s="16">
        <f t="shared" si="80"/>
        <v>5.5E-2</v>
      </c>
      <c r="R313" s="12">
        <f t="shared" si="81"/>
        <v>512.70000000000005</v>
      </c>
      <c r="S313" s="12">
        <f t="shared" si="82"/>
        <v>1419.47</v>
      </c>
      <c r="T313" s="12">
        <f t="shared" si="83"/>
        <v>906.77</v>
      </c>
      <c r="U313" s="12">
        <f t="shared" si="84"/>
        <v>110954.61999999973</v>
      </c>
    </row>
    <row r="314" spans="1:21" x14ac:dyDescent="0.2">
      <c r="A314" s="9">
        <f t="shared" si="68"/>
        <v>264</v>
      </c>
      <c r="B314" s="10">
        <f t="shared" si="69"/>
        <v>53297</v>
      </c>
      <c r="C314" s="14">
        <f t="shared" si="70"/>
        <v>22</v>
      </c>
      <c r="D314" s="11">
        <f t="shared" si="71"/>
        <v>5.5E-2</v>
      </c>
      <c r="E314" s="12">
        <f t="shared" si="72"/>
        <v>508.54</v>
      </c>
      <c r="F314" s="12">
        <f t="shared" si="73"/>
        <v>1419.47</v>
      </c>
      <c r="G314" s="12">
        <f t="shared" si="74"/>
        <v>0</v>
      </c>
      <c r="H314" s="13"/>
      <c r="I314" s="12">
        <f t="shared" si="75"/>
        <v>910.93000000000006</v>
      </c>
      <c r="J314" s="12">
        <f t="shared" si="76"/>
        <v>110043.68999999974</v>
      </c>
      <c r="K314" s="12">
        <f t="shared" si="77"/>
        <v>127.13500000000001</v>
      </c>
      <c r="L314" s="12">
        <f>IF(A314="","",SUM($K$51:K314))</f>
        <v>58695.942500000005</v>
      </c>
      <c r="O314" s="9">
        <f t="shared" si="78"/>
        <v>264</v>
      </c>
      <c r="P314" s="10">
        <f t="shared" si="79"/>
        <v>53297</v>
      </c>
      <c r="Q314" s="16">
        <f t="shared" si="80"/>
        <v>5.5E-2</v>
      </c>
      <c r="R314" s="12">
        <f t="shared" si="81"/>
        <v>508.54</v>
      </c>
      <c r="S314" s="12">
        <f t="shared" si="82"/>
        <v>1419.47</v>
      </c>
      <c r="T314" s="12">
        <f t="shared" si="83"/>
        <v>910.93000000000006</v>
      </c>
      <c r="U314" s="12">
        <f t="shared" si="84"/>
        <v>110043.68999999974</v>
      </c>
    </row>
    <row r="315" spans="1:21" x14ac:dyDescent="0.2">
      <c r="A315" s="9">
        <f t="shared" si="68"/>
        <v>265</v>
      </c>
      <c r="B315" s="10">
        <f t="shared" si="69"/>
        <v>53328</v>
      </c>
      <c r="C315" s="14" t="str">
        <f t="shared" si="70"/>
        <v/>
      </c>
      <c r="D315" s="11">
        <f t="shared" si="71"/>
        <v>5.5E-2</v>
      </c>
      <c r="E315" s="12">
        <f t="shared" si="72"/>
        <v>504.37</v>
      </c>
      <c r="F315" s="12">
        <f t="shared" si="73"/>
        <v>1419.47</v>
      </c>
      <c r="G315" s="12">
        <f t="shared" si="74"/>
        <v>0</v>
      </c>
      <c r="H315" s="13"/>
      <c r="I315" s="12">
        <f t="shared" si="75"/>
        <v>915.1</v>
      </c>
      <c r="J315" s="12">
        <f t="shared" si="76"/>
        <v>109128.58999999973</v>
      </c>
      <c r="K315" s="12">
        <f t="shared" si="77"/>
        <v>126.0925</v>
      </c>
      <c r="L315" s="12">
        <f>IF(A315="","",SUM($K$51:K315))</f>
        <v>58822.035000000003</v>
      </c>
      <c r="O315" s="9">
        <f t="shared" si="78"/>
        <v>265</v>
      </c>
      <c r="P315" s="10">
        <f t="shared" si="79"/>
        <v>53328</v>
      </c>
      <c r="Q315" s="16">
        <f t="shared" si="80"/>
        <v>5.5E-2</v>
      </c>
      <c r="R315" s="12">
        <f t="shared" si="81"/>
        <v>504.37</v>
      </c>
      <c r="S315" s="12">
        <f t="shared" si="82"/>
        <v>1419.47</v>
      </c>
      <c r="T315" s="12">
        <f t="shared" si="83"/>
        <v>915.1</v>
      </c>
      <c r="U315" s="12">
        <f t="shared" si="84"/>
        <v>109128.58999999973</v>
      </c>
    </row>
    <row r="316" spans="1:21" x14ac:dyDescent="0.2">
      <c r="A316" s="9">
        <f t="shared" si="68"/>
        <v>266</v>
      </c>
      <c r="B316" s="10">
        <f t="shared" si="69"/>
        <v>53359</v>
      </c>
      <c r="C316" s="14" t="str">
        <f t="shared" si="70"/>
        <v/>
      </c>
      <c r="D316" s="11">
        <f t="shared" si="71"/>
        <v>5.5E-2</v>
      </c>
      <c r="E316" s="12">
        <f t="shared" si="72"/>
        <v>500.17</v>
      </c>
      <c r="F316" s="12">
        <f t="shared" si="73"/>
        <v>1419.47</v>
      </c>
      <c r="G316" s="12">
        <f t="shared" si="74"/>
        <v>0</v>
      </c>
      <c r="H316" s="13"/>
      <c r="I316" s="12">
        <f t="shared" si="75"/>
        <v>919.3</v>
      </c>
      <c r="J316" s="12">
        <f t="shared" si="76"/>
        <v>108209.28999999973</v>
      </c>
      <c r="K316" s="12">
        <f t="shared" si="77"/>
        <v>125.0425</v>
      </c>
      <c r="L316" s="12">
        <f>IF(A316="","",SUM($K$51:K316))</f>
        <v>58947.077500000007</v>
      </c>
      <c r="O316" s="9">
        <f t="shared" si="78"/>
        <v>266</v>
      </c>
      <c r="P316" s="10">
        <f t="shared" si="79"/>
        <v>53359</v>
      </c>
      <c r="Q316" s="16">
        <f t="shared" si="80"/>
        <v>5.5E-2</v>
      </c>
      <c r="R316" s="12">
        <f t="shared" si="81"/>
        <v>500.17</v>
      </c>
      <c r="S316" s="12">
        <f t="shared" si="82"/>
        <v>1419.47</v>
      </c>
      <c r="T316" s="12">
        <f t="shared" si="83"/>
        <v>919.3</v>
      </c>
      <c r="U316" s="12">
        <f t="shared" si="84"/>
        <v>108209.28999999973</v>
      </c>
    </row>
    <row r="317" spans="1:21" x14ac:dyDescent="0.2">
      <c r="A317" s="9">
        <f t="shared" si="68"/>
        <v>267</v>
      </c>
      <c r="B317" s="10">
        <f t="shared" si="69"/>
        <v>53387</v>
      </c>
      <c r="C317" s="14" t="str">
        <f t="shared" si="70"/>
        <v/>
      </c>
      <c r="D317" s="11">
        <f t="shared" si="71"/>
        <v>5.5E-2</v>
      </c>
      <c r="E317" s="12">
        <f t="shared" si="72"/>
        <v>495.96</v>
      </c>
      <c r="F317" s="12">
        <f t="shared" si="73"/>
        <v>1419.47</v>
      </c>
      <c r="G317" s="12">
        <f t="shared" si="74"/>
        <v>0</v>
      </c>
      <c r="H317" s="13"/>
      <c r="I317" s="12">
        <f t="shared" si="75"/>
        <v>923.51</v>
      </c>
      <c r="J317" s="12">
        <f t="shared" si="76"/>
        <v>107285.77999999974</v>
      </c>
      <c r="K317" s="12">
        <f t="shared" si="77"/>
        <v>123.99</v>
      </c>
      <c r="L317" s="12">
        <f>IF(A317="","",SUM($K$51:K317))</f>
        <v>59071.067500000005</v>
      </c>
      <c r="O317" s="9">
        <f t="shared" si="78"/>
        <v>267</v>
      </c>
      <c r="P317" s="10">
        <f t="shared" si="79"/>
        <v>53387</v>
      </c>
      <c r="Q317" s="16">
        <f t="shared" si="80"/>
        <v>5.5E-2</v>
      </c>
      <c r="R317" s="12">
        <f t="shared" si="81"/>
        <v>495.96</v>
      </c>
      <c r="S317" s="12">
        <f t="shared" si="82"/>
        <v>1419.47</v>
      </c>
      <c r="T317" s="12">
        <f t="shared" si="83"/>
        <v>923.51</v>
      </c>
      <c r="U317" s="12">
        <f t="shared" si="84"/>
        <v>107285.77999999974</v>
      </c>
    </row>
    <row r="318" spans="1:21" x14ac:dyDescent="0.2">
      <c r="A318" s="9">
        <f t="shared" si="68"/>
        <v>268</v>
      </c>
      <c r="B318" s="10">
        <f t="shared" si="69"/>
        <v>53418</v>
      </c>
      <c r="C318" s="14" t="str">
        <f t="shared" si="70"/>
        <v/>
      </c>
      <c r="D318" s="11">
        <f t="shared" si="71"/>
        <v>5.5E-2</v>
      </c>
      <c r="E318" s="12">
        <f t="shared" si="72"/>
        <v>491.73</v>
      </c>
      <c r="F318" s="12">
        <f t="shared" si="73"/>
        <v>1419.47</v>
      </c>
      <c r="G318" s="12">
        <f t="shared" si="74"/>
        <v>0</v>
      </c>
      <c r="H318" s="13"/>
      <c r="I318" s="12">
        <f t="shared" si="75"/>
        <v>927.74</v>
      </c>
      <c r="J318" s="12">
        <f t="shared" si="76"/>
        <v>106358.03999999973</v>
      </c>
      <c r="K318" s="12">
        <f t="shared" si="77"/>
        <v>122.9325</v>
      </c>
      <c r="L318" s="12">
        <f>IF(A318="","",SUM($K$51:K318))</f>
        <v>59194.000000000007</v>
      </c>
      <c r="O318" s="9">
        <f t="shared" si="78"/>
        <v>268</v>
      </c>
      <c r="P318" s="10">
        <f t="shared" si="79"/>
        <v>53418</v>
      </c>
      <c r="Q318" s="16">
        <f t="shared" si="80"/>
        <v>5.5E-2</v>
      </c>
      <c r="R318" s="12">
        <f t="shared" si="81"/>
        <v>491.73</v>
      </c>
      <c r="S318" s="12">
        <f t="shared" si="82"/>
        <v>1419.47</v>
      </c>
      <c r="T318" s="12">
        <f t="shared" si="83"/>
        <v>927.74</v>
      </c>
      <c r="U318" s="12">
        <f t="shared" si="84"/>
        <v>106358.03999999973</v>
      </c>
    </row>
    <row r="319" spans="1:21" x14ac:dyDescent="0.2">
      <c r="A319" s="9">
        <f t="shared" si="68"/>
        <v>269</v>
      </c>
      <c r="B319" s="10">
        <f t="shared" si="69"/>
        <v>53448</v>
      </c>
      <c r="C319" s="14" t="str">
        <f t="shared" si="70"/>
        <v/>
      </c>
      <c r="D319" s="11">
        <f t="shared" si="71"/>
        <v>5.5E-2</v>
      </c>
      <c r="E319" s="12">
        <f t="shared" si="72"/>
        <v>487.47</v>
      </c>
      <c r="F319" s="12">
        <f t="shared" si="73"/>
        <v>1419.47</v>
      </c>
      <c r="G319" s="12">
        <f t="shared" si="74"/>
        <v>0</v>
      </c>
      <c r="H319" s="13"/>
      <c r="I319" s="12">
        <f t="shared" si="75"/>
        <v>932</v>
      </c>
      <c r="J319" s="12">
        <f t="shared" si="76"/>
        <v>105426.03999999973</v>
      </c>
      <c r="K319" s="12">
        <f t="shared" si="77"/>
        <v>121.86750000000001</v>
      </c>
      <c r="L319" s="12">
        <f>IF(A319="","",SUM($K$51:K319))</f>
        <v>59315.867500000008</v>
      </c>
      <c r="O319" s="9">
        <f t="shared" si="78"/>
        <v>269</v>
      </c>
      <c r="P319" s="10">
        <f t="shared" si="79"/>
        <v>53448</v>
      </c>
      <c r="Q319" s="16">
        <f t="shared" si="80"/>
        <v>5.5E-2</v>
      </c>
      <c r="R319" s="12">
        <f t="shared" si="81"/>
        <v>487.47</v>
      </c>
      <c r="S319" s="12">
        <f t="shared" si="82"/>
        <v>1419.47</v>
      </c>
      <c r="T319" s="12">
        <f t="shared" si="83"/>
        <v>932</v>
      </c>
      <c r="U319" s="12">
        <f t="shared" si="84"/>
        <v>105426.03999999973</v>
      </c>
    </row>
    <row r="320" spans="1:21" x14ac:dyDescent="0.2">
      <c r="A320" s="9">
        <f t="shared" si="68"/>
        <v>270</v>
      </c>
      <c r="B320" s="10">
        <f t="shared" si="69"/>
        <v>53479</v>
      </c>
      <c r="C320" s="14" t="str">
        <f t="shared" si="70"/>
        <v/>
      </c>
      <c r="D320" s="11">
        <f t="shared" si="71"/>
        <v>5.5E-2</v>
      </c>
      <c r="E320" s="12">
        <f t="shared" si="72"/>
        <v>483.2</v>
      </c>
      <c r="F320" s="12">
        <f t="shared" si="73"/>
        <v>1419.47</v>
      </c>
      <c r="G320" s="12">
        <f t="shared" si="74"/>
        <v>0</v>
      </c>
      <c r="H320" s="13"/>
      <c r="I320" s="12">
        <f t="shared" si="75"/>
        <v>936.27</v>
      </c>
      <c r="J320" s="12">
        <f t="shared" si="76"/>
        <v>104489.76999999973</v>
      </c>
      <c r="K320" s="12">
        <f t="shared" si="77"/>
        <v>120.8</v>
      </c>
      <c r="L320" s="12">
        <f>IF(A320="","",SUM($K$51:K320))</f>
        <v>59436.66750000001</v>
      </c>
      <c r="O320" s="9">
        <f t="shared" si="78"/>
        <v>270</v>
      </c>
      <c r="P320" s="10">
        <f t="shared" si="79"/>
        <v>53479</v>
      </c>
      <c r="Q320" s="16">
        <f t="shared" si="80"/>
        <v>5.5E-2</v>
      </c>
      <c r="R320" s="12">
        <f t="shared" si="81"/>
        <v>483.2</v>
      </c>
      <c r="S320" s="12">
        <f t="shared" si="82"/>
        <v>1419.47</v>
      </c>
      <c r="T320" s="12">
        <f t="shared" si="83"/>
        <v>936.27</v>
      </c>
      <c r="U320" s="12">
        <f t="shared" si="84"/>
        <v>104489.76999999973</v>
      </c>
    </row>
    <row r="321" spans="1:21" x14ac:dyDescent="0.2">
      <c r="A321" s="9">
        <f t="shared" si="68"/>
        <v>271</v>
      </c>
      <c r="B321" s="10">
        <f t="shared" si="69"/>
        <v>53509</v>
      </c>
      <c r="C321" s="14" t="str">
        <f t="shared" si="70"/>
        <v/>
      </c>
      <c r="D321" s="11">
        <f t="shared" si="71"/>
        <v>5.5E-2</v>
      </c>
      <c r="E321" s="12">
        <f t="shared" si="72"/>
        <v>478.91</v>
      </c>
      <c r="F321" s="12">
        <f t="shared" si="73"/>
        <v>1419.47</v>
      </c>
      <c r="G321" s="12">
        <f t="shared" si="74"/>
        <v>0</v>
      </c>
      <c r="H321" s="13"/>
      <c r="I321" s="12">
        <f t="shared" si="75"/>
        <v>940.56</v>
      </c>
      <c r="J321" s="12">
        <f t="shared" si="76"/>
        <v>103549.20999999973</v>
      </c>
      <c r="K321" s="12">
        <f t="shared" si="77"/>
        <v>119.72750000000001</v>
      </c>
      <c r="L321" s="12">
        <f>IF(A321="","",SUM($K$51:K321))</f>
        <v>59556.395000000011</v>
      </c>
      <c r="O321" s="9">
        <f t="shared" si="78"/>
        <v>271</v>
      </c>
      <c r="P321" s="10">
        <f t="shared" si="79"/>
        <v>53509</v>
      </c>
      <c r="Q321" s="16">
        <f t="shared" si="80"/>
        <v>5.5E-2</v>
      </c>
      <c r="R321" s="12">
        <f t="shared" si="81"/>
        <v>478.91</v>
      </c>
      <c r="S321" s="12">
        <f t="shared" si="82"/>
        <v>1419.47</v>
      </c>
      <c r="T321" s="12">
        <f t="shared" si="83"/>
        <v>940.56</v>
      </c>
      <c r="U321" s="12">
        <f t="shared" si="84"/>
        <v>103549.20999999973</v>
      </c>
    </row>
    <row r="322" spans="1:21" x14ac:dyDescent="0.2">
      <c r="A322" s="9">
        <f t="shared" si="68"/>
        <v>272</v>
      </c>
      <c r="B322" s="10">
        <f t="shared" si="69"/>
        <v>53540</v>
      </c>
      <c r="C322" s="14" t="str">
        <f t="shared" si="70"/>
        <v/>
      </c>
      <c r="D322" s="11">
        <f t="shared" si="71"/>
        <v>5.5E-2</v>
      </c>
      <c r="E322" s="12">
        <f t="shared" si="72"/>
        <v>474.6</v>
      </c>
      <c r="F322" s="12">
        <f t="shared" si="73"/>
        <v>1419.47</v>
      </c>
      <c r="G322" s="12">
        <f t="shared" si="74"/>
        <v>0</v>
      </c>
      <c r="H322" s="13"/>
      <c r="I322" s="12">
        <f t="shared" si="75"/>
        <v>944.87</v>
      </c>
      <c r="J322" s="12">
        <f t="shared" si="76"/>
        <v>102604.33999999973</v>
      </c>
      <c r="K322" s="12">
        <f t="shared" si="77"/>
        <v>118.65</v>
      </c>
      <c r="L322" s="12">
        <f>IF(A322="","",SUM($K$51:K322))</f>
        <v>59675.045000000013</v>
      </c>
      <c r="O322" s="9">
        <f t="shared" si="78"/>
        <v>272</v>
      </c>
      <c r="P322" s="10">
        <f t="shared" si="79"/>
        <v>53540</v>
      </c>
      <c r="Q322" s="16">
        <f t="shared" si="80"/>
        <v>5.5E-2</v>
      </c>
      <c r="R322" s="12">
        <f t="shared" si="81"/>
        <v>474.6</v>
      </c>
      <c r="S322" s="12">
        <f t="shared" si="82"/>
        <v>1419.47</v>
      </c>
      <c r="T322" s="12">
        <f t="shared" si="83"/>
        <v>944.87</v>
      </c>
      <c r="U322" s="12">
        <f t="shared" si="84"/>
        <v>102604.33999999973</v>
      </c>
    </row>
    <row r="323" spans="1:21" x14ac:dyDescent="0.2">
      <c r="A323" s="9">
        <f t="shared" si="68"/>
        <v>273</v>
      </c>
      <c r="B323" s="10">
        <f t="shared" si="69"/>
        <v>53571</v>
      </c>
      <c r="C323" s="14" t="str">
        <f t="shared" si="70"/>
        <v/>
      </c>
      <c r="D323" s="11">
        <f t="shared" si="71"/>
        <v>5.5E-2</v>
      </c>
      <c r="E323" s="12">
        <f t="shared" si="72"/>
        <v>470.27</v>
      </c>
      <c r="F323" s="12">
        <f t="shared" si="73"/>
        <v>1419.47</v>
      </c>
      <c r="G323" s="12">
        <f t="shared" si="74"/>
        <v>0</v>
      </c>
      <c r="H323" s="13"/>
      <c r="I323" s="12">
        <f t="shared" si="75"/>
        <v>949.2</v>
      </c>
      <c r="J323" s="12">
        <f t="shared" si="76"/>
        <v>101655.13999999974</v>
      </c>
      <c r="K323" s="12">
        <f t="shared" si="77"/>
        <v>117.5675</v>
      </c>
      <c r="L323" s="12">
        <f>IF(A323="","",SUM($K$51:K323))</f>
        <v>59792.61250000001</v>
      </c>
      <c r="O323" s="9">
        <f t="shared" si="78"/>
        <v>273</v>
      </c>
      <c r="P323" s="10">
        <f t="shared" si="79"/>
        <v>53571</v>
      </c>
      <c r="Q323" s="16">
        <f t="shared" si="80"/>
        <v>5.5E-2</v>
      </c>
      <c r="R323" s="12">
        <f t="shared" si="81"/>
        <v>470.27</v>
      </c>
      <c r="S323" s="12">
        <f t="shared" si="82"/>
        <v>1419.47</v>
      </c>
      <c r="T323" s="12">
        <f t="shared" si="83"/>
        <v>949.2</v>
      </c>
      <c r="U323" s="12">
        <f t="shared" si="84"/>
        <v>101655.13999999974</v>
      </c>
    </row>
    <row r="324" spans="1:21" x14ac:dyDescent="0.2">
      <c r="A324" s="9">
        <f t="shared" si="68"/>
        <v>274</v>
      </c>
      <c r="B324" s="10">
        <f t="shared" si="69"/>
        <v>53601</v>
      </c>
      <c r="C324" s="14" t="str">
        <f t="shared" si="70"/>
        <v/>
      </c>
      <c r="D324" s="11">
        <f t="shared" si="71"/>
        <v>5.5E-2</v>
      </c>
      <c r="E324" s="12">
        <f t="shared" si="72"/>
        <v>465.92</v>
      </c>
      <c r="F324" s="12">
        <f t="shared" si="73"/>
        <v>1419.47</v>
      </c>
      <c r="G324" s="12">
        <f t="shared" si="74"/>
        <v>0</v>
      </c>
      <c r="H324" s="13"/>
      <c r="I324" s="12">
        <f t="shared" si="75"/>
        <v>953.55</v>
      </c>
      <c r="J324" s="12">
        <f t="shared" si="76"/>
        <v>100701.58999999973</v>
      </c>
      <c r="K324" s="12">
        <f t="shared" si="77"/>
        <v>116.48</v>
      </c>
      <c r="L324" s="12">
        <f>IF(A324="","",SUM($K$51:K324))</f>
        <v>59909.092500000013</v>
      </c>
      <c r="O324" s="9">
        <f t="shared" si="78"/>
        <v>274</v>
      </c>
      <c r="P324" s="10">
        <f t="shared" si="79"/>
        <v>53601</v>
      </c>
      <c r="Q324" s="16">
        <f t="shared" si="80"/>
        <v>5.5E-2</v>
      </c>
      <c r="R324" s="12">
        <f t="shared" si="81"/>
        <v>465.92</v>
      </c>
      <c r="S324" s="12">
        <f t="shared" si="82"/>
        <v>1419.47</v>
      </c>
      <c r="T324" s="12">
        <f t="shared" si="83"/>
        <v>953.55</v>
      </c>
      <c r="U324" s="12">
        <f t="shared" si="84"/>
        <v>100701.58999999973</v>
      </c>
    </row>
    <row r="325" spans="1:21" x14ac:dyDescent="0.2">
      <c r="A325" s="9">
        <f t="shared" si="68"/>
        <v>275</v>
      </c>
      <c r="B325" s="10">
        <f t="shared" si="69"/>
        <v>53632</v>
      </c>
      <c r="C325" s="14" t="str">
        <f t="shared" si="70"/>
        <v/>
      </c>
      <c r="D325" s="11">
        <f t="shared" si="71"/>
        <v>5.5E-2</v>
      </c>
      <c r="E325" s="12">
        <f t="shared" si="72"/>
        <v>461.55</v>
      </c>
      <c r="F325" s="12">
        <f t="shared" si="73"/>
        <v>1419.47</v>
      </c>
      <c r="G325" s="12">
        <f t="shared" si="74"/>
        <v>0</v>
      </c>
      <c r="H325" s="13"/>
      <c r="I325" s="12">
        <f t="shared" si="75"/>
        <v>957.92000000000007</v>
      </c>
      <c r="J325" s="12">
        <f t="shared" si="76"/>
        <v>99743.669999999736</v>
      </c>
      <c r="K325" s="12">
        <f t="shared" si="77"/>
        <v>115.3875</v>
      </c>
      <c r="L325" s="12">
        <f>IF(A325="","",SUM($K$51:K325))</f>
        <v>60024.48000000001</v>
      </c>
      <c r="O325" s="9">
        <f t="shared" si="78"/>
        <v>275</v>
      </c>
      <c r="P325" s="10">
        <f t="shared" si="79"/>
        <v>53632</v>
      </c>
      <c r="Q325" s="16">
        <f t="shared" si="80"/>
        <v>5.5E-2</v>
      </c>
      <c r="R325" s="12">
        <f t="shared" si="81"/>
        <v>461.55</v>
      </c>
      <c r="S325" s="12">
        <f t="shared" si="82"/>
        <v>1419.47</v>
      </c>
      <c r="T325" s="12">
        <f t="shared" si="83"/>
        <v>957.92000000000007</v>
      </c>
      <c r="U325" s="12">
        <f t="shared" si="84"/>
        <v>99743.669999999736</v>
      </c>
    </row>
    <row r="326" spans="1:21" x14ac:dyDescent="0.2">
      <c r="A326" s="9">
        <f t="shared" si="68"/>
        <v>276</v>
      </c>
      <c r="B326" s="10">
        <f t="shared" si="69"/>
        <v>53662</v>
      </c>
      <c r="C326" s="14">
        <f t="shared" si="70"/>
        <v>23</v>
      </c>
      <c r="D326" s="11">
        <f t="shared" si="71"/>
        <v>5.5E-2</v>
      </c>
      <c r="E326" s="12">
        <f t="shared" si="72"/>
        <v>457.16</v>
      </c>
      <c r="F326" s="12">
        <f t="shared" si="73"/>
        <v>1419.47</v>
      </c>
      <c r="G326" s="12">
        <f t="shared" si="74"/>
        <v>0</v>
      </c>
      <c r="H326" s="13"/>
      <c r="I326" s="12">
        <f t="shared" si="75"/>
        <v>962.31</v>
      </c>
      <c r="J326" s="12">
        <f t="shared" si="76"/>
        <v>98781.359999999739</v>
      </c>
      <c r="K326" s="12">
        <f t="shared" si="77"/>
        <v>114.29</v>
      </c>
      <c r="L326" s="12">
        <f>IF(A326="","",SUM($K$51:K326))</f>
        <v>60138.770000000011</v>
      </c>
      <c r="O326" s="9">
        <f t="shared" si="78"/>
        <v>276</v>
      </c>
      <c r="P326" s="10">
        <f t="shared" si="79"/>
        <v>53662</v>
      </c>
      <c r="Q326" s="16">
        <f t="shared" si="80"/>
        <v>5.5E-2</v>
      </c>
      <c r="R326" s="12">
        <f t="shared" si="81"/>
        <v>457.16</v>
      </c>
      <c r="S326" s="12">
        <f t="shared" si="82"/>
        <v>1419.47</v>
      </c>
      <c r="T326" s="12">
        <f t="shared" si="83"/>
        <v>962.31</v>
      </c>
      <c r="U326" s="12">
        <f t="shared" si="84"/>
        <v>98781.359999999739</v>
      </c>
    </row>
    <row r="327" spans="1:21" x14ac:dyDescent="0.2">
      <c r="A327" s="9">
        <f t="shared" si="68"/>
        <v>277</v>
      </c>
      <c r="B327" s="10">
        <f t="shared" si="69"/>
        <v>53693</v>
      </c>
      <c r="C327" s="14" t="str">
        <f t="shared" si="70"/>
        <v/>
      </c>
      <c r="D327" s="11">
        <f t="shared" si="71"/>
        <v>5.5E-2</v>
      </c>
      <c r="E327" s="12">
        <f t="shared" si="72"/>
        <v>452.75</v>
      </c>
      <c r="F327" s="12">
        <f t="shared" si="73"/>
        <v>1419.47</v>
      </c>
      <c r="G327" s="12">
        <f t="shared" si="74"/>
        <v>0</v>
      </c>
      <c r="H327" s="13"/>
      <c r="I327" s="12">
        <f t="shared" si="75"/>
        <v>966.72</v>
      </c>
      <c r="J327" s="12">
        <f t="shared" si="76"/>
        <v>97814.639999999737</v>
      </c>
      <c r="K327" s="12">
        <f t="shared" si="77"/>
        <v>113.1875</v>
      </c>
      <c r="L327" s="12">
        <f>IF(A327="","",SUM($K$51:K327))</f>
        <v>60251.957500000011</v>
      </c>
      <c r="O327" s="9">
        <f t="shared" si="78"/>
        <v>277</v>
      </c>
      <c r="P327" s="10">
        <f t="shared" si="79"/>
        <v>53693</v>
      </c>
      <c r="Q327" s="16">
        <f t="shared" si="80"/>
        <v>5.5E-2</v>
      </c>
      <c r="R327" s="12">
        <f t="shared" si="81"/>
        <v>452.75</v>
      </c>
      <c r="S327" s="12">
        <f t="shared" si="82"/>
        <v>1419.47</v>
      </c>
      <c r="T327" s="12">
        <f t="shared" si="83"/>
        <v>966.72</v>
      </c>
      <c r="U327" s="12">
        <f t="shared" si="84"/>
        <v>97814.639999999737</v>
      </c>
    </row>
    <row r="328" spans="1:21" x14ac:dyDescent="0.2">
      <c r="A328" s="9">
        <f t="shared" si="68"/>
        <v>278</v>
      </c>
      <c r="B328" s="10">
        <f t="shared" si="69"/>
        <v>53724</v>
      </c>
      <c r="C328" s="14" t="str">
        <f t="shared" si="70"/>
        <v/>
      </c>
      <c r="D328" s="11">
        <f t="shared" si="71"/>
        <v>5.5E-2</v>
      </c>
      <c r="E328" s="12">
        <f t="shared" si="72"/>
        <v>448.32</v>
      </c>
      <c r="F328" s="12">
        <f t="shared" si="73"/>
        <v>1419.47</v>
      </c>
      <c r="G328" s="12">
        <f t="shared" si="74"/>
        <v>0</v>
      </c>
      <c r="H328" s="13"/>
      <c r="I328" s="12">
        <f t="shared" si="75"/>
        <v>971.15000000000009</v>
      </c>
      <c r="J328" s="12">
        <f t="shared" si="76"/>
        <v>96843.489999999743</v>
      </c>
      <c r="K328" s="12">
        <f t="shared" si="77"/>
        <v>112.08</v>
      </c>
      <c r="L328" s="12">
        <f>IF(A328="","",SUM($K$51:K328))</f>
        <v>60364.037500000013</v>
      </c>
      <c r="O328" s="9">
        <f t="shared" si="78"/>
        <v>278</v>
      </c>
      <c r="P328" s="10">
        <f t="shared" si="79"/>
        <v>53724</v>
      </c>
      <c r="Q328" s="16">
        <f t="shared" si="80"/>
        <v>5.5E-2</v>
      </c>
      <c r="R328" s="12">
        <f t="shared" si="81"/>
        <v>448.32</v>
      </c>
      <c r="S328" s="12">
        <f t="shared" si="82"/>
        <v>1419.47</v>
      </c>
      <c r="T328" s="12">
        <f t="shared" si="83"/>
        <v>971.15000000000009</v>
      </c>
      <c r="U328" s="12">
        <f t="shared" si="84"/>
        <v>96843.489999999743</v>
      </c>
    </row>
    <row r="329" spans="1:21" x14ac:dyDescent="0.2">
      <c r="A329" s="9">
        <f t="shared" si="68"/>
        <v>279</v>
      </c>
      <c r="B329" s="10">
        <f t="shared" si="69"/>
        <v>53752</v>
      </c>
      <c r="C329" s="14" t="str">
        <f t="shared" si="70"/>
        <v/>
      </c>
      <c r="D329" s="11">
        <f t="shared" si="71"/>
        <v>5.5E-2</v>
      </c>
      <c r="E329" s="12">
        <f t="shared" si="72"/>
        <v>443.87</v>
      </c>
      <c r="F329" s="12">
        <f t="shared" si="73"/>
        <v>1419.47</v>
      </c>
      <c r="G329" s="12">
        <f t="shared" si="74"/>
        <v>0</v>
      </c>
      <c r="H329" s="13"/>
      <c r="I329" s="12">
        <f t="shared" si="75"/>
        <v>975.6</v>
      </c>
      <c r="J329" s="12">
        <f t="shared" si="76"/>
        <v>95867.889999999737</v>
      </c>
      <c r="K329" s="12">
        <f t="shared" si="77"/>
        <v>110.9675</v>
      </c>
      <c r="L329" s="12">
        <f>IF(A329="","",SUM($K$51:K329))</f>
        <v>60475.005000000012</v>
      </c>
      <c r="O329" s="9">
        <f t="shared" si="78"/>
        <v>279</v>
      </c>
      <c r="P329" s="10">
        <f t="shared" si="79"/>
        <v>53752</v>
      </c>
      <c r="Q329" s="16">
        <f t="shared" si="80"/>
        <v>5.5E-2</v>
      </c>
      <c r="R329" s="12">
        <f t="shared" si="81"/>
        <v>443.87</v>
      </c>
      <c r="S329" s="12">
        <f t="shared" si="82"/>
        <v>1419.47</v>
      </c>
      <c r="T329" s="12">
        <f t="shared" si="83"/>
        <v>975.6</v>
      </c>
      <c r="U329" s="12">
        <f t="shared" si="84"/>
        <v>95867.889999999737</v>
      </c>
    </row>
    <row r="330" spans="1:21" x14ac:dyDescent="0.2">
      <c r="A330" s="9">
        <f t="shared" si="68"/>
        <v>280</v>
      </c>
      <c r="B330" s="10">
        <f t="shared" si="69"/>
        <v>53783</v>
      </c>
      <c r="C330" s="14" t="str">
        <f t="shared" si="70"/>
        <v/>
      </c>
      <c r="D330" s="11">
        <f t="shared" si="71"/>
        <v>5.5E-2</v>
      </c>
      <c r="E330" s="12">
        <f t="shared" si="72"/>
        <v>439.39</v>
      </c>
      <c r="F330" s="12">
        <f t="shared" si="73"/>
        <v>1419.47</v>
      </c>
      <c r="G330" s="12">
        <f t="shared" si="74"/>
        <v>0</v>
      </c>
      <c r="H330" s="13"/>
      <c r="I330" s="12">
        <f t="shared" si="75"/>
        <v>980.08</v>
      </c>
      <c r="J330" s="12">
        <f t="shared" si="76"/>
        <v>94887.809999999736</v>
      </c>
      <c r="K330" s="12">
        <f t="shared" si="77"/>
        <v>109.8475</v>
      </c>
      <c r="L330" s="12">
        <f>IF(A330="","",SUM($K$51:K330))</f>
        <v>60584.852500000015</v>
      </c>
      <c r="O330" s="9">
        <f t="shared" si="78"/>
        <v>280</v>
      </c>
      <c r="P330" s="10">
        <f t="shared" si="79"/>
        <v>53783</v>
      </c>
      <c r="Q330" s="16">
        <f t="shared" si="80"/>
        <v>5.5E-2</v>
      </c>
      <c r="R330" s="12">
        <f t="shared" si="81"/>
        <v>439.39</v>
      </c>
      <c r="S330" s="12">
        <f t="shared" si="82"/>
        <v>1419.47</v>
      </c>
      <c r="T330" s="12">
        <f t="shared" si="83"/>
        <v>980.08</v>
      </c>
      <c r="U330" s="12">
        <f t="shared" si="84"/>
        <v>94887.809999999736</v>
      </c>
    </row>
    <row r="331" spans="1:21" x14ac:dyDescent="0.2">
      <c r="A331" s="9">
        <f t="shared" si="68"/>
        <v>281</v>
      </c>
      <c r="B331" s="10">
        <f t="shared" si="69"/>
        <v>53813</v>
      </c>
      <c r="C331" s="14" t="str">
        <f t="shared" si="70"/>
        <v/>
      </c>
      <c r="D331" s="11">
        <f t="shared" si="71"/>
        <v>5.5E-2</v>
      </c>
      <c r="E331" s="12">
        <f t="shared" si="72"/>
        <v>434.9</v>
      </c>
      <c r="F331" s="12">
        <f t="shared" si="73"/>
        <v>1419.47</v>
      </c>
      <c r="G331" s="12">
        <f t="shared" si="74"/>
        <v>0</v>
      </c>
      <c r="H331" s="13"/>
      <c r="I331" s="12">
        <f t="shared" si="75"/>
        <v>984.57</v>
      </c>
      <c r="J331" s="12">
        <f t="shared" si="76"/>
        <v>93903.239999999729</v>
      </c>
      <c r="K331" s="12">
        <f t="shared" si="77"/>
        <v>108.72499999999999</v>
      </c>
      <c r="L331" s="12">
        <f>IF(A331="","",SUM($K$51:K331))</f>
        <v>60693.577500000014</v>
      </c>
      <c r="O331" s="9">
        <f t="shared" si="78"/>
        <v>281</v>
      </c>
      <c r="P331" s="10">
        <f t="shared" si="79"/>
        <v>53813</v>
      </c>
      <c r="Q331" s="16">
        <f t="shared" si="80"/>
        <v>5.5E-2</v>
      </c>
      <c r="R331" s="12">
        <f t="shared" si="81"/>
        <v>434.9</v>
      </c>
      <c r="S331" s="12">
        <f t="shared" si="82"/>
        <v>1419.47</v>
      </c>
      <c r="T331" s="12">
        <f t="shared" si="83"/>
        <v>984.57</v>
      </c>
      <c r="U331" s="12">
        <f t="shared" si="84"/>
        <v>93903.239999999729</v>
      </c>
    </row>
    <row r="332" spans="1:21" x14ac:dyDescent="0.2">
      <c r="A332" s="9">
        <f t="shared" si="68"/>
        <v>282</v>
      </c>
      <c r="B332" s="10">
        <f t="shared" si="69"/>
        <v>53844</v>
      </c>
      <c r="C332" s="14" t="str">
        <f t="shared" si="70"/>
        <v/>
      </c>
      <c r="D332" s="11">
        <f t="shared" si="71"/>
        <v>5.5E-2</v>
      </c>
      <c r="E332" s="12">
        <f t="shared" si="72"/>
        <v>430.39</v>
      </c>
      <c r="F332" s="12">
        <f t="shared" si="73"/>
        <v>1419.47</v>
      </c>
      <c r="G332" s="12">
        <f t="shared" si="74"/>
        <v>0</v>
      </c>
      <c r="H332" s="13"/>
      <c r="I332" s="12">
        <f t="shared" si="75"/>
        <v>989.08</v>
      </c>
      <c r="J332" s="12">
        <f t="shared" si="76"/>
        <v>92914.159999999727</v>
      </c>
      <c r="K332" s="12">
        <f t="shared" si="77"/>
        <v>107.5975</v>
      </c>
      <c r="L332" s="12">
        <f>IF(A332="","",SUM($K$51:K332))</f>
        <v>60801.175000000017</v>
      </c>
      <c r="O332" s="9">
        <f t="shared" si="78"/>
        <v>282</v>
      </c>
      <c r="P332" s="10">
        <f t="shared" si="79"/>
        <v>53844</v>
      </c>
      <c r="Q332" s="16">
        <f t="shared" si="80"/>
        <v>5.5E-2</v>
      </c>
      <c r="R332" s="12">
        <f t="shared" si="81"/>
        <v>430.39</v>
      </c>
      <c r="S332" s="12">
        <f t="shared" si="82"/>
        <v>1419.47</v>
      </c>
      <c r="T332" s="12">
        <f t="shared" si="83"/>
        <v>989.08</v>
      </c>
      <c r="U332" s="12">
        <f t="shared" si="84"/>
        <v>92914.159999999727</v>
      </c>
    </row>
    <row r="333" spans="1:21" x14ac:dyDescent="0.2">
      <c r="A333" s="9">
        <f t="shared" si="68"/>
        <v>283</v>
      </c>
      <c r="B333" s="10">
        <f t="shared" si="69"/>
        <v>53874</v>
      </c>
      <c r="C333" s="14" t="str">
        <f t="shared" si="70"/>
        <v/>
      </c>
      <c r="D333" s="11">
        <f t="shared" si="71"/>
        <v>5.5E-2</v>
      </c>
      <c r="E333" s="12">
        <f t="shared" si="72"/>
        <v>425.86</v>
      </c>
      <c r="F333" s="12">
        <f t="shared" si="73"/>
        <v>1419.47</v>
      </c>
      <c r="G333" s="12">
        <f t="shared" si="74"/>
        <v>0</v>
      </c>
      <c r="H333" s="13"/>
      <c r="I333" s="12">
        <f t="shared" si="75"/>
        <v>993.61</v>
      </c>
      <c r="J333" s="12">
        <f t="shared" si="76"/>
        <v>91920.549999999726</v>
      </c>
      <c r="K333" s="12">
        <f t="shared" si="77"/>
        <v>106.465</v>
      </c>
      <c r="L333" s="12">
        <f>IF(A333="","",SUM($K$51:K333))</f>
        <v>60907.640000000014</v>
      </c>
      <c r="O333" s="9">
        <f t="shared" si="78"/>
        <v>283</v>
      </c>
      <c r="P333" s="10">
        <f t="shared" si="79"/>
        <v>53874</v>
      </c>
      <c r="Q333" s="16">
        <f t="shared" si="80"/>
        <v>5.5E-2</v>
      </c>
      <c r="R333" s="12">
        <f t="shared" si="81"/>
        <v>425.86</v>
      </c>
      <c r="S333" s="12">
        <f t="shared" si="82"/>
        <v>1419.47</v>
      </c>
      <c r="T333" s="12">
        <f t="shared" si="83"/>
        <v>993.61</v>
      </c>
      <c r="U333" s="12">
        <f t="shared" si="84"/>
        <v>91920.549999999726</v>
      </c>
    </row>
    <row r="334" spans="1:21" x14ac:dyDescent="0.2">
      <c r="A334" s="9">
        <f t="shared" si="68"/>
        <v>284</v>
      </c>
      <c r="B334" s="10">
        <f t="shared" si="69"/>
        <v>53905</v>
      </c>
      <c r="C334" s="14" t="str">
        <f t="shared" si="70"/>
        <v/>
      </c>
      <c r="D334" s="11">
        <f t="shared" si="71"/>
        <v>5.5E-2</v>
      </c>
      <c r="E334" s="12">
        <f t="shared" si="72"/>
        <v>421.3</v>
      </c>
      <c r="F334" s="12">
        <f t="shared" si="73"/>
        <v>1419.47</v>
      </c>
      <c r="G334" s="12">
        <f t="shared" si="74"/>
        <v>0</v>
      </c>
      <c r="H334" s="13"/>
      <c r="I334" s="12">
        <f t="shared" si="75"/>
        <v>998.17000000000007</v>
      </c>
      <c r="J334" s="12">
        <f t="shared" si="76"/>
        <v>90922.379999999728</v>
      </c>
      <c r="K334" s="12">
        <f t="shared" si="77"/>
        <v>105.325</v>
      </c>
      <c r="L334" s="12">
        <f>IF(A334="","",SUM($K$51:K334))</f>
        <v>61012.965000000011</v>
      </c>
      <c r="O334" s="9">
        <f t="shared" si="78"/>
        <v>284</v>
      </c>
      <c r="P334" s="10">
        <f t="shared" si="79"/>
        <v>53905</v>
      </c>
      <c r="Q334" s="16">
        <f t="shared" si="80"/>
        <v>5.5E-2</v>
      </c>
      <c r="R334" s="12">
        <f t="shared" si="81"/>
        <v>421.3</v>
      </c>
      <c r="S334" s="12">
        <f t="shared" si="82"/>
        <v>1419.47</v>
      </c>
      <c r="T334" s="12">
        <f t="shared" si="83"/>
        <v>998.17000000000007</v>
      </c>
      <c r="U334" s="12">
        <f t="shared" si="84"/>
        <v>90922.379999999728</v>
      </c>
    </row>
    <row r="335" spans="1:21" x14ac:dyDescent="0.2">
      <c r="A335" s="9">
        <f t="shared" si="68"/>
        <v>285</v>
      </c>
      <c r="B335" s="10">
        <f t="shared" si="69"/>
        <v>53936</v>
      </c>
      <c r="C335" s="14" t="str">
        <f t="shared" si="70"/>
        <v/>
      </c>
      <c r="D335" s="11">
        <f t="shared" si="71"/>
        <v>5.5E-2</v>
      </c>
      <c r="E335" s="12">
        <f t="shared" si="72"/>
        <v>416.73</v>
      </c>
      <c r="F335" s="12">
        <f t="shared" si="73"/>
        <v>1419.47</v>
      </c>
      <c r="G335" s="12">
        <f t="shared" si="74"/>
        <v>0</v>
      </c>
      <c r="H335" s="13"/>
      <c r="I335" s="12">
        <f t="shared" si="75"/>
        <v>1002.74</v>
      </c>
      <c r="J335" s="12">
        <f t="shared" si="76"/>
        <v>89919.639999999723</v>
      </c>
      <c r="K335" s="12">
        <f t="shared" si="77"/>
        <v>104.1825</v>
      </c>
      <c r="L335" s="12">
        <f>IF(A335="","",SUM($K$51:K335))</f>
        <v>61117.147500000014</v>
      </c>
      <c r="O335" s="9">
        <f t="shared" si="78"/>
        <v>285</v>
      </c>
      <c r="P335" s="10">
        <f t="shared" si="79"/>
        <v>53936</v>
      </c>
      <c r="Q335" s="16">
        <f t="shared" si="80"/>
        <v>5.5E-2</v>
      </c>
      <c r="R335" s="12">
        <f t="shared" si="81"/>
        <v>416.73</v>
      </c>
      <c r="S335" s="12">
        <f t="shared" si="82"/>
        <v>1419.47</v>
      </c>
      <c r="T335" s="12">
        <f t="shared" si="83"/>
        <v>1002.74</v>
      </c>
      <c r="U335" s="12">
        <f t="shared" si="84"/>
        <v>89919.639999999723</v>
      </c>
    </row>
    <row r="336" spans="1:21" x14ac:dyDescent="0.2">
      <c r="A336" s="9">
        <f t="shared" si="68"/>
        <v>286</v>
      </c>
      <c r="B336" s="10">
        <f t="shared" si="69"/>
        <v>53966</v>
      </c>
      <c r="C336" s="14" t="str">
        <f t="shared" si="70"/>
        <v/>
      </c>
      <c r="D336" s="11">
        <f t="shared" si="71"/>
        <v>5.5E-2</v>
      </c>
      <c r="E336" s="12">
        <f t="shared" si="72"/>
        <v>412.13</v>
      </c>
      <c r="F336" s="12">
        <f t="shared" si="73"/>
        <v>1419.47</v>
      </c>
      <c r="G336" s="12">
        <f t="shared" si="74"/>
        <v>0</v>
      </c>
      <c r="H336" s="13"/>
      <c r="I336" s="12">
        <f t="shared" si="75"/>
        <v>1007.34</v>
      </c>
      <c r="J336" s="12">
        <f t="shared" si="76"/>
        <v>88912.299999999726</v>
      </c>
      <c r="K336" s="12">
        <f t="shared" si="77"/>
        <v>103.0325</v>
      </c>
      <c r="L336" s="12">
        <f>IF(A336="","",SUM($K$51:K336))</f>
        <v>61220.180000000015</v>
      </c>
      <c r="O336" s="9">
        <f t="shared" si="78"/>
        <v>286</v>
      </c>
      <c r="P336" s="10">
        <f t="shared" si="79"/>
        <v>53966</v>
      </c>
      <c r="Q336" s="16">
        <f t="shared" si="80"/>
        <v>5.5E-2</v>
      </c>
      <c r="R336" s="12">
        <f t="shared" si="81"/>
        <v>412.13</v>
      </c>
      <c r="S336" s="12">
        <f t="shared" si="82"/>
        <v>1419.47</v>
      </c>
      <c r="T336" s="12">
        <f t="shared" si="83"/>
        <v>1007.34</v>
      </c>
      <c r="U336" s="12">
        <f t="shared" si="84"/>
        <v>88912.299999999726</v>
      </c>
    </row>
    <row r="337" spans="1:21" x14ac:dyDescent="0.2">
      <c r="A337" s="9">
        <f t="shared" si="68"/>
        <v>287</v>
      </c>
      <c r="B337" s="10">
        <f t="shared" si="69"/>
        <v>53997</v>
      </c>
      <c r="C337" s="14" t="str">
        <f t="shared" si="70"/>
        <v/>
      </c>
      <c r="D337" s="11">
        <f t="shared" si="71"/>
        <v>5.5E-2</v>
      </c>
      <c r="E337" s="12">
        <f t="shared" si="72"/>
        <v>407.51</v>
      </c>
      <c r="F337" s="12">
        <f t="shared" si="73"/>
        <v>1419.47</v>
      </c>
      <c r="G337" s="12">
        <f t="shared" si="74"/>
        <v>0</v>
      </c>
      <c r="H337" s="13"/>
      <c r="I337" s="12">
        <f t="shared" si="75"/>
        <v>1011.96</v>
      </c>
      <c r="J337" s="12">
        <f t="shared" si="76"/>
        <v>87900.33999999972</v>
      </c>
      <c r="K337" s="12">
        <f t="shared" si="77"/>
        <v>101.8775</v>
      </c>
      <c r="L337" s="12">
        <f>IF(A337="","",SUM($K$51:K337))</f>
        <v>61322.057500000017</v>
      </c>
      <c r="O337" s="9">
        <f t="shared" si="78"/>
        <v>287</v>
      </c>
      <c r="P337" s="10">
        <f t="shared" si="79"/>
        <v>53997</v>
      </c>
      <c r="Q337" s="16">
        <f t="shared" si="80"/>
        <v>5.5E-2</v>
      </c>
      <c r="R337" s="12">
        <f t="shared" si="81"/>
        <v>407.51</v>
      </c>
      <c r="S337" s="12">
        <f t="shared" si="82"/>
        <v>1419.47</v>
      </c>
      <c r="T337" s="12">
        <f t="shared" si="83"/>
        <v>1011.96</v>
      </c>
      <c r="U337" s="12">
        <f t="shared" si="84"/>
        <v>87900.33999999972</v>
      </c>
    </row>
    <row r="338" spans="1:21" x14ac:dyDescent="0.2">
      <c r="A338" s="9">
        <f t="shared" si="68"/>
        <v>288</v>
      </c>
      <c r="B338" s="10">
        <f t="shared" si="69"/>
        <v>54027</v>
      </c>
      <c r="C338" s="14">
        <f t="shared" si="70"/>
        <v>24</v>
      </c>
      <c r="D338" s="11">
        <f t="shared" si="71"/>
        <v>5.5E-2</v>
      </c>
      <c r="E338" s="12">
        <f t="shared" si="72"/>
        <v>402.88</v>
      </c>
      <c r="F338" s="12">
        <f t="shared" si="73"/>
        <v>1419.47</v>
      </c>
      <c r="G338" s="12">
        <f t="shared" si="74"/>
        <v>0</v>
      </c>
      <c r="H338" s="13"/>
      <c r="I338" s="12">
        <f t="shared" si="75"/>
        <v>1016.59</v>
      </c>
      <c r="J338" s="12">
        <f t="shared" si="76"/>
        <v>86883.749999999724</v>
      </c>
      <c r="K338" s="12">
        <f t="shared" si="77"/>
        <v>100.72</v>
      </c>
      <c r="L338" s="12">
        <f>IF(A338="","",SUM($K$51:K338))</f>
        <v>61422.777500000018</v>
      </c>
      <c r="O338" s="9">
        <f t="shared" si="78"/>
        <v>288</v>
      </c>
      <c r="P338" s="10">
        <f t="shared" si="79"/>
        <v>54027</v>
      </c>
      <c r="Q338" s="16">
        <f t="shared" si="80"/>
        <v>5.5E-2</v>
      </c>
      <c r="R338" s="12">
        <f t="shared" si="81"/>
        <v>402.88</v>
      </c>
      <c r="S338" s="12">
        <f t="shared" si="82"/>
        <v>1419.47</v>
      </c>
      <c r="T338" s="12">
        <f t="shared" si="83"/>
        <v>1016.59</v>
      </c>
      <c r="U338" s="12">
        <f t="shared" si="84"/>
        <v>86883.749999999724</v>
      </c>
    </row>
    <row r="339" spans="1:21" x14ac:dyDescent="0.2">
      <c r="A339" s="9">
        <f t="shared" si="68"/>
        <v>289</v>
      </c>
      <c r="B339" s="10">
        <f t="shared" si="69"/>
        <v>54058</v>
      </c>
      <c r="C339" s="14" t="str">
        <f t="shared" si="70"/>
        <v/>
      </c>
      <c r="D339" s="11">
        <f t="shared" si="71"/>
        <v>5.5E-2</v>
      </c>
      <c r="E339" s="12">
        <f t="shared" si="72"/>
        <v>398.22</v>
      </c>
      <c r="F339" s="12">
        <f t="shared" si="73"/>
        <v>1419.47</v>
      </c>
      <c r="G339" s="12">
        <f t="shared" si="74"/>
        <v>0</v>
      </c>
      <c r="H339" s="13"/>
      <c r="I339" s="12">
        <f t="shared" si="75"/>
        <v>1021.25</v>
      </c>
      <c r="J339" s="12">
        <f t="shared" si="76"/>
        <v>85862.499999999724</v>
      </c>
      <c r="K339" s="12">
        <f t="shared" si="77"/>
        <v>99.555000000000007</v>
      </c>
      <c r="L339" s="12">
        <f>IF(A339="","",SUM($K$51:K339))</f>
        <v>61522.332500000019</v>
      </c>
      <c r="O339" s="9">
        <f t="shared" si="78"/>
        <v>289</v>
      </c>
      <c r="P339" s="10">
        <f t="shared" si="79"/>
        <v>54058</v>
      </c>
      <c r="Q339" s="16">
        <f t="shared" si="80"/>
        <v>5.5E-2</v>
      </c>
      <c r="R339" s="12">
        <f t="shared" si="81"/>
        <v>398.22</v>
      </c>
      <c r="S339" s="12">
        <f t="shared" si="82"/>
        <v>1419.47</v>
      </c>
      <c r="T339" s="12">
        <f t="shared" si="83"/>
        <v>1021.25</v>
      </c>
      <c r="U339" s="12">
        <f t="shared" si="84"/>
        <v>85862.499999999724</v>
      </c>
    </row>
    <row r="340" spans="1:21" x14ac:dyDescent="0.2">
      <c r="A340" s="9">
        <f t="shared" si="68"/>
        <v>290</v>
      </c>
      <c r="B340" s="10">
        <f t="shared" si="69"/>
        <v>54089</v>
      </c>
      <c r="C340" s="14" t="str">
        <f t="shared" si="70"/>
        <v/>
      </c>
      <c r="D340" s="11">
        <f t="shared" si="71"/>
        <v>5.5E-2</v>
      </c>
      <c r="E340" s="12">
        <f t="shared" si="72"/>
        <v>393.54</v>
      </c>
      <c r="F340" s="12">
        <f t="shared" si="73"/>
        <v>1419.47</v>
      </c>
      <c r="G340" s="12">
        <f t="shared" si="74"/>
        <v>0</v>
      </c>
      <c r="H340" s="13"/>
      <c r="I340" s="12">
        <f t="shared" si="75"/>
        <v>1025.93</v>
      </c>
      <c r="J340" s="12">
        <f t="shared" si="76"/>
        <v>84836.56999999973</v>
      </c>
      <c r="K340" s="12">
        <f t="shared" si="77"/>
        <v>98.385000000000005</v>
      </c>
      <c r="L340" s="12">
        <f>IF(A340="","",SUM($K$51:K340))</f>
        <v>61620.717500000021</v>
      </c>
      <c r="O340" s="9">
        <f t="shared" si="78"/>
        <v>290</v>
      </c>
      <c r="P340" s="10">
        <f t="shared" si="79"/>
        <v>54089</v>
      </c>
      <c r="Q340" s="16">
        <f t="shared" si="80"/>
        <v>5.5E-2</v>
      </c>
      <c r="R340" s="12">
        <f t="shared" si="81"/>
        <v>393.54</v>
      </c>
      <c r="S340" s="12">
        <f t="shared" si="82"/>
        <v>1419.47</v>
      </c>
      <c r="T340" s="12">
        <f t="shared" si="83"/>
        <v>1025.93</v>
      </c>
      <c r="U340" s="12">
        <f t="shared" si="84"/>
        <v>84836.56999999973</v>
      </c>
    </row>
    <row r="341" spans="1:21" x14ac:dyDescent="0.2">
      <c r="A341" s="9">
        <f t="shared" si="68"/>
        <v>291</v>
      </c>
      <c r="B341" s="10">
        <f t="shared" si="69"/>
        <v>54118</v>
      </c>
      <c r="C341" s="14" t="str">
        <f t="shared" si="70"/>
        <v/>
      </c>
      <c r="D341" s="11">
        <f t="shared" si="71"/>
        <v>5.5E-2</v>
      </c>
      <c r="E341" s="12">
        <f t="shared" si="72"/>
        <v>388.83</v>
      </c>
      <c r="F341" s="12">
        <f t="shared" si="73"/>
        <v>1419.47</v>
      </c>
      <c r="G341" s="12">
        <f t="shared" si="74"/>
        <v>0</v>
      </c>
      <c r="H341" s="13"/>
      <c r="I341" s="12">
        <f t="shared" si="75"/>
        <v>1030.6400000000001</v>
      </c>
      <c r="J341" s="12">
        <f t="shared" si="76"/>
        <v>83805.929999999731</v>
      </c>
      <c r="K341" s="12">
        <f t="shared" si="77"/>
        <v>97.207499999999996</v>
      </c>
      <c r="L341" s="12">
        <f>IF(A341="","",SUM($K$51:K341))</f>
        <v>61717.925000000017</v>
      </c>
      <c r="O341" s="9">
        <f t="shared" si="78"/>
        <v>291</v>
      </c>
      <c r="P341" s="10">
        <f t="shared" si="79"/>
        <v>54118</v>
      </c>
      <c r="Q341" s="16">
        <f t="shared" si="80"/>
        <v>5.5E-2</v>
      </c>
      <c r="R341" s="12">
        <f t="shared" si="81"/>
        <v>388.83</v>
      </c>
      <c r="S341" s="12">
        <f t="shared" si="82"/>
        <v>1419.47</v>
      </c>
      <c r="T341" s="12">
        <f t="shared" si="83"/>
        <v>1030.6400000000001</v>
      </c>
      <c r="U341" s="12">
        <f t="shared" si="84"/>
        <v>83805.929999999731</v>
      </c>
    </row>
    <row r="342" spans="1:21" x14ac:dyDescent="0.2">
      <c r="A342" s="9">
        <f t="shared" si="68"/>
        <v>292</v>
      </c>
      <c r="B342" s="10">
        <f t="shared" si="69"/>
        <v>54149</v>
      </c>
      <c r="C342" s="14" t="str">
        <f t="shared" si="70"/>
        <v/>
      </c>
      <c r="D342" s="11">
        <f t="shared" si="71"/>
        <v>5.5E-2</v>
      </c>
      <c r="E342" s="12">
        <f t="shared" si="72"/>
        <v>384.11</v>
      </c>
      <c r="F342" s="12">
        <f t="shared" si="73"/>
        <v>1419.47</v>
      </c>
      <c r="G342" s="12">
        <f t="shared" si="74"/>
        <v>0</v>
      </c>
      <c r="H342" s="13"/>
      <c r="I342" s="12">
        <f t="shared" si="75"/>
        <v>1035.3600000000001</v>
      </c>
      <c r="J342" s="12">
        <f t="shared" si="76"/>
        <v>82770.56999999973</v>
      </c>
      <c r="K342" s="12">
        <f t="shared" si="77"/>
        <v>96.027500000000003</v>
      </c>
      <c r="L342" s="12">
        <f>IF(A342="","",SUM($K$51:K342))</f>
        <v>61813.952500000014</v>
      </c>
      <c r="O342" s="9">
        <f t="shared" si="78"/>
        <v>292</v>
      </c>
      <c r="P342" s="10">
        <f t="shared" si="79"/>
        <v>54149</v>
      </c>
      <c r="Q342" s="16">
        <f t="shared" si="80"/>
        <v>5.5E-2</v>
      </c>
      <c r="R342" s="12">
        <f t="shared" si="81"/>
        <v>384.11</v>
      </c>
      <c r="S342" s="12">
        <f t="shared" si="82"/>
        <v>1419.47</v>
      </c>
      <c r="T342" s="12">
        <f t="shared" si="83"/>
        <v>1035.3600000000001</v>
      </c>
      <c r="U342" s="12">
        <f t="shared" si="84"/>
        <v>82770.56999999973</v>
      </c>
    </row>
    <row r="343" spans="1:21" x14ac:dyDescent="0.2">
      <c r="A343" s="9">
        <f t="shared" si="68"/>
        <v>293</v>
      </c>
      <c r="B343" s="10">
        <f t="shared" si="69"/>
        <v>54179</v>
      </c>
      <c r="C343" s="14" t="str">
        <f t="shared" si="70"/>
        <v/>
      </c>
      <c r="D343" s="11">
        <f t="shared" si="71"/>
        <v>5.5E-2</v>
      </c>
      <c r="E343" s="12">
        <f t="shared" si="72"/>
        <v>379.37</v>
      </c>
      <c r="F343" s="12">
        <f t="shared" si="73"/>
        <v>1419.47</v>
      </c>
      <c r="G343" s="12">
        <f t="shared" si="74"/>
        <v>0</v>
      </c>
      <c r="H343" s="13"/>
      <c r="I343" s="12">
        <f t="shared" si="75"/>
        <v>1040.0999999999999</v>
      </c>
      <c r="J343" s="12">
        <f t="shared" si="76"/>
        <v>81730.469999999725</v>
      </c>
      <c r="K343" s="12">
        <f t="shared" si="77"/>
        <v>94.842500000000001</v>
      </c>
      <c r="L343" s="12">
        <f>IF(A343="","",SUM($K$51:K343))</f>
        <v>61908.795000000013</v>
      </c>
      <c r="O343" s="9">
        <f t="shared" si="78"/>
        <v>293</v>
      </c>
      <c r="P343" s="10">
        <f t="shared" si="79"/>
        <v>54179</v>
      </c>
      <c r="Q343" s="16">
        <f t="shared" si="80"/>
        <v>5.5E-2</v>
      </c>
      <c r="R343" s="12">
        <f t="shared" si="81"/>
        <v>379.37</v>
      </c>
      <c r="S343" s="12">
        <f t="shared" si="82"/>
        <v>1419.47</v>
      </c>
      <c r="T343" s="12">
        <f t="shared" si="83"/>
        <v>1040.0999999999999</v>
      </c>
      <c r="U343" s="12">
        <f t="shared" si="84"/>
        <v>81730.469999999725</v>
      </c>
    </row>
    <row r="344" spans="1:21" x14ac:dyDescent="0.2">
      <c r="A344" s="9">
        <f t="shared" si="68"/>
        <v>294</v>
      </c>
      <c r="B344" s="10">
        <f t="shared" si="69"/>
        <v>54210</v>
      </c>
      <c r="C344" s="14" t="str">
        <f t="shared" si="70"/>
        <v/>
      </c>
      <c r="D344" s="11">
        <f t="shared" si="71"/>
        <v>5.5E-2</v>
      </c>
      <c r="E344" s="12">
        <f t="shared" si="72"/>
        <v>374.6</v>
      </c>
      <c r="F344" s="12">
        <f t="shared" si="73"/>
        <v>1419.47</v>
      </c>
      <c r="G344" s="12">
        <f t="shared" si="74"/>
        <v>0</v>
      </c>
      <c r="H344" s="13"/>
      <c r="I344" s="12">
        <f t="shared" si="75"/>
        <v>1044.8699999999999</v>
      </c>
      <c r="J344" s="12">
        <f t="shared" si="76"/>
        <v>80685.599999999729</v>
      </c>
      <c r="K344" s="12">
        <f t="shared" si="77"/>
        <v>93.65</v>
      </c>
      <c r="L344" s="12">
        <f>IF(A344="","",SUM($K$51:K344))</f>
        <v>62002.445000000014</v>
      </c>
      <c r="O344" s="9">
        <f t="shared" si="78"/>
        <v>294</v>
      </c>
      <c r="P344" s="10">
        <f t="shared" si="79"/>
        <v>54210</v>
      </c>
      <c r="Q344" s="16">
        <f t="shared" si="80"/>
        <v>5.5E-2</v>
      </c>
      <c r="R344" s="12">
        <f t="shared" si="81"/>
        <v>374.6</v>
      </c>
      <c r="S344" s="12">
        <f t="shared" si="82"/>
        <v>1419.47</v>
      </c>
      <c r="T344" s="12">
        <f t="shared" si="83"/>
        <v>1044.8699999999999</v>
      </c>
      <c r="U344" s="12">
        <f t="shared" si="84"/>
        <v>80685.599999999729</v>
      </c>
    </row>
    <row r="345" spans="1:21" x14ac:dyDescent="0.2">
      <c r="A345" s="9">
        <f t="shared" si="68"/>
        <v>295</v>
      </c>
      <c r="B345" s="10">
        <f t="shared" si="69"/>
        <v>54240</v>
      </c>
      <c r="C345" s="14" t="str">
        <f t="shared" si="70"/>
        <v/>
      </c>
      <c r="D345" s="11">
        <f t="shared" si="71"/>
        <v>5.5E-2</v>
      </c>
      <c r="E345" s="12">
        <f t="shared" si="72"/>
        <v>369.81</v>
      </c>
      <c r="F345" s="12">
        <f t="shared" si="73"/>
        <v>1419.47</v>
      </c>
      <c r="G345" s="12">
        <f t="shared" si="74"/>
        <v>0</v>
      </c>
      <c r="H345" s="13"/>
      <c r="I345" s="12">
        <f t="shared" si="75"/>
        <v>1049.6600000000001</v>
      </c>
      <c r="J345" s="12">
        <f t="shared" si="76"/>
        <v>79635.939999999726</v>
      </c>
      <c r="K345" s="12">
        <f t="shared" si="77"/>
        <v>92.452500000000001</v>
      </c>
      <c r="L345" s="12">
        <f>IF(A345="","",SUM($K$51:K345))</f>
        <v>62094.897500000014</v>
      </c>
      <c r="O345" s="9">
        <f t="shared" si="78"/>
        <v>295</v>
      </c>
      <c r="P345" s="10">
        <f t="shared" si="79"/>
        <v>54240</v>
      </c>
      <c r="Q345" s="16">
        <f t="shared" si="80"/>
        <v>5.5E-2</v>
      </c>
      <c r="R345" s="12">
        <f t="shared" si="81"/>
        <v>369.81</v>
      </c>
      <c r="S345" s="12">
        <f t="shared" si="82"/>
        <v>1419.47</v>
      </c>
      <c r="T345" s="12">
        <f t="shared" si="83"/>
        <v>1049.6600000000001</v>
      </c>
      <c r="U345" s="12">
        <f t="shared" si="84"/>
        <v>79635.939999999726</v>
      </c>
    </row>
    <row r="346" spans="1:21" x14ac:dyDescent="0.2">
      <c r="A346" s="9">
        <f t="shared" si="68"/>
        <v>296</v>
      </c>
      <c r="B346" s="10">
        <f t="shared" si="69"/>
        <v>54271</v>
      </c>
      <c r="C346" s="14" t="str">
        <f t="shared" si="70"/>
        <v/>
      </c>
      <c r="D346" s="11">
        <f t="shared" si="71"/>
        <v>5.5E-2</v>
      </c>
      <c r="E346" s="12">
        <f t="shared" si="72"/>
        <v>365</v>
      </c>
      <c r="F346" s="12">
        <f t="shared" si="73"/>
        <v>1419.47</v>
      </c>
      <c r="G346" s="12">
        <f t="shared" si="74"/>
        <v>0</v>
      </c>
      <c r="H346" s="13"/>
      <c r="I346" s="12">
        <f t="shared" si="75"/>
        <v>1054.47</v>
      </c>
      <c r="J346" s="12">
        <f t="shared" si="76"/>
        <v>78581.469999999725</v>
      </c>
      <c r="K346" s="12">
        <f t="shared" si="77"/>
        <v>91.25</v>
      </c>
      <c r="L346" s="12">
        <f>IF(A346="","",SUM($K$51:K346))</f>
        <v>62186.147500000014</v>
      </c>
      <c r="O346" s="9">
        <f t="shared" si="78"/>
        <v>296</v>
      </c>
      <c r="P346" s="10">
        <f t="shared" si="79"/>
        <v>54271</v>
      </c>
      <c r="Q346" s="16">
        <f t="shared" si="80"/>
        <v>5.5E-2</v>
      </c>
      <c r="R346" s="12">
        <f t="shared" si="81"/>
        <v>365</v>
      </c>
      <c r="S346" s="12">
        <f t="shared" si="82"/>
        <v>1419.47</v>
      </c>
      <c r="T346" s="12">
        <f t="shared" si="83"/>
        <v>1054.47</v>
      </c>
      <c r="U346" s="12">
        <f t="shared" si="84"/>
        <v>78581.469999999725</v>
      </c>
    </row>
    <row r="347" spans="1:21" x14ac:dyDescent="0.2">
      <c r="A347" s="9">
        <f t="shared" si="68"/>
        <v>297</v>
      </c>
      <c r="B347" s="10">
        <f t="shared" si="69"/>
        <v>54302</v>
      </c>
      <c r="C347" s="14" t="str">
        <f t="shared" si="70"/>
        <v/>
      </c>
      <c r="D347" s="11">
        <f t="shared" si="71"/>
        <v>5.5E-2</v>
      </c>
      <c r="E347" s="12">
        <f t="shared" si="72"/>
        <v>360.17</v>
      </c>
      <c r="F347" s="12">
        <f t="shared" si="73"/>
        <v>1419.47</v>
      </c>
      <c r="G347" s="12">
        <f t="shared" si="74"/>
        <v>0</v>
      </c>
      <c r="H347" s="13"/>
      <c r="I347" s="12">
        <f t="shared" si="75"/>
        <v>1059.3</v>
      </c>
      <c r="J347" s="12">
        <f t="shared" si="76"/>
        <v>77522.169999999722</v>
      </c>
      <c r="K347" s="12">
        <f t="shared" si="77"/>
        <v>90.042500000000004</v>
      </c>
      <c r="L347" s="12">
        <f>IF(A347="","",SUM($K$51:K347))</f>
        <v>62276.190000000017</v>
      </c>
      <c r="O347" s="9">
        <f t="shared" si="78"/>
        <v>297</v>
      </c>
      <c r="P347" s="10">
        <f t="shared" si="79"/>
        <v>54302</v>
      </c>
      <c r="Q347" s="16">
        <f t="shared" si="80"/>
        <v>5.5E-2</v>
      </c>
      <c r="R347" s="12">
        <f t="shared" si="81"/>
        <v>360.17</v>
      </c>
      <c r="S347" s="12">
        <f t="shared" si="82"/>
        <v>1419.47</v>
      </c>
      <c r="T347" s="12">
        <f t="shared" si="83"/>
        <v>1059.3</v>
      </c>
      <c r="U347" s="12">
        <f t="shared" si="84"/>
        <v>77522.169999999722</v>
      </c>
    </row>
    <row r="348" spans="1:21" x14ac:dyDescent="0.2">
      <c r="A348" s="9">
        <f t="shared" si="68"/>
        <v>298</v>
      </c>
      <c r="B348" s="10">
        <f t="shared" si="69"/>
        <v>54332</v>
      </c>
      <c r="C348" s="14" t="str">
        <f t="shared" si="70"/>
        <v/>
      </c>
      <c r="D348" s="11">
        <f t="shared" si="71"/>
        <v>5.5E-2</v>
      </c>
      <c r="E348" s="12">
        <f t="shared" si="72"/>
        <v>355.31</v>
      </c>
      <c r="F348" s="12">
        <f t="shared" si="73"/>
        <v>1419.47</v>
      </c>
      <c r="G348" s="12">
        <f t="shared" si="74"/>
        <v>0</v>
      </c>
      <c r="H348" s="13"/>
      <c r="I348" s="12">
        <f t="shared" si="75"/>
        <v>1064.1600000000001</v>
      </c>
      <c r="J348" s="12">
        <f t="shared" si="76"/>
        <v>76458.009999999718</v>
      </c>
      <c r="K348" s="12">
        <f t="shared" si="77"/>
        <v>88.827500000000001</v>
      </c>
      <c r="L348" s="12">
        <f>IF(A348="","",SUM($K$51:K348))</f>
        <v>62365.017500000016</v>
      </c>
      <c r="O348" s="9">
        <f t="shared" si="78"/>
        <v>298</v>
      </c>
      <c r="P348" s="10">
        <f t="shared" si="79"/>
        <v>54332</v>
      </c>
      <c r="Q348" s="16">
        <f t="shared" si="80"/>
        <v>5.5E-2</v>
      </c>
      <c r="R348" s="12">
        <f t="shared" si="81"/>
        <v>355.31</v>
      </c>
      <c r="S348" s="12">
        <f t="shared" si="82"/>
        <v>1419.47</v>
      </c>
      <c r="T348" s="12">
        <f t="shared" si="83"/>
        <v>1064.1600000000001</v>
      </c>
      <c r="U348" s="12">
        <f t="shared" si="84"/>
        <v>76458.009999999718</v>
      </c>
    </row>
    <row r="349" spans="1:21" x14ac:dyDescent="0.2">
      <c r="A349" s="9">
        <f t="shared" si="68"/>
        <v>299</v>
      </c>
      <c r="B349" s="10">
        <f t="shared" si="69"/>
        <v>54363</v>
      </c>
      <c r="C349" s="14" t="str">
        <f t="shared" si="70"/>
        <v/>
      </c>
      <c r="D349" s="11">
        <f t="shared" si="71"/>
        <v>5.5E-2</v>
      </c>
      <c r="E349" s="12">
        <f t="shared" si="72"/>
        <v>350.43</v>
      </c>
      <c r="F349" s="12">
        <f t="shared" si="73"/>
        <v>1419.47</v>
      </c>
      <c r="G349" s="12">
        <f t="shared" si="74"/>
        <v>0</v>
      </c>
      <c r="H349" s="13"/>
      <c r="I349" s="12">
        <f t="shared" si="75"/>
        <v>1069.04</v>
      </c>
      <c r="J349" s="12">
        <f t="shared" si="76"/>
        <v>75388.969999999725</v>
      </c>
      <c r="K349" s="12">
        <f t="shared" si="77"/>
        <v>87.607500000000002</v>
      </c>
      <c r="L349" s="12">
        <f>IF(A349="","",SUM($K$51:K349))</f>
        <v>62452.625000000015</v>
      </c>
      <c r="O349" s="9">
        <f t="shared" si="78"/>
        <v>299</v>
      </c>
      <c r="P349" s="10">
        <f t="shared" si="79"/>
        <v>54363</v>
      </c>
      <c r="Q349" s="16">
        <f t="shared" si="80"/>
        <v>5.5E-2</v>
      </c>
      <c r="R349" s="12">
        <f t="shared" si="81"/>
        <v>350.43</v>
      </c>
      <c r="S349" s="12">
        <f t="shared" si="82"/>
        <v>1419.47</v>
      </c>
      <c r="T349" s="12">
        <f t="shared" si="83"/>
        <v>1069.04</v>
      </c>
      <c r="U349" s="12">
        <f t="shared" si="84"/>
        <v>75388.969999999725</v>
      </c>
    </row>
    <row r="350" spans="1:21" x14ac:dyDescent="0.2">
      <c r="A350" s="9">
        <f t="shared" si="68"/>
        <v>300</v>
      </c>
      <c r="B350" s="10">
        <f t="shared" si="69"/>
        <v>54393</v>
      </c>
      <c r="C350" s="14">
        <f t="shared" si="70"/>
        <v>25</v>
      </c>
      <c r="D350" s="11">
        <f t="shared" si="71"/>
        <v>5.5E-2</v>
      </c>
      <c r="E350" s="12">
        <f t="shared" si="72"/>
        <v>345.53</v>
      </c>
      <c r="F350" s="12">
        <f t="shared" si="73"/>
        <v>1419.47</v>
      </c>
      <c r="G350" s="12">
        <f t="shared" si="74"/>
        <v>0</v>
      </c>
      <c r="H350" s="13"/>
      <c r="I350" s="12">
        <f t="shared" si="75"/>
        <v>1073.94</v>
      </c>
      <c r="J350" s="12">
        <f t="shared" si="76"/>
        <v>74315.029999999722</v>
      </c>
      <c r="K350" s="12">
        <f t="shared" si="77"/>
        <v>86.382499999999993</v>
      </c>
      <c r="L350" s="12">
        <f>IF(A350="","",SUM($K$51:K350))</f>
        <v>62539.007500000014</v>
      </c>
      <c r="O350" s="9">
        <f t="shared" si="78"/>
        <v>300</v>
      </c>
      <c r="P350" s="10">
        <f t="shared" si="79"/>
        <v>54393</v>
      </c>
      <c r="Q350" s="16">
        <f t="shared" si="80"/>
        <v>5.5E-2</v>
      </c>
      <c r="R350" s="12">
        <f t="shared" si="81"/>
        <v>345.53</v>
      </c>
      <c r="S350" s="12">
        <f t="shared" si="82"/>
        <v>1419.47</v>
      </c>
      <c r="T350" s="12">
        <f t="shared" si="83"/>
        <v>1073.94</v>
      </c>
      <c r="U350" s="12">
        <f t="shared" si="84"/>
        <v>74315.029999999722</v>
      </c>
    </row>
    <row r="351" spans="1:21" x14ac:dyDescent="0.2">
      <c r="A351" s="9">
        <f t="shared" si="68"/>
        <v>301</v>
      </c>
      <c r="B351" s="10">
        <f t="shared" si="69"/>
        <v>54424</v>
      </c>
      <c r="C351" s="14" t="str">
        <f t="shared" si="70"/>
        <v/>
      </c>
      <c r="D351" s="11">
        <f t="shared" si="71"/>
        <v>5.5E-2</v>
      </c>
      <c r="E351" s="12">
        <f t="shared" si="72"/>
        <v>340.61</v>
      </c>
      <c r="F351" s="12">
        <f t="shared" si="73"/>
        <v>1419.47</v>
      </c>
      <c r="G351" s="12">
        <f t="shared" si="74"/>
        <v>0</v>
      </c>
      <c r="H351" s="13"/>
      <c r="I351" s="12">
        <f t="shared" si="75"/>
        <v>1078.8600000000001</v>
      </c>
      <c r="J351" s="12">
        <f t="shared" si="76"/>
        <v>73236.169999999722</v>
      </c>
      <c r="K351" s="12">
        <f t="shared" si="77"/>
        <v>85.152500000000003</v>
      </c>
      <c r="L351" s="12">
        <f>IF(A351="","",SUM($K$51:K351))</f>
        <v>62624.160000000011</v>
      </c>
      <c r="O351" s="9">
        <f t="shared" si="78"/>
        <v>301</v>
      </c>
      <c r="P351" s="10">
        <f t="shared" si="79"/>
        <v>54424</v>
      </c>
      <c r="Q351" s="16">
        <f t="shared" si="80"/>
        <v>5.5E-2</v>
      </c>
      <c r="R351" s="12">
        <f t="shared" si="81"/>
        <v>340.61</v>
      </c>
      <c r="S351" s="12">
        <f t="shared" si="82"/>
        <v>1419.47</v>
      </c>
      <c r="T351" s="12">
        <f t="shared" si="83"/>
        <v>1078.8600000000001</v>
      </c>
      <c r="U351" s="12">
        <f t="shared" si="84"/>
        <v>73236.169999999722</v>
      </c>
    </row>
    <row r="352" spans="1:21" x14ac:dyDescent="0.2">
      <c r="A352" s="9">
        <f t="shared" si="68"/>
        <v>302</v>
      </c>
      <c r="B352" s="10">
        <f t="shared" si="69"/>
        <v>54455</v>
      </c>
      <c r="C352" s="14" t="str">
        <f t="shared" si="70"/>
        <v/>
      </c>
      <c r="D352" s="11">
        <f t="shared" si="71"/>
        <v>5.5E-2</v>
      </c>
      <c r="E352" s="12">
        <f t="shared" si="72"/>
        <v>335.67</v>
      </c>
      <c r="F352" s="12">
        <f t="shared" si="73"/>
        <v>1419.47</v>
      </c>
      <c r="G352" s="12">
        <f t="shared" si="74"/>
        <v>0</v>
      </c>
      <c r="H352" s="13"/>
      <c r="I352" s="12">
        <f t="shared" si="75"/>
        <v>1083.8</v>
      </c>
      <c r="J352" s="12">
        <f t="shared" si="76"/>
        <v>72152.369999999719</v>
      </c>
      <c r="K352" s="12">
        <f t="shared" si="77"/>
        <v>83.917500000000004</v>
      </c>
      <c r="L352" s="12">
        <f>IF(A352="","",SUM($K$51:K352))</f>
        <v>62708.077500000014</v>
      </c>
      <c r="O352" s="9">
        <f t="shared" si="78"/>
        <v>302</v>
      </c>
      <c r="P352" s="10">
        <f t="shared" si="79"/>
        <v>54455</v>
      </c>
      <c r="Q352" s="16">
        <f t="shared" si="80"/>
        <v>5.5E-2</v>
      </c>
      <c r="R352" s="12">
        <f t="shared" si="81"/>
        <v>335.67</v>
      </c>
      <c r="S352" s="12">
        <f t="shared" si="82"/>
        <v>1419.47</v>
      </c>
      <c r="T352" s="12">
        <f t="shared" si="83"/>
        <v>1083.8</v>
      </c>
      <c r="U352" s="12">
        <f t="shared" si="84"/>
        <v>72152.369999999719</v>
      </c>
    </row>
    <row r="353" spans="1:21" x14ac:dyDescent="0.2">
      <c r="A353" s="9">
        <f t="shared" si="68"/>
        <v>303</v>
      </c>
      <c r="B353" s="10">
        <f t="shared" si="69"/>
        <v>54483</v>
      </c>
      <c r="C353" s="14" t="str">
        <f t="shared" si="70"/>
        <v/>
      </c>
      <c r="D353" s="11">
        <f t="shared" si="71"/>
        <v>5.5E-2</v>
      </c>
      <c r="E353" s="12">
        <f t="shared" si="72"/>
        <v>330.7</v>
      </c>
      <c r="F353" s="12">
        <f t="shared" si="73"/>
        <v>1419.47</v>
      </c>
      <c r="G353" s="12">
        <f t="shared" si="74"/>
        <v>0</v>
      </c>
      <c r="H353" s="13"/>
      <c r="I353" s="12">
        <f t="shared" si="75"/>
        <v>1088.77</v>
      </c>
      <c r="J353" s="12">
        <f t="shared" si="76"/>
        <v>71063.599999999715</v>
      </c>
      <c r="K353" s="12">
        <f t="shared" si="77"/>
        <v>82.674999999999997</v>
      </c>
      <c r="L353" s="12">
        <f>IF(A353="","",SUM($K$51:K353))</f>
        <v>62790.752500000017</v>
      </c>
      <c r="O353" s="9">
        <f t="shared" si="78"/>
        <v>303</v>
      </c>
      <c r="P353" s="10">
        <f t="shared" si="79"/>
        <v>54483</v>
      </c>
      <c r="Q353" s="16">
        <f t="shared" si="80"/>
        <v>5.5E-2</v>
      </c>
      <c r="R353" s="12">
        <f t="shared" si="81"/>
        <v>330.7</v>
      </c>
      <c r="S353" s="12">
        <f t="shared" si="82"/>
        <v>1419.47</v>
      </c>
      <c r="T353" s="12">
        <f t="shared" si="83"/>
        <v>1088.77</v>
      </c>
      <c r="U353" s="12">
        <f t="shared" si="84"/>
        <v>71063.599999999715</v>
      </c>
    </row>
    <row r="354" spans="1:21" x14ac:dyDescent="0.2">
      <c r="A354" s="9">
        <f t="shared" si="68"/>
        <v>304</v>
      </c>
      <c r="B354" s="10">
        <f t="shared" si="69"/>
        <v>54514</v>
      </c>
      <c r="C354" s="14" t="str">
        <f t="shared" si="70"/>
        <v/>
      </c>
      <c r="D354" s="11">
        <f t="shared" si="71"/>
        <v>5.5E-2</v>
      </c>
      <c r="E354" s="12">
        <f t="shared" si="72"/>
        <v>325.70999999999998</v>
      </c>
      <c r="F354" s="12">
        <f t="shared" si="73"/>
        <v>1419.47</v>
      </c>
      <c r="G354" s="12">
        <f t="shared" si="74"/>
        <v>0</v>
      </c>
      <c r="H354" s="13"/>
      <c r="I354" s="12">
        <f t="shared" si="75"/>
        <v>1093.76</v>
      </c>
      <c r="J354" s="12">
        <f t="shared" si="76"/>
        <v>69969.83999999972</v>
      </c>
      <c r="K354" s="12">
        <f t="shared" si="77"/>
        <v>81.427499999999995</v>
      </c>
      <c r="L354" s="12">
        <f>IF(A354="","",SUM($K$51:K354))</f>
        <v>62872.180000000015</v>
      </c>
      <c r="O354" s="9">
        <f t="shared" si="78"/>
        <v>304</v>
      </c>
      <c r="P354" s="10">
        <f t="shared" si="79"/>
        <v>54514</v>
      </c>
      <c r="Q354" s="16">
        <f t="shared" si="80"/>
        <v>5.5E-2</v>
      </c>
      <c r="R354" s="12">
        <f t="shared" si="81"/>
        <v>325.70999999999998</v>
      </c>
      <c r="S354" s="12">
        <f t="shared" si="82"/>
        <v>1419.47</v>
      </c>
      <c r="T354" s="12">
        <f t="shared" si="83"/>
        <v>1093.76</v>
      </c>
      <c r="U354" s="12">
        <f t="shared" si="84"/>
        <v>69969.83999999972</v>
      </c>
    </row>
    <row r="355" spans="1:21" x14ac:dyDescent="0.2">
      <c r="A355" s="9">
        <f t="shared" si="68"/>
        <v>305</v>
      </c>
      <c r="B355" s="10">
        <f t="shared" si="69"/>
        <v>54544</v>
      </c>
      <c r="C355" s="14" t="str">
        <f t="shared" si="70"/>
        <v/>
      </c>
      <c r="D355" s="11">
        <f t="shared" si="71"/>
        <v>5.5E-2</v>
      </c>
      <c r="E355" s="12">
        <f t="shared" si="72"/>
        <v>320.7</v>
      </c>
      <c r="F355" s="12">
        <f t="shared" si="73"/>
        <v>1419.47</v>
      </c>
      <c r="G355" s="12">
        <f t="shared" si="74"/>
        <v>0</v>
      </c>
      <c r="H355" s="13"/>
      <c r="I355" s="12">
        <f t="shared" si="75"/>
        <v>1098.77</v>
      </c>
      <c r="J355" s="12">
        <f t="shared" si="76"/>
        <v>68871.069999999716</v>
      </c>
      <c r="K355" s="12">
        <f t="shared" si="77"/>
        <v>80.174999999999997</v>
      </c>
      <c r="L355" s="12">
        <f>IF(A355="","",SUM($K$51:K355))</f>
        <v>62952.355000000018</v>
      </c>
      <c r="O355" s="9">
        <f t="shared" si="78"/>
        <v>305</v>
      </c>
      <c r="P355" s="10">
        <f t="shared" si="79"/>
        <v>54544</v>
      </c>
      <c r="Q355" s="16">
        <f t="shared" si="80"/>
        <v>5.5E-2</v>
      </c>
      <c r="R355" s="12">
        <f t="shared" si="81"/>
        <v>320.7</v>
      </c>
      <c r="S355" s="12">
        <f t="shared" si="82"/>
        <v>1419.47</v>
      </c>
      <c r="T355" s="12">
        <f t="shared" si="83"/>
        <v>1098.77</v>
      </c>
      <c r="U355" s="12">
        <f t="shared" si="84"/>
        <v>68871.069999999716</v>
      </c>
    </row>
    <row r="356" spans="1:21" x14ac:dyDescent="0.2">
      <c r="A356" s="9">
        <f t="shared" si="68"/>
        <v>306</v>
      </c>
      <c r="B356" s="10">
        <f t="shared" si="69"/>
        <v>54575</v>
      </c>
      <c r="C356" s="14" t="str">
        <f t="shared" si="70"/>
        <v/>
      </c>
      <c r="D356" s="11">
        <f t="shared" si="71"/>
        <v>5.5E-2</v>
      </c>
      <c r="E356" s="12">
        <f t="shared" si="72"/>
        <v>315.66000000000003</v>
      </c>
      <c r="F356" s="12">
        <f t="shared" si="73"/>
        <v>1419.47</v>
      </c>
      <c r="G356" s="12">
        <f t="shared" si="74"/>
        <v>0</v>
      </c>
      <c r="H356" s="13"/>
      <c r="I356" s="12">
        <f t="shared" si="75"/>
        <v>1103.81</v>
      </c>
      <c r="J356" s="12">
        <f t="shared" si="76"/>
        <v>67767.259999999718</v>
      </c>
      <c r="K356" s="12">
        <f t="shared" si="77"/>
        <v>78.915000000000006</v>
      </c>
      <c r="L356" s="12">
        <f>IF(A356="","",SUM($K$51:K356))</f>
        <v>63031.270000000019</v>
      </c>
      <c r="O356" s="9">
        <f t="shared" si="78"/>
        <v>306</v>
      </c>
      <c r="P356" s="10">
        <f t="shared" si="79"/>
        <v>54575</v>
      </c>
      <c r="Q356" s="16">
        <f t="shared" si="80"/>
        <v>5.5E-2</v>
      </c>
      <c r="R356" s="12">
        <f t="shared" si="81"/>
        <v>315.66000000000003</v>
      </c>
      <c r="S356" s="12">
        <f t="shared" si="82"/>
        <v>1419.47</v>
      </c>
      <c r="T356" s="12">
        <f t="shared" si="83"/>
        <v>1103.81</v>
      </c>
      <c r="U356" s="12">
        <f t="shared" si="84"/>
        <v>67767.259999999718</v>
      </c>
    </row>
    <row r="357" spans="1:21" x14ac:dyDescent="0.2">
      <c r="A357" s="9">
        <f t="shared" si="68"/>
        <v>307</v>
      </c>
      <c r="B357" s="10">
        <f t="shared" si="69"/>
        <v>54605</v>
      </c>
      <c r="C357" s="14" t="str">
        <f t="shared" si="70"/>
        <v/>
      </c>
      <c r="D357" s="11">
        <f t="shared" si="71"/>
        <v>5.5E-2</v>
      </c>
      <c r="E357" s="12">
        <f t="shared" si="72"/>
        <v>310.60000000000002</v>
      </c>
      <c r="F357" s="12">
        <f t="shared" si="73"/>
        <v>1419.47</v>
      </c>
      <c r="G357" s="12">
        <f t="shared" si="74"/>
        <v>0</v>
      </c>
      <c r="H357" s="13"/>
      <c r="I357" s="12">
        <f t="shared" si="75"/>
        <v>1108.8699999999999</v>
      </c>
      <c r="J357" s="12">
        <f t="shared" si="76"/>
        <v>66658.389999999723</v>
      </c>
      <c r="K357" s="12">
        <f t="shared" si="77"/>
        <v>77.650000000000006</v>
      </c>
      <c r="L357" s="12">
        <f>IF(A357="","",SUM($K$51:K357))</f>
        <v>63108.92000000002</v>
      </c>
      <c r="O357" s="9">
        <f t="shared" si="78"/>
        <v>307</v>
      </c>
      <c r="P357" s="10">
        <f t="shared" si="79"/>
        <v>54605</v>
      </c>
      <c r="Q357" s="16">
        <f t="shared" si="80"/>
        <v>5.5E-2</v>
      </c>
      <c r="R357" s="12">
        <f t="shared" si="81"/>
        <v>310.60000000000002</v>
      </c>
      <c r="S357" s="12">
        <f t="shared" si="82"/>
        <v>1419.47</v>
      </c>
      <c r="T357" s="12">
        <f t="shared" si="83"/>
        <v>1108.8699999999999</v>
      </c>
      <c r="U357" s="12">
        <f t="shared" si="84"/>
        <v>66658.389999999723</v>
      </c>
    </row>
    <row r="358" spans="1:21" x14ac:dyDescent="0.2">
      <c r="A358" s="9">
        <f t="shared" si="68"/>
        <v>308</v>
      </c>
      <c r="B358" s="10">
        <f t="shared" si="69"/>
        <v>54636</v>
      </c>
      <c r="C358" s="14" t="str">
        <f t="shared" si="70"/>
        <v/>
      </c>
      <c r="D358" s="11">
        <f t="shared" si="71"/>
        <v>5.5E-2</v>
      </c>
      <c r="E358" s="12">
        <f t="shared" si="72"/>
        <v>305.52</v>
      </c>
      <c r="F358" s="12">
        <f t="shared" si="73"/>
        <v>1419.47</v>
      </c>
      <c r="G358" s="12">
        <f t="shared" si="74"/>
        <v>0</v>
      </c>
      <c r="H358" s="13"/>
      <c r="I358" s="12">
        <f t="shared" si="75"/>
        <v>1113.95</v>
      </c>
      <c r="J358" s="12">
        <f t="shared" si="76"/>
        <v>65544.439999999726</v>
      </c>
      <c r="K358" s="12">
        <f t="shared" si="77"/>
        <v>76.38</v>
      </c>
      <c r="L358" s="12">
        <f>IF(A358="","",SUM($K$51:K358))</f>
        <v>63185.300000000017</v>
      </c>
      <c r="O358" s="9">
        <f t="shared" si="78"/>
        <v>308</v>
      </c>
      <c r="P358" s="10">
        <f t="shared" si="79"/>
        <v>54636</v>
      </c>
      <c r="Q358" s="16">
        <f t="shared" si="80"/>
        <v>5.5E-2</v>
      </c>
      <c r="R358" s="12">
        <f t="shared" si="81"/>
        <v>305.52</v>
      </c>
      <c r="S358" s="12">
        <f t="shared" si="82"/>
        <v>1419.47</v>
      </c>
      <c r="T358" s="12">
        <f t="shared" si="83"/>
        <v>1113.95</v>
      </c>
      <c r="U358" s="12">
        <f t="shared" si="84"/>
        <v>65544.439999999726</v>
      </c>
    </row>
    <row r="359" spans="1:21" x14ac:dyDescent="0.2">
      <c r="A359" s="9">
        <f t="shared" si="68"/>
        <v>309</v>
      </c>
      <c r="B359" s="10">
        <f t="shared" si="69"/>
        <v>54667</v>
      </c>
      <c r="C359" s="14" t="str">
        <f t="shared" si="70"/>
        <v/>
      </c>
      <c r="D359" s="11">
        <f t="shared" si="71"/>
        <v>5.5E-2</v>
      </c>
      <c r="E359" s="12">
        <f t="shared" si="72"/>
        <v>300.41000000000003</v>
      </c>
      <c r="F359" s="12">
        <f t="shared" si="73"/>
        <v>1419.47</v>
      </c>
      <c r="G359" s="12">
        <f t="shared" si="74"/>
        <v>0</v>
      </c>
      <c r="H359" s="13"/>
      <c r="I359" s="12">
        <f t="shared" si="75"/>
        <v>1119.06</v>
      </c>
      <c r="J359" s="12">
        <f t="shared" si="76"/>
        <v>64425.379999999728</v>
      </c>
      <c r="K359" s="12">
        <f t="shared" si="77"/>
        <v>75.102500000000006</v>
      </c>
      <c r="L359" s="12">
        <f>IF(A359="","",SUM($K$51:K359))</f>
        <v>63260.402500000018</v>
      </c>
      <c r="O359" s="9">
        <f t="shared" si="78"/>
        <v>309</v>
      </c>
      <c r="P359" s="10">
        <f t="shared" si="79"/>
        <v>54667</v>
      </c>
      <c r="Q359" s="16">
        <f t="shared" si="80"/>
        <v>5.5E-2</v>
      </c>
      <c r="R359" s="12">
        <f t="shared" si="81"/>
        <v>300.41000000000003</v>
      </c>
      <c r="S359" s="12">
        <f t="shared" si="82"/>
        <v>1419.47</v>
      </c>
      <c r="T359" s="12">
        <f t="shared" si="83"/>
        <v>1119.06</v>
      </c>
      <c r="U359" s="12">
        <f t="shared" si="84"/>
        <v>64425.379999999728</v>
      </c>
    </row>
    <row r="360" spans="1:21" x14ac:dyDescent="0.2">
      <c r="A360" s="9">
        <f t="shared" si="68"/>
        <v>310</v>
      </c>
      <c r="B360" s="10">
        <f t="shared" si="69"/>
        <v>54697</v>
      </c>
      <c r="C360" s="14" t="str">
        <f t="shared" si="70"/>
        <v/>
      </c>
      <c r="D360" s="11">
        <f t="shared" si="71"/>
        <v>5.5E-2</v>
      </c>
      <c r="E360" s="12">
        <f t="shared" si="72"/>
        <v>295.27999999999997</v>
      </c>
      <c r="F360" s="12">
        <f t="shared" si="73"/>
        <v>1419.47</v>
      </c>
      <c r="G360" s="12">
        <f t="shared" si="74"/>
        <v>0</v>
      </c>
      <c r="H360" s="13"/>
      <c r="I360" s="12">
        <f t="shared" si="75"/>
        <v>1124.19</v>
      </c>
      <c r="J360" s="12">
        <f t="shared" si="76"/>
        <v>63301.189999999726</v>
      </c>
      <c r="K360" s="12">
        <f t="shared" si="77"/>
        <v>73.819999999999993</v>
      </c>
      <c r="L360" s="12">
        <f>IF(A360="","",SUM($K$51:K360))</f>
        <v>63334.222500000018</v>
      </c>
      <c r="O360" s="9">
        <f t="shared" si="78"/>
        <v>310</v>
      </c>
      <c r="P360" s="10">
        <f t="shared" si="79"/>
        <v>54697</v>
      </c>
      <c r="Q360" s="16">
        <f t="shared" si="80"/>
        <v>5.5E-2</v>
      </c>
      <c r="R360" s="12">
        <f t="shared" si="81"/>
        <v>295.27999999999997</v>
      </c>
      <c r="S360" s="12">
        <f t="shared" si="82"/>
        <v>1419.47</v>
      </c>
      <c r="T360" s="12">
        <f t="shared" si="83"/>
        <v>1124.19</v>
      </c>
      <c r="U360" s="12">
        <f t="shared" si="84"/>
        <v>63301.189999999726</v>
      </c>
    </row>
    <row r="361" spans="1:21" x14ac:dyDescent="0.2">
      <c r="A361" s="9">
        <f t="shared" si="68"/>
        <v>311</v>
      </c>
      <c r="B361" s="10">
        <f t="shared" si="69"/>
        <v>54728</v>
      </c>
      <c r="C361" s="14" t="str">
        <f t="shared" si="70"/>
        <v/>
      </c>
      <c r="D361" s="11">
        <f t="shared" si="71"/>
        <v>5.5E-2</v>
      </c>
      <c r="E361" s="12">
        <f t="shared" si="72"/>
        <v>290.13</v>
      </c>
      <c r="F361" s="12">
        <f t="shared" si="73"/>
        <v>1419.47</v>
      </c>
      <c r="G361" s="12">
        <f t="shared" si="74"/>
        <v>0</v>
      </c>
      <c r="H361" s="13"/>
      <c r="I361" s="12">
        <f t="shared" si="75"/>
        <v>1129.3400000000001</v>
      </c>
      <c r="J361" s="12">
        <f t="shared" si="76"/>
        <v>62171.849999999729</v>
      </c>
      <c r="K361" s="12">
        <f t="shared" si="77"/>
        <v>72.532499999999999</v>
      </c>
      <c r="L361" s="12">
        <f>IF(A361="","",SUM($K$51:K361))</f>
        <v>63406.755000000019</v>
      </c>
      <c r="O361" s="9">
        <f t="shared" si="78"/>
        <v>311</v>
      </c>
      <c r="P361" s="10">
        <f t="shared" si="79"/>
        <v>54728</v>
      </c>
      <c r="Q361" s="16">
        <f t="shared" si="80"/>
        <v>5.5E-2</v>
      </c>
      <c r="R361" s="12">
        <f t="shared" si="81"/>
        <v>290.13</v>
      </c>
      <c r="S361" s="12">
        <f t="shared" si="82"/>
        <v>1419.47</v>
      </c>
      <c r="T361" s="12">
        <f t="shared" si="83"/>
        <v>1129.3400000000001</v>
      </c>
      <c r="U361" s="12">
        <f t="shared" si="84"/>
        <v>62171.849999999729</v>
      </c>
    </row>
    <row r="362" spans="1:21" x14ac:dyDescent="0.2">
      <c r="A362" s="9">
        <f t="shared" si="68"/>
        <v>312</v>
      </c>
      <c r="B362" s="10">
        <f t="shared" si="69"/>
        <v>54758</v>
      </c>
      <c r="C362" s="14">
        <f t="shared" si="70"/>
        <v>26</v>
      </c>
      <c r="D362" s="11">
        <f t="shared" si="71"/>
        <v>5.5E-2</v>
      </c>
      <c r="E362" s="12">
        <f t="shared" si="72"/>
        <v>284.95</v>
      </c>
      <c r="F362" s="12">
        <f t="shared" si="73"/>
        <v>1419.47</v>
      </c>
      <c r="G362" s="12">
        <f t="shared" si="74"/>
        <v>0</v>
      </c>
      <c r="H362" s="13"/>
      <c r="I362" s="12">
        <f t="shared" si="75"/>
        <v>1134.52</v>
      </c>
      <c r="J362" s="12">
        <f t="shared" si="76"/>
        <v>61037.329999999733</v>
      </c>
      <c r="K362" s="12">
        <f t="shared" si="77"/>
        <v>71.237499999999997</v>
      </c>
      <c r="L362" s="12">
        <f>IF(A362="","",SUM($K$51:K362))</f>
        <v>63477.992500000022</v>
      </c>
      <c r="O362" s="9">
        <f t="shared" si="78"/>
        <v>312</v>
      </c>
      <c r="P362" s="10">
        <f t="shared" si="79"/>
        <v>54758</v>
      </c>
      <c r="Q362" s="16">
        <f t="shared" si="80"/>
        <v>5.5E-2</v>
      </c>
      <c r="R362" s="12">
        <f t="shared" si="81"/>
        <v>284.95</v>
      </c>
      <c r="S362" s="12">
        <f t="shared" si="82"/>
        <v>1419.47</v>
      </c>
      <c r="T362" s="12">
        <f t="shared" si="83"/>
        <v>1134.52</v>
      </c>
      <c r="U362" s="12">
        <f t="shared" si="84"/>
        <v>61037.329999999733</v>
      </c>
    </row>
    <row r="363" spans="1:21" x14ac:dyDescent="0.2">
      <c r="A363" s="9">
        <f t="shared" si="68"/>
        <v>313</v>
      </c>
      <c r="B363" s="10">
        <f t="shared" si="69"/>
        <v>54789</v>
      </c>
      <c r="C363" s="14" t="str">
        <f t="shared" si="70"/>
        <v/>
      </c>
      <c r="D363" s="11">
        <f t="shared" si="71"/>
        <v>5.5E-2</v>
      </c>
      <c r="E363" s="12">
        <f t="shared" si="72"/>
        <v>279.75</v>
      </c>
      <c r="F363" s="12">
        <f t="shared" si="73"/>
        <v>1419.47</v>
      </c>
      <c r="G363" s="12">
        <f t="shared" si="74"/>
        <v>0</v>
      </c>
      <c r="H363" s="13"/>
      <c r="I363" s="12">
        <f t="shared" si="75"/>
        <v>1139.72</v>
      </c>
      <c r="J363" s="12">
        <f t="shared" si="76"/>
        <v>59897.609999999731</v>
      </c>
      <c r="K363" s="12">
        <f t="shared" si="77"/>
        <v>69.9375</v>
      </c>
      <c r="L363" s="12">
        <f>IF(A363="","",SUM($K$51:K363))</f>
        <v>63547.930000000022</v>
      </c>
      <c r="O363" s="9">
        <f t="shared" si="78"/>
        <v>313</v>
      </c>
      <c r="P363" s="10">
        <f t="shared" si="79"/>
        <v>54789</v>
      </c>
      <c r="Q363" s="16">
        <f t="shared" si="80"/>
        <v>5.5E-2</v>
      </c>
      <c r="R363" s="12">
        <f t="shared" si="81"/>
        <v>279.75</v>
      </c>
      <c r="S363" s="12">
        <f t="shared" si="82"/>
        <v>1419.47</v>
      </c>
      <c r="T363" s="12">
        <f t="shared" si="83"/>
        <v>1139.72</v>
      </c>
      <c r="U363" s="12">
        <f t="shared" si="84"/>
        <v>59897.609999999731</v>
      </c>
    </row>
    <row r="364" spans="1:21" x14ac:dyDescent="0.2">
      <c r="A364" s="9">
        <f t="shared" si="68"/>
        <v>314</v>
      </c>
      <c r="B364" s="10">
        <f t="shared" si="69"/>
        <v>54820</v>
      </c>
      <c r="C364" s="14" t="str">
        <f t="shared" si="70"/>
        <v/>
      </c>
      <c r="D364" s="11">
        <f t="shared" si="71"/>
        <v>5.5E-2</v>
      </c>
      <c r="E364" s="12">
        <f t="shared" si="72"/>
        <v>274.52999999999997</v>
      </c>
      <c r="F364" s="12">
        <f t="shared" si="73"/>
        <v>1419.47</v>
      </c>
      <c r="G364" s="12">
        <f t="shared" si="74"/>
        <v>0</v>
      </c>
      <c r="H364" s="13"/>
      <c r="I364" s="12">
        <f t="shared" si="75"/>
        <v>1144.94</v>
      </c>
      <c r="J364" s="12">
        <f t="shared" si="76"/>
        <v>58752.669999999729</v>
      </c>
      <c r="K364" s="12">
        <f t="shared" si="77"/>
        <v>68.632499999999993</v>
      </c>
      <c r="L364" s="12">
        <f>IF(A364="","",SUM($K$51:K364))</f>
        <v>63616.562500000022</v>
      </c>
      <c r="O364" s="9">
        <f t="shared" si="78"/>
        <v>314</v>
      </c>
      <c r="P364" s="10">
        <f t="shared" si="79"/>
        <v>54820</v>
      </c>
      <c r="Q364" s="16">
        <f t="shared" si="80"/>
        <v>5.5E-2</v>
      </c>
      <c r="R364" s="12">
        <f t="shared" si="81"/>
        <v>274.52999999999997</v>
      </c>
      <c r="S364" s="12">
        <f t="shared" si="82"/>
        <v>1419.47</v>
      </c>
      <c r="T364" s="12">
        <f t="shared" si="83"/>
        <v>1144.94</v>
      </c>
      <c r="U364" s="12">
        <f t="shared" si="84"/>
        <v>58752.669999999729</v>
      </c>
    </row>
    <row r="365" spans="1:21" x14ac:dyDescent="0.2">
      <c r="A365" s="9">
        <f t="shared" si="68"/>
        <v>315</v>
      </c>
      <c r="B365" s="10">
        <f t="shared" si="69"/>
        <v>54848</v>
      </c>
      <c r="C365" s="14" t="str">
        <f t="shared" si="70"/>
        <v/>
      </c>
      <c r="D365" s="11">
        <f t="shared" si="71"/>
        <v>5.5E-2</v>
      </c>
      <c r="E365" s="12">
        <f t="shared" si="72"/>
        <v>269.27999999999997</v>
      </c>
      <c r="F365" s="12">
        <f t="shared" si="73"/>
        <v>1419.47</v>
      </c>
      <c r="G365" s="12">
        <f t="shared" si="74"/>
        <v>0</v>
      </c>
      <c r="H365" s="13"/>
      <c r="I365" s="12">
        <f t="shared" si="75"/>
        <v>1150.19</v>
      </c>
      <c r="J365" s="12">
        <f t="shared" si="76"/>
        <v>57602.479999999727</v>
      </c>
      <c r="K365" s="12">
        <f t="shared" si="77"/>
        <v>67.319999999999993</v>
      </c>
      <c r="L365" s="12">
        <f>IF(A365="","",SUM($K$51:K365))</f>
        <v>63683.882500000022</v>
      </c>
      <c r="O365" s="9">
        <f t="shared" si="78"/>
        <v>315</v>
      </c>
      <c r="P365" s="10">
        <f t="shared" si="79"/>
        <v>54848</v>
      </c>
      <c r="Q365" s="16">
        <f t="shared" si="80"/>
        <v>5.5E-2</v>
      </c>
      <c r="R365" s="12">
        <f t="shared" si="81"/>
        <v>269.27999999999997</v>
      </c>
      <c r="S365" s="12">
        <f t="shared" si="82"/>
        <v>1419.47</v>
      </c>
      <c r="T365" s="12">
        <f t="shared" si="83"/>
        <v>1150.19</v>
      </c>
      <c r="U365" s="12">
        <f t="shared" si="84"/>
        <v>57602.479999999727</v>
      </c>
    </row>
    <row r="366" spans="1:21" x14ac:dyDescent="0.2">
      <c r="A366" s="9">
        <f t="shared" si="68"/>
        <v>316</v>
      </c>
      <c r="B366" s="10">
        <f t="shared" si="69"/>
        <v>54879</v>
      </c>
      <c r="C366" s="14" t="str">
        <f t="shared" si="70"/>
        <v/>
      </c>
      <c r="D366" s="11">
        <f t="shared" si="71"/>
        <v>5.5E-2</v>
      </c>
      <c r="E366" s="12">
        <f t="shared" si="72"/>
        <v>264.01</v>
      </c>
      <c r="F366" s="12">
        <f t="shared" si="73"/>
        <v>1419.47</v>
      </c>
      <c r="G366" s="12">
        <f t="shared" si="74"/>
        <v>0</v>
      </c>
      <c r="H366" s="13"/>
      <c r="I366" s="12">
        <f t="shared" si="75"/>
        <v>1155.46</v>
      </c>
      <c r="J366" s="12">
        <f t="shared" si="76"/>
        <v>56447.019999999728</v>
      </c>
      <c r="K366" s="12">
        <f t="shared" si="77"/>
        <v>66.002499999999998</v>
      </c>
      <c r="L366" s="12">
        <f>IF(A366="","",SUM($K$51:K366))</f>
        <v>63749.885000000024</v>
      </c>
      <c r="O366" s="9">
        <f t="shared" si="78"/>
        <v>316</v>
      </c>
      <c r="P366" s="10">
        <f t="shared" si="79"/>
        <v>54879</v>
      </c>
      <c r="Q366" s="16">
        <f t="shared" si="80"/>
        <v>5.5E-2</v>
      </c>
      <c r="R366" s="12">
        <f t="shared" si="81"/>
        <v>264.01</v>
      </c>
      <c r="S366" s="12">
        <f t="shared" si="82"/>
        <v>1419.47</v>
      </c>
      <c r="T366" s="12">
        <f t="shared" si="83"/>
        <v>1155.46</v>
      </c>
      <c r="U366" s="12">
        <f t="shared" si="84"/>
        <v>56447.019999999728</v>
      </c>
    </row>
    <row r="367" spans="1:21" x14ac:dyDescent="0.2">
      <c r="A367" s="9">
        <f t="shared" si="68"/>
        <v>317</v>
      </c>
      <c r="B367" s="10">
        <f t="shared" si="69"/>
        <v>54909</v>
      </c>
      <c r="C367" s="14" t="str">
        <f t="shared" si="70"/>
        <v/>
      </c>
      <c r="D367" s="11">
        <f t="shared" si="71"/>
        <v>5.5E-2</v>
      </c>
      <c r="E367" s="12">
        <f t="shared" si="72"/>
        <v>258.72000000000003</v>
      </c>
      <c r="F367" s="12">
        <f t="shared" si="73"/>
        <v>1419.47</v>
      </c>
      <c r="G367" s="12">
        <f t="shared" si="74"/>
        <v>0</v>
      </c>
      <c r="H367" s="13"/>
      <c r="I367" s="12">
        <f t="shared" si="75"/>
        <v>1160.75</v>
      </c>
      <c r="J367" s="12">
        <f t="shared" si="76"/>
        <v>55286.269999999728</v>
      </c>
      <c r="K367" s="12">
        <f t="shared" si="77"/>
        <v>64.680000000000007</v>
      </c>
      <c r="L367" s="12">
        <f>IF(A367="","",SUM($K$51:K367))</f>
        <v>63814.565000000024</v>
      </c>
      <c r="O367" s="9">
        <f t="shared" si="78"/>
        <v>317</v>
      </c>
      <c r="P367" s="10">
        <f t="shared" si="79"/>
        <v>54909</v>
      </c>
      <c r="Q367" s="16">
        <f t="shared" si="80"/>
        <v>5.5E-2</v>
      </c>
      <c r="R367" s="12">
        <f t="shared" si="81"/>
        <v>258.72000000000003</v>
      </c>
      <c r="S367" s="12">
        <f t="shared" si="82"/>
        <v>1419.47</v>
      </c>
      <c r="T367" s="12">
        <f t="shared" si="83"/>
        <v>1160.75</v>
      </c>
      <c r="U367" s="12">
        <f t="shared" si="84"/>
        <v>55286.269999999728</v>
      </c>
    </row>
    <row r="368" spans="1:21" x14ac:dyDescent="0.2">
      <c r="A368" s="9">
        <f t="shared" si="68"/>
        <v>318</v>
      </c>
      <c r="B368" s="10">
        <f t="shared" si="69"/>
        <v>54940</v>
      </c>
      <c r="C368" s="14" t="str">
        <f t="shared" si="70"/>
        <v/>
      </c>
      <c r="D368" s="11">
        <f t="shared" si="71"/>
        <v>5.5E-2</v>
      </c>
      <c r="E368" s="12">
        <f t="shared" si="72"/>
        <v>253.4</v>
      </c>
      <c r="F368" s="12">
        <f t="shared" si="73"/>
        <v>1419.47</v>
      </c>
      <c r="G368" s="12">
        <f t="shared" si="74"/>
        <v>0</v>
      </c>
      <c r="H368" s="13"/>
      <c r="I368" s="12">
        <f t="shared" si="75"/>
        <v>1166.07</v>
      </c>
      <c r="J368" s="12">
        <f t="shared" si="76"/>
        <v>54120.199999999728</v>
      </c>
      <c r="K368" s="12">
        <f t="shared" si="77"/>
        <v>63.35</v>
      </c>
      <c r="L368" s="12">
        <f>IF(A368="","",SUM($K$51:K368))</f>
        <v>63877.915000000023</v>
      </c>
      <c r="O368" s="9">
        <f t="shared" si="78"/>
        <v>318</v>
      </c>
      <c r="P368" s="10">
        <f t="shared" si="79"/>
        <v>54940</v>
      </c>
      <c r="Q368" s="16">
        <f t="shared" si="80"/>
        <v>5.5E-2</v>
      </c>
      <c r="R368" s="12">
        <f t="shared" si="81"/>
        <v>253.4</v>
      </c>
      <c r="S368" s="12">
        <f t="shared" si="82"/>
        <v>1419.47</v>
      </c>
      <c r="T368" s="12">
        <f t="shared" si="83"/>
        <v>1166.07</v>
      </c>
      <c r="U368" s="12">
        <f t="shared" si="84"/>
        <v>54120.199999999728</v>
      </c>
    </row>
    <row r="369" spans="1:21" x14ac:dyDescent="0.2">
      <c r="A369" s="9">
        <f t="shared" si="68"/>
        <v>319</v>
      </c>
      <c r="B369" s="10">
        <f t="shared" si="69"/>
        <v>54970</v>
      </c>
      <c r="C369" s="14" t="str">
        <f t="shared" si="70"/>
        <v/>
      </c>
      <c r="D369" s="11">
        <f t="shared" si="71"/>
        <v>5.5E-2</v>
      </c>
      <c r="E369" s="12">
        <f t="shared" si="72"/>
        <v>248.05</v>
      </c>
      <c r="F369" s="12">
        <f t="shared" si="73"/>
        <v>1419.47</v>
      </c>
      <c r="G369" s="12">
        <f t="shared" si="74"/>
        <v>0</v>
      </c>
      <c r="H369" s="13"/>
      <c r="I369" s="12">
        <f t="shared" si="75"/>
        <v>1171.42</v>
      </c>
      <c r="J369" s="12">
        <f t="shared" si="76"/>
        <v>52948.77999999973</v>
      </c>
      <c r="K369" s="12">
        <f t="shared" si="77"/>
        <v>62.012500000000003</v>
      </c>
      <c r="L369" s="12">
        <f>IF(A369="","",SUM($K$51:K369))</f>
        <v>63939.92750000002</v>
      </c>
      <c r="O369" s="9">
        <f t="shared" si="78"/>
        <v>319</v>
      </c>
      <c r="P369" s="10">
        <f t="shared" si="79"/>
        <v>54970</v>
      </c>
      <c r="Q369" s="16">
        <f t="shared" si="80"/>
        <v>5.5E-2</v>
      </c>
      <c r="R369" s="12">
        <f t="shared" si="81"/>
        <v>248.05</v>
      </c>
      <c r="S369" s="12">
        <f t="shared" si="82"/>
        <v>1419.47</v>
      </c>
      <c r="T369" s="12">
        <f t="shared" si="83"/>
        <v>1171.42</v>
      </c>
      <c r="U369" s="12">
        <f t="shared" si="84"/>
        <v>52948.77999999973</v>
      </c>
    </row>
    <row r="370" spans="1:21" x14ac:dyDescent="0.2">
      <c r="A370" s="9">
        <f t="shared" si="68"/>
        <v>320</v>
      </c>
      <c r="B370" s="10">
        <f t="shared" si="69"/>
        <v>55001</v>
      </c>
      <c r="C370" s="14" t="str">
        <f t="shared" si="70"/>
        <v/>
      </c>
      <c r="D370" s="11">
        <f t="shared" si="71"/>
        <v>5.5E-2</v>
      </c>
      <c r="E370" s="12">
        <f t="shared" si="72"/>
        <v>242.68</v>
      </c>
      <c r="F370" s="12">
        <f t="shared" si="73"/>
        <v>1419.47</v>
      </c>
      <c r="G370" s="12">
        <f t="shared" si="74"/>
        <v>0</v>
      </c>
      <c r="H370" s="13"/>
      <c r="I370" s="12">
        <f t="shared" si="75"/>
        <v>1176.79</v>
      </c>
      <c r="J370" s="12">
        <f t="shared" si="76"/>
        <v>51771.989999999729</v>
      </c>
      <c r="K370" s="12">
        <f t="shared" si="77"/>
        <v>60.67</v>
      </c>
      <c r="L370" s="12">
        <f>IF(A370="","",SUM($K$51:K370))</f>
        <v>64000.597500000018</v>
      </c>
      <c r="O370" s="9">
        <f t="shared" si="78"/>
        <v>320</v>
      </c>
      <c r="P370" s="10">
        <f t="shared" si="79"/>
        <v>55001</v>
      </c>
      <c r="Q370" s="16">
        <f t="shared" si="80"/>
        <v>5.5E-2</v>
      </c>
      <c r="R370" s="12">
        <f t="shared" si="81"/>
        <v>242.68</v>
      </c>
      <c r="S370" s="12">
        <f t="shared" si="82"/>
        <v>1419.47</v>
      </c>
      <c r="T370" s="12">
        <f t="shared" si="83"/>
        <v>1176.79</v>
      </c>
      <c r="U370" s="12">
        <f t="shared" si="84"/>
        <v>51771.989999999729</v>
      </c>
    </row>
    <row r="371" spans="1:21" x14ac:dyDescent="0.2">
      <c r="A371" s="9">
        <f t="shared" ref="A371:A434" si="85">IF(J370="","",IF(OR(A370&gt;=nper,ROUND(J370,2)&lt;=0),"",A370+1))</f>
        <v>321</v>
      </c>
      <c r="B371" s="10">
        <f t="shared" ref="B371:B434" si="86">IF(A371="","",IF(OR(ppy=26,ppy=52),IF(ppy=26,IF(A371=1,fpdate,B370+14),IF(ppy=52,IF(A371=1,fpdate,B370+7),"n/a")),IF(ppy=24,DATE(YEAR(fpdate),MONTH(fpdate)+(A371-1)/2+IF(AND(DAY(fpdate)&gt;=15,MOD(A371,2)=0),1,0),IF(MOD(A371,2)=0,IF(DAY(fpdate)&gt;=15,DAY(fpdate)-14,DAY(fpdate)+14),DAY(fpdate))),IF(DAY(DATE(YEAR(fpdate),MONTH(fpdate)+A371-1,DAY(fpdate)))&lt;&gt;DAY(fpdate),DATE(YEAR(fpdate),MONTH(fpdate)+A371,0),DATE(YEAR(fpdate),MONTH(fpdate)+A371-1,DAY(fpdate))))))</f>
        <v>55032</v>
      </c>
      <c r="C371" s="14" t="str">
        <f t="shared" ref="C371:C434" si="87">IF(A371="","",IF(MOD(A371,ppy)=0,A371/ppy,""))</f>
        <v/>
      </c>
      <c r="D371" s="11">
        <f t="shared" ref="D371:D434" si="88">IF(A371="","",IF(A371=1,start_rate,IF($F$26="Variable Rate",IF(OR(A371=1,A371&lt;$F$27*ppy),D370,MIN($F$28,IF(MOD(A371-1,$F$30)=0,MAX($F$29,D370+$F$31),D370))),D370)))</f>
        <v>5.5E-2</v>
      </c>
      <c r="E371" s="12">
        <f t="shared" ref="E371:E434" si="89">IF(A371="","",ROUND((((1+D371/CP)^(CP/ppy))-1)*J370,2))</f>
        <v>237.29</v>
      </c>
      <c r="F371" s="12">
        <f t="shared" ref="F371:F434" si="90">IF(A371="","",IF(A371=nper,J370+E371,MIN(J370+E371,IF(D371=D370,F370,IF($F$13="Acc Bi-Weekly",ROUND((-PMT(((1+D371/CP)^(CP/12))-1,(nper-A371+1)*12/26,J370))/2,2),IF($F$13="Acc Weekly",ROUND((-PMT(((1+D371/CP)^(CP/12))-1,(nper-A371+1)*12/52,J370))/4,2),ROUND(-PMT(((1+D371/CP)^(CP/ppy))-1,nper-A371+1,J370),2)))))))</f>
        <v>1419.47</v>
      </c>
      <c r="G371" s="12">
        <f t="shared" ref="G371:G434" si="91">IF(OR(A371="",A371&lt;$K$8),"",IF(J370&lt;=F371,0,IF(IF(AND(A371&gt;=$K$8,MOD(A371-$K$8,int)=0),$K$9,0)+F371&gt;=J370+E371,J370+E371-F371,IF(AND(A371&gt;=$K$8,MOD(A371-$K$8,int)=0),$K$9,0)+IF(IF(AND(A371&gt;=$K$8,MOD(A371-$K$8,int)=0),$K$9,0)+IF(MOD(A371-$K$12,ppy)=0,$K$11,0)+F371&lt;J370+E371,IF(MOD(A371-$K$12,ppy)=0,$K$11,0),J370+E371-IF(AND(A371&gt;=$K$8,MOD(A371-$K$8,int)=0),$K$9,0)-F371))))</f>
        <v>0</v>
      </c>
      <c r="H371" s="13"/>
      <c r="I371" s="12">
        <f t="shared" ref="I371:I434" si="92">IF(A371="","",F371-E371+H371+IF(G371="",0,G371))</f>
        <v>1182.18</v>
      </c>
      <c r="J371" s="12">
        <f t="shared" ref="J371:J434" si="93">IF(A371="","",J370-I371)</f>
        <v>50589.809999999728</v>
      </c>
      <c r="K371" s="12">
        <f t="shared" ref="K371:K434" si="94">IF(A371="","",$L$46*E371)</f>
        <v>59.322499999999998</v>
      </c>
      <c r="L371" s="12">
        <f>IF(A371="","",SUM($K$51:K371))</f>
        <v>64059.92000000002</v>
      </c>
      <c r="O371" s="9">
        <f t="shared" ref="O371:O434" si="95">IF(U370="","",IF(OR(O370&gt;=_xlfn.SINGLE(nper),ROUND(U370,2)&lt;=0),"",O370+1))</f>
        <v>321</v>
      </c>
      <c r="P371" s="10">
        <f t="shared" ref="P371:P434" si="96">IF(O371="","",IF(OR(ppy=26,ppy=52),IF(ppy=26,IF(O371=1,fpdate,P370+14),IF(ppy=52,IF(O371=1,fpdate,P370+7),"n/a")),IF(ppy=24,DATE(YEAR(fpdate),MONTH(fpdate)+(O371-1)/2+IF(AND(DAY(fpdate)&gt;=15,MOD(O371,2)=0),1,0),IF(MOD(O371,2)=0,IF(DAY(fpdate)&gt;=15,DAY(fpdate)-14,DAY(fpdate)+14),DAY(fpdate))),IF(DAY(DATE(YEAR(fpdate),MONTH(fpdate)+O371-1,DAY(fpdate)))&lt;&gt;DAY(fpdate),DATE(YEAR(fpdate),MONTH(fpdate)+O371,0),DATE(YEAR(fpdate),MONTH(fpdate)+O371-1,DAY(fpdate))))))</f>
        <v>55032</v>
      </c>
      <c r="Q371" s="16">
        <f t="shared" ref="Q371:Q434" si="97">IF(O371="","",IF(D371&lt;&gt;"",D371,IF(O371=1,start_rate,IF($F$26="Variable Rate",IF(OR(O371=1,O371&lt;$F$27*ppy),Q370,MIN($F$28,IF(MOD(O371-1,$F$30)=0,MAX($F$29,Q370+$F$31),Q370))),Q370))))</f>
        <v>5.5E-2</v>
      </c>
      <c r="R371" s="12">
        <f t="shared" ref="R371:R434" si="98">IF(O371="","",ROUND((((1+Q371/CP)^(CP/ppy))-1)*U370,2))</f>
        <v>237.29</v>
      </c>
      <c r="S371" s="12">
        <f t="shared" ref="S371:S434" si="99">IF(O371="","",IF(O371=nper,U370+R371,MIN(U370+R371,IF(Q371=Q370,S370,ROUND(-PMT(((1+Q371/CP)^(CP/ppy))-1,nper-O371+1,U370),2)))))</f>
        <v>1419.47</v>
      </c>
      <c r="T371" s="12">
        <f t="shared" ref="T371:T434" si="100">IF(O371="","",S371-R371)</f>
        <v>1182.18</v>
      </c>
      <c r="U371" s="12">
        <f t="shared" ref="U371:U434" si="101">IF(O371="","",U370-T371)</f>
        <v>50589.809999999728</v>
      </c>
    </row>
    <row r="372" spans="1:21" x14ac:dyDescent="0.2">
      <c r="A372" s="9">
        <f t="shared" si="85"/>
        <v>322</v>
      </c>
      <c r="B372" s="10">
        <f t="shared" si="86"/>
        <v>55062</v>
      </c>
      <c r="C372" s="14" t="str">
        <f t="shared" si="87"/>
        <v/>
      </c>
      <c r="D372" s="11">
        <f t="shared" si="88"/>
        <v>5.5E-2</v>
      </c>
      <c r="E372" s="12">
        <f t="shared" si="89"/>
        <v>231.87</v>
      </c>
      <c r="F372" s="12">
        <f t="shared" si="90"/>
        <v>1419.47</v>
      </c>
      <c r="G372" s="12">
        <f t="shared" si="91"/>
        <v>0</v>
      </c>
      <c r="H372" s="13"/>
      <c r="I372" s="12">
        <f t="shared" si="92"/>
        <v>1187.5999999999999</v>
      </c>
      <c r="J372" s="12">
        <f t="shared" si="93"/>
        <v>49402.20999999973</v>
      </c>
      <c r="K372" s="12">
        <f t="shared" si="94"/>
        <v>57.967500000000001</v>
      </c>
      <c r="L372" s="12">
        <f>IF(A372="","",SUM($K$51:K372))</f>
        <v>64117.887500000019</v>
      </c>
      <c r="O372" s="9">
        <f t="shared" si="95"/>
        <v>322</v>
      </c>
      <c r="P372" s="10">
        <f t="shared" si="96"/>
        <v>55062</v>
      </c>
      <c r="Q372" s="16">
        <f t="shared" si="97"/>
        <v>5.5E-2</v>
      </c>
      <c r="R372" s="12">
        <f t="shared" si="98"/>
        <v>231.87</v>
      </c>
      <c r="S372" s="12">
        <f t="shared" si="99"/>
        <v>1419.47</v>
      </c>
      <c r="T372" s="12">
        <f t="shared" si="100"/>
        <v>1187.5999999999999</v>
      </c>
      <c r="U372" s="12">
        <f t="shared" si="101"/>
        <v>49402.20999999973</v>
      </c>
    </row>
    <row r="373" spans="1:21" x14ac:dyDescent="0.2">
      <c r="A373" s="9">
        <f t="shared" si="85"/>
        <v>323</v>
      </c>
      <c r="B373" s="10">
        <f t="shared" si="86"/>
        <v>55093</v>
      </c>
      <c r="C373" s="14" t="str">
        <f t="shared" si="87"/>
        <v/>
      </c>
      <c r="D373" s="11">
        <f t="shared" si="88"/>
        <v>5.5E-2</v>
      </c>
      <c r="E373" s="12">
        <f t="shared" si="89"/>
        <v>226.43</v>
      </c>
      <c r="F373" s="12">
        <f t="shared" si="90"/>
        <v>1419.47</v>
      </c>
      <c r="G373" s="12">
        <f t="shared" si="91"/>
        <v>0</v>
      </c>
      <c r="H373" s="13"/>
      <c r="I373" s="12">
        <f t="shared" si="92"/>
        <v>1193.04</v>
      </c>
      <c r="J373" s="12">
        <f t="shared" si="93"/>
        <v>48209.169999999729</v>
      </c>
      <c r="K373" s="12">
        <f t="shared" si="94"/>
        <v>56.607500000000002</v>
      </c>
      <c r="L373" s="12">
        <f>IF(A373="","",SUM($K$51:K373))</f>
        <v>64174.495000000017</v>
      </c>
      <c r="O373" s="9">
        <f t="shared" si="95"/>
        <v>323</v>
      </c>
      <c r="P373" s="10">
        <f t="shared" si="96"/>
        <v>55093</v>
      </c>
      <c r="Q373" s="16">
        <f t="shared" si="97"/>
        <v>5.5E-2</v>
      </c>
      <c r="R373" s="12">
        <f t="shared" si="98"/>
        <v>226.43</v>
      </c>
      <c r="S373" s="12">
        <f t="shared" si="99"/>
        <v>1419.47</v>
      </c>
      <c r="T373" s="12">
        <f t="shared" si="100"/>
        <v>1193.04</v>
      </c>
      <c r="U373" s="12">
        <f t="shared" si="101"/>
        <v>48209.169999999729</v>
      </c>
    </row>
    <row r="374" spans="1:21" x14ac:dyDescent="0.2">
      <c r="A374" s="9">
        <f t="shared" si="85"/>
        <v>324</v>
      </c>
      <c r="B374" s="10">
        <f t="shared" si="86"/>
        <v>55123</v>
      </c>
      <c r="C374" s="14">
        <f t="shared" si="87"/>
        <v>27</v>
      </c>
      <c r="D374" s="11">
        <f t="shared" si="88"/>
        <v>5.5E-2</v>
      </c>
      <c r="E374" s="12">
        <f t="shared" si="89"/>
        <v>220.96</v>
      </c>
      <c r="F374" s="12">
        <f t="shared" si="90"/>
        <v>1419.47</v>
      </c>
      <c r="G374" s="12">
        <f t="shared" si="91"/>
        <v>0</v>
      </c>
      <c r="H374" s="13"/>
      <c r="I374" s="12">
        <f t="shared" si="92"/>
        <v>1198.51</v>
      </c>
      <c r="J374" s="12">
        <f t="shared" si="93"/>
        <v>47010.659999999727</v>
      </c>
      <c r="K374" s="12">
        <f t="shared" si="94"/>
        <v>55.24</v>
      </c>
      <c r="L374" s="12">
        <f>IF(A374="","",SUM($K$51:K374))</f>
        <v>64229.735000000015</v>
      </c>
      <c r="O374" s="9">
        <f t="shared" si="95"/>
        <v>324</v>
      </c>
      <c r="P374" s="10">
        <f t="shared" si="96"/>
        <v>55123</v>
      </c>
      <c r="Q374" s="16">
        <f t="shared" si="97"/>
        <v>5.5E-2</v>
      </c>
      <c r="R374" s="12">
        <f t="shared" si="98"/>
        <v>220.96</v>
      </c>
      <c r="S374" s="12">
        <f t="shared" si="99"/>
        <v>1419.47</v>
      </c>
      <c r="T374" s="12">
        <f t="shared" si="100"/>
        <v>1198.51</v>
      </c>
      <c r="U374" s="12">
        <f t="shared" si="101"/>
        <v>47010.659999999727</v>
      </c>
    </row>
    <row r="375" spans="1:21" x14ac:dyDescent="0.2">
      <c r="A375" s="9">
        <f t="shared" si="85"/>
        <v>325</v>
      </c>
      <c r="B375" s="10">
        <f t="shared" si="86"/>
        <v>55154</v>
      </c>
      <c r="C375" s="14" t="str">
        <f t="shared" si="87"/>
        <v/>
      </c>
      <c r="D375" s="11">
        <f t="shared" si="88"/>
        <v>5.5E-2</v>
      </c>
      <c r="E375" s="12">
        <f t="shared" si="89"/>
        <v>215.47</v>
      </c>
      <c r="F375" s="12">
        <f t="shared" si="90"/>
        <v>1419.47</v>
      </c>
      <c r="G375" s="12">
        <f t="shared" si="91"/>
        <v>0</v>
      </c>
      <c r="H375" s="13"/>
      <c r="I375" s="12">
        <f t="shared" si="92"/>
        <v>1204</v>
      </c>
      <c r="J375" s="12">
        <f t="shared" si="93"/>
        <v>45806.659999999727</v>
      </c>
      <c r="K375" s="12">
        <f t="shared" si="94"/>
        <v>53.8675</v>
      </c>
      <c r="L375" s="12">
        <f>IF(A375="","",SUM($K$51:K375))</f>
        <v>64283.602500000015</v>
      </c>
      <c r="O375" s="9">
        <f t="shared" si="95"/>
        <v>325</v>
      </c>
      <c r="P375" s="10">
        <f t="shared" si="96"/>
        <v>55154</v>
      </c>
      <c r="Q375" s="16">
        <f t="shared" si="97"/>
        <v>5.5E-2</v>
      </c>
      <c r="R375" s="12">
        <f t="shared" si="98"/>
        <v>215.47</v>
      </c>
      <c r="S375" s="12">
        <f t="shared" si="99"/>
        <v>1419.47</v>
      </c>
      <c r="T375" s="12">
        <f t="shared" si="100"/>
        <v>1204</v>
      </c>
      <c r="U375" s="12">
        <f t="shared" si="101"/>
        <v>45806.659999999727</v>
      </c>
    </row>
    <row r="376" spans="1:21" x14ac:dyDescent="0.2">
      <c r="A376" s="9">
        <f t="shared" si="85"/>
        <v>326</v>
      </c>
      <c r="B376" s="10">
        <f t="shared" si="86"/>
        <v>55185</v>
      </c>
      <c r="C376" s="14" t="str">
        <f t="shared" si="87"/>
        <v/>
      </c>
      <c r="D376" s="11">
        <f t="shared" si="88"/>
        <v>5.5E-2</v>
      </c>
      <c r="E376" s="12">
        <f t="shared" si="89"/>
        <v>209.95</v>
      </c>
      <c r="F376" s="12">
        <f t="shared" si="90"/>
        <v>1419.47</v>
      </c>
      <c r="G376" s="12">
        <f t="shared" si="91"/>
        <v>0</v>
      </c>
      <c r="H376" s="13"/>
      <c r="I376" s="12">
        <f t="shared" si="92"/>
        <v>1209.52</v>
      </c>
      <c r="J376" s="12">
        <f t="shared" si="93"/>
        <v>44597.13999999973</v>
      </c>
      <c r="K376" s="12">
        <f t="shared" si="94"/>
        <v>52.487499999999997</v>
      </c>
      <c r="L376" s="12">
        <f>IF(A376="","",SUM($K$51:K376))</f>
        <v>64336.090000000018</v>
      </c>
      <c r="O376" s="9">
        <f t="shared" si="95"/>
        <v>326</v>
      </c>
      <c r="P376" s="10">
        <f t="shared" si="96"/>
        <v>55185</v>
      </c>
      <c r="Q376" s="16">
        <f t="shared" si="97"/>
        <v>5.5E-2</v>
      </c>
      <c r="R376" s="12">
        <f t="shared" si="98"/>
        <v>209.95</v>
      </c>
      <c r="S376" s="12">
        <f t="shared" si="99"/>
        <v>1419.47</v>
      </c>
      <c r="T376" s="12">
        <f t="shared" si="100"/>
        <v>1209.52</v>
      </c>
      <c r="U376" s="12">
        <f t="shared" si="101"/>
        <v>44597.13999999973</v>
      </c>
    </row>
    <row r="377" spans="1:21" x14ac:dyDescent="0.2">
      <c r="A377" s="9">
        <f t="shared" si="85"/>
        <v>327</v>
      </c>
      <c r="B377" s="10">
        <f t="shared" si="86"/>
        <v>55213</v>
      </c>
      <c r="C377" s="14" t="str">
        <f t="shared" si="87"/>
        <v/>
      </c>
      <c r="D377" s="11">
        <f t="shared" si="88"/>
        <v>5.5E-2</v>
      </c>
      <c r="E377" s="12">
        <f t="shared" si="89"/>
        <v>204.4</v>
      </c>
      <c r="F377" s="12">
        <f t="shared" si="90"/>
        <v>1419.47</v>
      </c>
      <c r="G377" s="12">
        <f t="shared" si="91"/>
        <v>0</v>
      </c>
      <c r="H377" s="13"/>
      <c r="I377" s="12">
        <f t="shared" si="92"/>
        <v>1215.07</v>
      </c>
      <c r="J377" s="12">
        <f t="shared" si="93"/>
        <v>43382.06999999973</v>
      </c>
      <c r="K377" s="12">
        <f t="shared" si="94"/>
        <v>51.1</v>
      </c>
      <c r="L377" s="12">
        <f>IF(A377="","",SUM($K$51:K377))</f>
        <v>64387.190000000017</v>
      </c>
      <c r="O377" s="9">
        <f t="shared" si="95"/>
        <v>327</v>
      </c>
      <c r="P377" s="10">
        <f t="shared" si="96"/>
        <v>55213</v>
      </c>
      <c r="Q377" s="16">
        <f t="shared" si="97"/>
        <v>5.5E-2</v>
      </c>
      <c r="R377" s="12">
        <f t="shared" si="98"/>
        <v>204.4</v>
      </c>
      <c r="S377" s="12">
        <f t="shared" si="99"/>
        <v>1419.47</v>
      </c>
      <c r="T377" s="12">
        <f t="shared" si="100"/>
        <v>1215.07</v>
      </c>
      <c r="U377" s="12">
        <f t="shared" si="101"/>
        <v>43382.06999999973</v>
      </c>
    </row>
    <row r="378" spans="1:21" x14ac:dyDescent="0.2">
      <c r="A378" s="9">
        <f t="shared" si="85"/>
        <v>328</v>
      </c>
      <c r="B378" s="10">
        <f t="shared" si="86"/>
        <v>55244</v>
      </c>
      <c r="C378" s="14" t="str">
        <f t="shared" si="87"/>
        <v/>
      </c>
      <c r="D378" s="11">
        <f t="shared" si="88"/>
        <v>5.5E-2</v>
      </c>
      <c r="E378" s="12">
        <f t="shared" si="89"/>
        <v>198.83</v>
      </c>
      <c r="F378" s="12">
        <f t="shared" si="90"/>
        <v>1419.47</v>
      </c>
      <c r="G378" s="12">
        <f t="shared" si="91"/>
        <v>0</v>
      </c>
      <c r="H378" s="13"/>
      <c r="I378" s="12">
        <f t="shared" si="92"/>
        <v>1220.6400000000001</v>
      </c>
      <c r="J378" s="12">
        <f t="shared" si="93"/>
        <v>42161.429999999731</v>
      </c>
      <c r="K378" s="12">
        <f t="shared" si="94"/>
        <v>49.707500000000003</v>
      </c>
      <c r="L378" s="12">
        <f>IF(A378="","",SUM($K$51:K378))</f>
        <v>64436.897500000014</v>
      </c>
      <c r="O378" s="9">
        <f t="shared" si="95"/>
        <v>328</v>
      </c>
      <c r="P378" s="10">
        <f t="shared" si="96"/>
        <v>55244</v>
      </c>
      <c r="Q378" s="16">
        <f t="shared" si="97"/>
        <v>5.5E-2</v>
      </c>
      <c r="R378" s="12">
        <f t="shared" si="98"/>
        <v>198.83</v>
      </c>
      <c r="S378" s="12">
        <f t="shared" si="99"/>
        <v>1419.47</v>
      </c>
      <c r="T378" s="12">
        <f t="shared" si="100"/>
        <v>1220.6400000000001</v>
      </c>
      <c r="U378" s="12">
        <f t="shared" si="101"/>
        <v>42161.429999999731</v>
      </c>
    </row>
    <row r="379" spans="1:21" x14ac:dyDescent="0.2">
      <c r="A379" s="9">
        <f t="shared" si="85"/>
        <v>329</v>
      </c>
      <c r="B379" s="10">
        <f t="shared" si="86"/>
        <v>55274</v>
      </c>
      <c r="C379" s="14" t="str">
        <f t="shared" si="87"/>
        <v/>
      </c>
      <c r="D379" s="11">
        <f t="shared" si="88"/>
        <v>5.5E-2</v>
      </c>
      <c r="E379" s="12">
        <f t="shared" si="89"/>
        <v>193.24</v>
      </c>
      <c r="F379" s="12">
        <f t="shared" si="90"/>
        <v>1419.47</v>
      </c>
      <c r="G379" s="12">
        <f t="shared" si="91"/>
        <v>0</v>
      </c>
      <c r="H379" s="13"/>
      <c r="I379" s="12">
        <f t="shared" si="92"/>
        <v>1226.23</v>
      </c>
      <c r="J379" s="12">
        <f t="shared" si="93"/>
        <v>40935.199999999728</v>
      </c>
      <c r="K379" s="12">
        <f t="shared" si="94"/>
        <v>48.31</v>
      </c>
      <c r="L379" s="12">
        <f>IF(A379="","",SUM($K$51:K379))</f>
        <v>64485.207500000011</v>
      </c>
      <c r="O379" s="9">
        <f t="shared" si="95"/>
        <v>329</v>
      </c>
      <c r="P379" s="10">
        <f t="shared" si="96"/>
        <v>55274</v>
      </c>
      <c r="Q379" s="16">
        <f t="shared" si="97"/>
        <v>5.5E-2</v>
      </c>
      <c r="R379" s="12">
        <f t="shared" si="98"/>
        <v>193.24</v>
      </c>
      <c r="S379" s="12">
        <f t="shared" si="99"/>
        <v>1419.47</v>
      </c>
      <c r="T379" s="12">
        <f t="shared" si="100"/>
        <v>1226.23</v>
      </c>
      <c r="U379" s="12">
        <f t="shared" si="101"/>
        <v>40935.199999999728</v>
      </c>
    </row>
    <row r="380" spans="1:21" x14ac:dyDescent="0.2">
      <c r="A380" s="9">
        <f t="shared" si="85"/>
        <v>330</v>
      </c>
      <c r="B380" s="10">
        <f t="shared" si="86"/>
        <v>55305</v>
      </c>
      <c r="C380" s="14" t="str">
        <f t="shared" si="87"/>
        <v/>
      </c>
      <c r="D380" s="11">
        <f t="shared" si="88"/>
        <v>5.5E-2</v>
      </c>
      <c r="E380" s="12">
        <f t="shared" si="89"/>
        <v>187.62</v>
      </c>
      <c r="F380" s="12">
        <f t="shared" si="90"/>
        <v>1419.47</v>
      </c>
      <c r="G380" s="12">
        <f t="shared" si="91"/>
        <v>0</v>
      </c>
      <c r="H380" s="13"/>
      <c r="I380" s="12">
        <f t="shared" si="92"/>
        <v>1231.8499999999999</v>
      </c>
      <c r="J380" s="12">
        <f t="shared" si="93"/>
        <v>39703.349999999729</v>
      </c>
      <c r="K380" s="12">
        <f t="shared" si="94"/>
        <v>46.905000000000001</v>
      </c>
      <c r="L380" s="12">
        <f>IF(A380="","",SUM($K$51:K380))</f>
        <v>64532.11250000001</v>
      </c>
      <c r="O380" s="9">
        <f t="shared" si="95"/>
        <v>330</v>
      </c>
      <c r="P380" s="10">
        <f t="shared" si="96"/>
        <v>55305</v>
      </c>
      <c r="Q380" s="16">
        <f t="shared" si="97"/>
        <v>5.5E-2</v>
      </c>
      <c r="R380" s="12">
        <f t="shared" si="98"/>
        <v>187.62</v>
      </c>
      <c r="S380" s="12">
        <f t="shared" si="99"/>
        <v>1419.47</v>
      </c>
      <c r="T380" s="12">
        <f t="shared" si="100"/>
        <v>1231.8499999999999</v>
      </c>
      <c r="U380" s="12">
        <f t="shared" si="101"/>
        <v>39703.349999999729</v>
      </c>
    </row>
    <row r="381" spans="1:21" x14ac:dyDescent="0.2">
      <c r="A381" s="9">
        <f t="shared" si="85"/>
        <v>331</v>
      </c>
      <c r="B381" s="10">
        <f t="shared" si="86"/>
        <v>55335</v>
      </c>
      <c r="C381" s="14" t="str">
        <f t="shared" si="87"/>
        <v/>
      </c>
      <c r="D381" s="11">
        <f t="shared" si="88"/>
        <v>5.5E-2</v>
      </c>
      <c r="E381" s="12">
        <f t="shared" si="89"/>
        <v>181.97</v>
      </c>
      <c r="F381" s="12">
        <f t="shared" si="90"/>
        <v>1419.47</v>
      </c>
      <c r="G381" s="12">
        <f t="shared" si="91"/>
        <v>0</v>
      </c>
      <c r="H381" s="13"/>
      <c r="I381" s="12">
        <f t="shared" si="92"/>
        <v>1237.5</v>
      </c>
      <c r="J381" s="12">
        <f t="shared" si="93"/>
        <v>38465.849999999729</v>
      </c>
      <c r="K381" s="12">
        <f t="shared" si="94"/>
        <v>45.4925</v>
      </c>
      <c r="L381" s="12">
        <f>IF(A381="","",SUM($K$51:K381))</f>
        <v>64577.60500000001</v>
      </c>
      <c r="O381" s="9">
        <f t="shared" si="95"/>
        <v>331</v>
      </c>
      <c r="P381" s="10">
        <f t="shared" si="96"/>
        <v>55335</v>
      </c>
      <c r="Q381" s="16">
        <f t="shared" si="97"/>
        <v>5.5E-2</v>
      </c>
      <c r="R381" s="12">
        <f t="shared" si="98"/>
        <v>181.97</v>
      </c>
      <c r="S381" s="12">
        <f t="shared" si="99"/>
        <v>1419.47</v>
      </c>
      <c r="T381" s="12">
        <f t="shared" si="100"/>
        <v>1237.5</v>
      </c>
      <c r="U381" s="12">
        <f t="shared" si="101"/>
        <v>38465.849999999729</v>
      </c>
    </row>
    <row r="382" spans="1:21" x14ac:dyDescent="0.2">
      <c r="A382" s="9">
        <f t="shared" si="85"/>
        <v>332</v>
      </c>
      <c r="B382" s="10">
        <f t="shared" si="86"/>
        <v>55366</v>
      </c>
      <c r="C382" s="14" t="str">
        <f t="shared" si="87"/>
        <v/>
      </c>
      <c r="D382" s="11">
        <f t="shared" si="88"/>
        <v>5.5E-2</v>
      </c>
      <c r="E382" s="12">
        <f t="shared" si="89"/>
        <v>176.3</v>
      </c>
      <c r="F382" s="12">
        <f t="shared" si="90"/>
        <v>1419.47</v>
      </c>
      <c r="G382" s="12">
        <f t="shared" si="91"/>
        <v>0</v>
      </c>
      <c r="H382" s="13"/>
      <c r="I382" s="12">
        <f t="shared" si="92"/>
        <v>1243.17</v>
      </c>
      <c r="J382" s="12">
        <f t="shared" si="93"/>
        <v>37222.679999999731</v>
      </c>
      <c r="K382" s="12">
        <f t="shared" si="94"/>
        <v>44.075000000000003</v>
      </c>
      <c r="L382" s="12">
        <f>IF(A382="","",SUM($K$51:K382))</f>
        <v>64621.680000000008</v>
      </c>
      <c r="O382" s="9">
        <f t="shared" si="95"/>
        <v>332</v>
      </c>
      <c r="P382" s="10">
        <f t="shared" si="96"/>
        <v>55366</v>
      </c>
      <c r="Q382" s="16">
        <f t="shared" si="97"/>
        <v>5.5E-2</v>
      </c>
      <c r="R382" s="12">
        <f t="shared" si="98"/>
        <v>176.3</v>
      </c>
      <c r="S382" s="12">
        <f t="shared" si="99"/>
        <v>1419.47</v>
      </c>
      <c r="T382" s="12">
        <f t="shared" si="100"/>
        <v>1243.17</v>
      </c>
      <c r="U382" s="12">
        <f t="shared" si="101"/>
        <v>37222.679999999731</v>
      </c>
    </row>
    <row r="383" spans="1:21" x14ac:dyDescent="0.2">
      <c r="A383" s="9">
        <f t="shared" si="85"/>
        <v>333</v>
      </c>
      <c r="B383" s="10">
        <f t="shared" si="86"/>
        <v>55397</v>
      </c>
      <c r="C383" s="14" t="str">
        <f t="shared" si="87"/>
        <v/>
      </c>
      <c r="D383" s="11">
        <f t="shared" si="88"/>
        <v>5.5E-2</v>
      </c>
      <c r="E383" s="12">
        <f t="shared" si="89"/>
        <v>170.6</v>
      </c>
      <c r="F383" s="12">
        <f t="shared" si="90"/>
        <v>1419.47</v>
      </c>
      <c r="G383" s="12">
        <f t="shared" si="91"/>
        <v>0</v>
      </c>
      <c r="H383" s="13"/>
      <c r="I383" s="12">
        <f t="shared" si="92"/>
        <v>1248.8700000000001</v>
      </c>
      <c r="J383" s="12">
        <f t="shared" si="93"/>
        <v>35973.809999999728</v>
      </c>
      <c r="K383" s="12">
        <f t="shared" si="94"/>
        <v>42.65</v>
      </c>
      <c r="L383" s="12">
        <f>IF(A383="","",SUM($K$51:K383))</f>
        <v>64664.330000000009</v>
      </c>
      <c r="O383" s="9">
        <f t="shared" si="95"/>
        <v>333</v>
      </c>
      <c r="P383" s="10">
        <f t="shared" si="96"/>
        <v>55397</v>
      </c>
      <c r="Q383" s="16">
        <f t="shared" si="97"/>
        <v>5.5E-2</v>
      </c>
      <c r="R383" s="12">
        <f t="shared" si="98"/>
        <v>170.6</v>
      </c>
      <c r="S383" s="12">
        <f t="shared" si="99"/>
        <v>1419.47</v>
      </c>
      <c r="T383" s="12">
        <f t="shared" si="100"/>
        <v>1248.8700000000001</v>
      </c>
      <c r="U383" s="12">
        <f t="shared" si="101"/>
        <v>35973.809999999728</v>
      </c>
    </row>
    <row r="384" spans="1:21" x14ac:dyDescent="0.2">
      <c r="A384" s="9">
        <f t="shared" si="85"/>
        <v>334</v>
      </c>
      <c r="B384" s="10">
        <f t="shared" si="86"/>
        <v>55427</v>
      </c>
      <c r="C384" s="14" t="str">
        <f t="shared" si="87"/>
        <v/>
      </c>
      <c r="D384" s="11">
        <f t="shared" si="88"/>
        <v>5.5E-2</v>
      </c>
      <c r="E384" s="12">
        <f t="shared" si="89"/>
        <v>164.88</v>
      </c>
      <c r="F384" s="12">
        <f t="shared" si="90"/>
        <v>1419.47</v>
      </c>
      <c r="G384" s="12">
        <f t="shared" si="91"/>
        <v>0</v>
      </c>
      <c r="H384" s="13"/>
      <c r="I384" s="12">
        <f t="shared" si="92"/>
        <v>1254.5900000000001</v>
      </c>
      <c r="J384" s="12">
        <f t="shared" si="93"/>
        <v>34719.219999999725</v>
      </c>
      <c r="K384" s="12">
        <f t="shared" si="94"/>
        <v>41.22</v>
      </c>
      <c r="L384" s="12">
        <f>IF(A384="","",SUM($K$51:K384))</f>
        <v>64705.55000000001</v>
      </c>
      <c r="O384" s="9">
        <f t="shared" si="95"/>
        <v>334</v>
      </c>
      <c r="P384" s="10">
        <f t="shared" si="96"/>
        <v>55427</v>
      </c>
      <c r="Q384" s="16">
        <f t="shared" si="97"/>
        <v>5.5E-2</v>
      </c>
      <c r="R384" s="12">
        <f t="shared" si="98"/>
        <v>164.88</v>
      </c>
      <c r="S384" s="12">
        <f t="shared" si="99"/>
        <v>1419.47</v>
      </c>
      <c r="T384" s="12">
        <f t="shared" si="100"/>
        <v>1254.5900000000001</v>
      </c>
      <c r="U384" s="12">
        <f t="shared" si="101"/>
        <v>34719.219999999725</v>
      </c>
    </row>
    <row r="385" spans="1:21" x14ac:dyDescent="0.2">
      <c r="A385" s="9">
        <f t="shared" si="85"/>
        <v>335</v>
      </c>
      <c r="B385" s="10">
        <f t="shared" si="86"/>
        <v>55458</v>
      </c>
      <c r="C385" s="14" t="str">
        <f t="shared" si="87"/>
        <v/>
      </c>
      <c r="D385" s="11">
        <f t="shared" si="88"/>
        <v>5.5E-2</v>
      </c>
      <c r="E385" s="12">
        <f t="shared" si="89"/>
        <v>159.13</v>
      </c>
      <c r="F385" s="12">
        <f t="shared" si="90"/>
        <v>1419.47</v>
      </c>
      <c r="G385" s="12">
        <f t="shared" si="91"/>
        <v>0</v>
      </c>
      <c r="H385" s="13"/>
      <c r="I385" s="12">
        <f t="shared" si="92"/>
        <v>1260.3400000000001</v>
      </c>
      <c r="J385" s="12">
        <f t="shared" si="93"/>
        <v>33458.879999999728</v>
      </c>
      <c r="K385" s="12">
        <f t="shared" si="94"/>
        <v>39.782499999999999</v>
      </c>
      <c r="L385" s="12">
        <f>IF(A385="","",SUM($K$51:K385))</f>
        <v>64745.332500000011</v>
      </c>
      <c r="O385" s="9">
        <f t="shared" si="95"/>
        <v>335</v>
      </c>
      <c r="P385" s="10">
        <f t="shared" si="96"/>
        <v>55458</v>
      </c>
      <c r="Q385" s="16">
        <f t="shared" si="97"/>
        <v>5.5E-2</v>
      </c>
      <c r="R385" s="12">
        <f t="shared" si="98"/>
        <v>159.13</v>
      </c>
      <c r="S385" s="12">
        <f t="shared" si="99"/>
        <v>1419.47</v>
      </c>
      <c r="T385" s="12">
        <f t="shared" si="100"/>
        <v>1260.3400000000001</v>
      </c>
      <c r="U385" s="12">
        <f t="shared" si="101"/>
        <v>33458.879999999728</v>
      </c>
    </row>
    <row r="386" spans="1:21" x14ac:dyDescent="0.2">
      <c r="A386" s="9">
        <f t="shared" si="85"/>
        <v>336</v>
      </c>
      <c r="B386" s="10">
        <f t="shared" si="86"/>
        <v>55488</v>
      </c>
      <c r="C386" s="14">
        <f t="shared" si="87"/>
        <v>28</v>
      </c>
      <c r="D386" s="11">
        <f t="shared" si="88"/>
        <v>5.5E-2</v>
      </c>
      <c r="E386" s="12">
        <f t="shared" si="89"/>
        <v>153.35</v>
      </c>
      <c r="F386" s="12">
        <f t="shared" si="90"/>
        <v>1419.47</v>
      </c>
      <c r="G386" s="12">
        <f t="shared" si="91"/>
        <v>0</v>
      </c>
      <c r="H386" s="13"/>
      <c r="I386" s="12">
        <f t="shared" si="92"/>
        <v>1266.1200000000001</v>
      </c>
      <c r="J386" s="12">
        <f t="shared" si="93"/>
        <v>32192.759999999729</v>
      </c>
      <c r="K386" s="12">
        <f t="shared" si="94"/>
        <v>38.337499999999999</v>
      </c>
      <c r="L386" s="12">
        <f>IF(A386="","",SUM($K$51:K386))</f>
        <v>64783.670000000013</v>
      </c>
      <c r="O386" s="9">
        <f t="shared" si="95"/>
        <v>336</v>
      </c>
      <c r="P386" s="10">
        <f t="shared" si="96"/>
        <v>55488</v>
      </c>
      <c r="Q386" s="16">
        <f t="shared" si="97"/>
        <v>5.5E-2</v>
      </c>
      <c r="R386" s="12">
        <f t="shared" si="98"/>
        <v>153.35</v>
      </c>
      <c r="S386" s="12">
        <f t="shared" si="99"/>
        <v>1419.47</v>
      </c>
      <c r="T386" s="12">
        <f t="shared" si="100"/>
        <v>1266.1200000000001</v>
      </c>
      <c r="U386" s="12">
        <f t="shared" si="101"/>
        <v>32192.759999999729</v>
      </c>
    </row>
    <row r="387" spans="1:21" x14ac:dyDescent="0.2">
      <c r="A387" s="9">
        <f t="shared" si="85"/>
        <v>337</v>
      </c>
      <c r="B387" s="10">
        <f t="shared" si="86"/>
        <v>55519</v>
      </c>
      <c r="C387" s="14" t="str">
        <f t="shared" si="87"/>
        <v/>
      </c>
      <c r="D387" s="11">
        <f t="shared" si="88"/>
        <v>5.5E-2</v>
      </c>
      <c r="E387" s="12">
        <f t="shared" si="89"/>
        <v>147.55000000000001</v>
      </c>
      <c r="F387" s="12">
        <f t="shared" si="90"/>
        <v>1419.47</v>
      </c>
      <c r="G387" s="12">
        <f t="shared" si="91"/>
        <v>0</v>
      </c>
      <c r="H387" s="13"/>
      <c r="I387" s="12">
        <f t="shared" si="92"/>
        <v>1271.92</v>
      </c>
      <c r="J387" s="12">
        <f t="shared" si="93"/>
        <v>30920.839999999727</v>
      </c>
      <c r="K387" s="12">
        <f t="shared" si="94"/>
        <v>36.887500000000003</v>
      </c>
      <c r="L387" s="12">
        <f>IF(A387="","",SUM($K$51:K387))</f>
        <v>64820.55750000001</v>
      </c>
      <c r="O387" s="9">
        <f t="shared" si="95"/>
        <v>337</v>
      </c>
      <c r="P387" s="10">
        <f t="shared" si="96"/>
        <v>55519</v>
      </c>
      <c r="Q387" s="16">
        <f t="shared" si="97"/>
        <v>5.5E-2</v>
      </c>
      <c r="R387" s="12">
        <f t="shared" si="98"/>
        <v>147.55000000000001</v>
      </c>
      <c r="S387" s="12">
        <f t="shared" si="99"/>
        <v>1419.47</v>
      </c>
      <c r="T387" s="12">
        <f t="shared" si="100"/>
        <v>1271.92</v>
      </c>
      <c r="U387" s="12">
        <f t="shared" si="101"/>
        <v>30920.839999999727</v>
      </c>
    </row>
    <row r="388" spans="1:21" x14ac:dyDescent="0.2">
      <c r="A388" s="9">
        <f t="shared" si="85"/>
        <v>338</v>
      </c>
      <c r="B388" s="10">
        <f t="shared" si="86"/>
        <v>55550</v>
      </c>
      <c r="C388" s="14" t="str">
        <f t="shared" si="87"/>
        <v/>
      </c>
      <c r="D388" s="11">
        <f t="shared" si="88"/>
        <v>5.5E-2</v>
      </c>
      <c r="E388" s="12">
        <f t="shared" si="89"/>
        <v>141.72</v>
      </c>
      <c r="F388" s="12">
        <f t="shared" si="90"/>
        <v>1419.47</v>
      </c>
      <c r="G388" s="12">
        <f t="shared" si="91"/>
        <v>0</v>
      </c>
      <c r="H388" s="13"/>
      <c r="I388" s="12">
        <f t="shared" si="92"/>
        <v>1277.75</v>
      </c>
      <c r="J388" s="12">
        <f t="shared" si="93"/>
        <v>29643.089999999727</v>
      </c>
      <c r="K388" s="12">
        <f t="shared" si="94"/>
        <v>35.43</v>
      </c>
      <c r="L388" s="12">
        <f>IF(A388="","",SUM($K$51:K388))</f>
        <v>64855.98750000001</v>
      </c>
      <c r="O388" s="9">
        <f t="shared" si="95"/>
        <v>338</v>
      </c>
      <c r="P388" s="10">
        <f t="shared" si="96"/>
        <v>55550</v>
      </c>
      <c r="Q388" s="16">
        <f t="shared" si="97"/>
        <v>5.5E-2</v>
      </c>
      <c r="R388" s="12">
        <f t="shared" si="98"/>
        <v>141.72</v>
      </c>
      <c r="S388" s="12">
        <f t="shared" si="99"/>
        <v>1419.47</v>
      </c>
      <c r="T388" s="12">
        <f t="shared" si="100"/>
        <v>1277.75</v>
      </c>
      <c r="U388" s="12">
        <f t="shared" si="101"/>
        <v>29643.089999999727</v>
      </c>
    </row>
    <row r="389" spans="1:21" x14ac:dyDescent="0.2">
      <c r="A389" s="9">
        <f t="shared" si="85"/>
        <v>339</v>
      </c>
      <c r="B389" s="10">
        <f t="shared" si="86"/>
        <v>55579</v>
      </c>
      <c r="C389" s="14" t="str">
        <f t="shared" si="87"/>
        <v/>
      </c>
      <c r="D389" s="11">
        <f t="shared" si="88"/>
        <v>5.5E-2</v>
      </c>
      <c r="E389" s="12">
        <f t="shared" si="89"/>
        <v>135.86000000000001</v>
      </c>
      <c r="F389" s="12">
        <f t="shared" si="90"/>
        <v>1419.47</v>
      </c>
      <c r="G389" s="12">
        <f t="shared" si="91"/>
        <v>0</v>
      </c>
      <c r="H389" s="13"/>
      <c r="I389" s="12">
        <f t="shared" si="92"/>
        <v>1283.6100000000001</v>
      </c>
      <c r="J389" s="12">
        <f t="shared" si="93"/>
        <v>28359.479999999727</v>
      </c>
      <c r="K389" s="12">
        <f t="shared" si="94"/>
        <v>33.965000000000003</v>
      </c>
      <c r="L389" s="12">
        <f>IF(A389="","",SUM($K$51:K389))</f>
        <v>64889.952500000007</v>
      </c>
      <c r="O389" s="9">
        <f t="shared" si="95"/>
        <v>339</v>
      </c>
      <c r="P389" s="10">
        <f t="shared" si="96"/>
        <v>55579</v>
      </c>
      <c r="Q389" s="16">
        <f t="shared" si="97"/>
        <v>5.5E-2</v>
      </c>
      <c r="R389" s="12">
        <f t="shared" si="98"/>
        <v>135.86000000000001</v>
      </c>
      <c r="S389" s="12">
        <f t="shared" si="99"/>
        <v>1419.47</v>
      </c>
      <c r="T389" s="12">
        <f t="shared" si="100"/>
        <v>1283.6100000000001</v>
      </c>
      <c r="U389" s="12">
        <f t="shared" si="101"/>
        <v>28359.479999999727</v>
      </c>
    </row>
    <row r="390" spans="1:21" x14ac:dyDescent="0.2">
      <c r="A390" s="9">
        <f t="shared" si="85"/>
        <v>340</v>
      </c>
      <c r="B390" s="10">
        <f t="shared" si="86"/>
        <v>55610</v>
      </c>
      <c r="C390" s="14" t="str">
        <f t="shared" si="87"/>
        <v/>
      </c>
      <c r="D390" s="11">
        <f t="shared" si="88"/>
        <v>5.5E-2</v>
      </c>
      <c r="E390" s="12">
        <f t="shared" si="89"/>
        <v>129.97999999999999</v>
      </c>
      <c r="F390" s="12">
        <f t="shared" si="90"/>
        <v>1419.47</v>
      </c>
      <c r="G390" s="12">
        <f t="shared" si="91"/>
        <v>0</v>
      </c>
      <c r="H390" s="13"/>
      <c r="I390" s="12">
        <f t="shared" si="92"/>
        <v>1289.49</v>
      </c>
      <c r="J390" s="12">
        <f t="shared" si="93"/>
        <v>27069.989999999725</v>
      </c>
      <c r="K390" s="12">
        <f t="shared" si="94"/>
        <v>32.494999999999997</v>
      </c>
      <c r="L390" s="12">
        <f>IF(A390="","",SUM($K$51:K390))</f>
        <v>64922.447500000009</v>
      </c>
      <c r="O390" s="9">
        <f t="shared" si="95"/>
        <v>340</v>
      </c>
      <c r="P390" s="10">
        <f t="shared" si="96"/>
        <v>55610</v>
      </c>
      <c r="Q390" s="16">
        <f t="shared" si="97"/>
        <v>5.5E-2</v>
      </c>
      <c r="R390" s="12">
        <f t="shared" si="98"/>
        <v>129.97999999999999</v>
      </c>
      <c r="S390" s="12">
        <f t="shared" si="99"/>
        <v>1419.47</v>
      </c>
      <c r="T390" s="12">
        <f t="shared" si="100"/>
        <v>1289.49</v>
      </c>
      <c r="U390" s="12">
        <f t="shared" si="101"/>
        <v>27069.989999999725</v>
      </c>
    </row>
    <row r="391" spans="1:21" x14ac:dyDescent="0.2">
      <c r="A391" s="9">
        <f t="shared" si="85"/>
        <v>341</v>
      </c>
      <c r="B391" s="10">
        <f t="shared" si="86"/>
        <v>55640</v>
      </c>
      <c r="C391" s="14" t="str">
        <f t="shared" si="87"/>
        <v/>
      </c>
      <c r="D391" s="11">
        <f t="shared" si="88"/>
        <v>5.5E-2</v>
      </c>
      <c r="E391" s="12">
        <f t="shared" si="89"/>
        <v>124.07</v>
      </c>
      <c r="F391" s="12">
        <f t="shared" si="90"/>
        <v>1419.47</v>
      </c>
      <c r="G391" s="12">
        <f t="shared" si="91"/>
        <v>0</v>
      </c>
      <c r="H391" s="13"/>
      <c r="I391" s="12">
        <f t="shared" si="92"/>
        <v>1295.4000000000001</v>
      </c>
      <c r="J391" s="12">
        <f t="shared" si="93"/>
        <v>25774.589999999724</v>
      </c>
      <c r="K391" s="12">
        <f t="shared" si="94"/>
        <v>31.017499999999998</v>
      </c>
      <c r="L391" s="12">
        <f>IF(A391="","",SUM($K$51:K391))</f>
        <v>64953.465000000011</v>
      </c>
      <c r="O391" s="9">
        <f t="shared" si="95"/>
        <v>341</v>
      </c>
      <c r="P391" s="10">
        <f t="shared" si="96"/>
        <v>55640</v>
      </c>
      <c r="Q391" s="16">
        <f t="shared" si="97"/>
        <v>5.5E-2</v>
      </c>
      <c r="R391" s="12">
        <f t="shared" si="98"/>
        <v>124.07</v>
      </c>
      <c r="S391" s="12">
        <f t="shared" si="99"/>
        <v>1419.47</v>
      </c>
      <c r="T391" s="12">
        <f t="shared" si="100"/>
        <v>1295.4000000000001</v>
      </c>
      <c r="U391" s="12">
        <f t="shared" si="101"/>
        <v>25774.589999999724</v>
      </c>
    </row>
    <row r="392" spans="1:21" x14ac:dyDescent="0.2">
      <c r="A392" s="9">
        <f t="shared" si="85"/>
        <v>342</v>
      </c>
      <c r="B392" s="10">
        <f t="shared" si="86"/>
        <v>55671</v>
      </c>
      <c r="C392" s="14" t="str">
        <f t="shared" si="87"/>
        <v/>
      </c>
      <c r="D392" s="11">
        <f t="shared" si="88"/>
        <v>5.5E-2</v>
      </c>
      <c r="E392" s="12">
        <f t="shared" si="89"/>
        <v>118.13</v>
      </c>
      <c r="F392" s="12">
        <f t="shared" si="90"/>
        <v>1419.47</v>
      </c>
      <c r="G392" s="12">
        <f t="shared" si="91"/>
        <v>0</v>
      </c>
      <c r="H392" s="13"/>
      <c r="I392" s="12">
        <f t="shared" si="92"/>
        <v>1301.3400000000001</v>
      </c>
      <c r="J392" s="12">
        <f t="shared" si="93"/>
        <v>24473.249999999724</v>
      </c>
      <c r="K392" s="12">
        <f t="shared" si="94"/>
        <v>29.532499999999999</v>
      </c>
      <c r="L392" s="12">
        <f>IF(A392="","",SUM($K$51:K392))</f>
        <v>64982.997500000012</v>
      </c>
      <c r="O392" s="9">
        <f t="shared" si="95"/>
        <v>342</v>
      </c>
      <c r="P392" s="10">
        <f t="shared" si="96"/>
        <v>55671</v>
      </c>
      <c r="Q392" s="16">
        <f t="shared" si="97"/>
        <v>5.5E-2</v>
      </c>
      <c r="R392" s="12">
        <f t="shared" si="98"/>
        <v>118.13</v>
      </c>
      <c r="S392" s="12">
        <f t="shared" si="99"/>
        <v>1419.47</v>
      </c>
      <c r="T392" s="12">
        <f t="shared" si="100"/>
        <v>1301.3400000000001</v>
      </c>
      <c r="U392" s="12">
        <f t="shared" si="101"/>
        <v>24473.249999999724</v>
      </c>
    </row>
    <row r="393" spans="1:21" x14ac:dyDescent="0.2">
      <c r="A393" s="9">
        <f t="shared" si="85"/>
        <v>343</v>
      </c>
      <c r="B393" s="10">
        <f t="shared" si="86"/>
        <v>55701</v>
      </c>
      <c r="C393" s="14" t="str">
        <f t="shared" si="87"/>
        <v/>
      </c>
      <c r="D393" s="11">
        <f t="shared" si="88"/>
        <v>5.5E-2</v>
      </c>
      <c r="E393" s="12">
        <f t="shared" si="89"/>
        <v>112.17</v>
      </c>
      <c r="F393" s="12">
        <f t="shared" si="90"/>
        <v>1419.47</v>
      </c>
      <c r="G393" s="12">
        <f t="shared" si="91"/>
        <v>0</v>
      </c>
      <c r="H393" s="13"/>
      <c r="I393" s="12">
        <f t="shared" si="92"/>
        <v>1307.3</v>
      </c>
      <c r="J393" s="12">
        <f t="shared" si="93"/>
        <v>23165.949999999724</v>
      </c>
      <c r="K393" s="12">
        <f t="shared" si="94"/>
        <v>28.0425</v>
      </c>
      <c r="L393" s="12">
        <f>IF(A393="","",SUM($K$51:K393))</f>
        <v>65011.040000000015</v>
      </c>
      <c r="O393" s="9">
        <f t="shared" si="95"/>
        <v>343</v>
      </c>
      <c r="P393" s="10">
        <f t="shared" si="96"/>
        <v>55701</v>
      </c>
      <c r="Q393" s="16">
        <f t="shared" si="97"/>
        <v>5.5E-2</v>
      </c>
      <c r="R393" s="12">
        <f t="shared" si="98"/>
        <v>112.17</v>
      </c>
      <c r="S393" s="12">
        <f t="shared" si="99"/>
        <v>1419.47</v>
      </c>
      <c r="T393" s="12">
        <f t="shared" si="100"/>
        <v>1307.3</v>
      </c>
      <c r="U393" s="12">
        <f t="shared" si="101"/>
        <v>23165.949999999724</v>
      </c>
    </row>
    <row r="394" spans="1:21" x14ac:dyDescent="0.2">
      <c r="A394" s="9">
        <f t="shared" si="85"/>
        <v>344</v>
      </c>
      <c r="B394" s="10">
        <f t="shared" si="86"/>
        <v>55732</v>
      </c>
      <c r="C394" s="14" t="str">
        <f t="shared" si="87"/>
        <v/>
      </c>
      <c r="D394" s="11">
        <f t="shared" si="88"/>
        <v>5.5E-2</v>
      </c>
      <c r="E394" s="12">
        <f t="shared" si="89"/>
        <v>106.18</v>
      </c>
      <c r="F394" s="12">
        <f t="shared" si="90"/>
        <v>1419.47</v>
      </c>
      <c r="G394" s="12">
        <f t="shared" si="91"/>
        <v>0</v>
      </c>
      <c r="H394" s="13"/>
      <c r="I394" s="12">
        <f t="shared" si="92"/>
        <v>1313.29</v>
      </c>
      <c r="J394" s="12">
        <f t="shared" si="93"/>
        <v>21852.659999999723</v>
      </c>
      <c r="K394" s="12">
        <f t="shared" si="94"/>
        <v>26.545000000000002</v>
      </c>
      <c r="L394" s="12">
        <f>IF(A394="","",SUM($K$51:K394))</f>
        <v>65037.585000000014</v>
      </c>
      <c r="O394" s="9">
        <f t="shared" si="95"/>
        <v>344</v>
      </c>
      <c r="P394" s="10">
        <f t="shared" si="96"/>
        <v>55732</v>
      </c>
      <c r="Q394" s="16">
        <f t="shared" si="97"/>
        <v>5.5E-2</v>
      </c>
      <c r="R394" s="12">
        <f t="shared" si="98"/>
        <v>106.18</v>
      </c>
      <c r="S394" s="12">
        <f t="shared" si="99"/>
        <v>1419.47</v>
      </c>
      <c r="T394" s="12">
        <f t="shared" si="100"/>
        <v>1313.29</v>
      </c>
      <c r="U394" s="12">
        <f t="shared" si="101"/>
        <v>21852.659999999723</v>
      </c>
    </row>
    <row r="395" spans="1:21" x14ac:dyDescent="0.2">
      <c r="A395" s="9">
        <f t="shared" si="85"/>
        <v>345</v>
      </c>
      <c r="B395" s="10">
        <f t="shared" si="86"/>
        <v>55763</v>
      </c>
      <c r="C395" s="14" t="str">
        <f t="shared" si="87"/>
        <v/>
      </c>
      <c r="D395" s="11">
        <f t="shared" si="88"/>
        <v>5.5E-2</v>
      </c>
      <c r="E395" s="12">
        <f t="shared" si="89"/>
        <v>100.16</v>
      </c>
      <c r="F395" s="12">
        <f t="shared" si="90"/>
        <v>1419.47</v>
      </c>
      <c r="G395" s="12">
        <f t="shared" si="91"/>
        <v>0</v>
      </c>
      <c r="H395" s="13"/>
      <c r="I395" s="12">
        <f t="shared" si="92"/>
        <v>1319.31</v>
      </c>
      <c r="J395" s="12">
        <f t="shared" si="93"/>
        <v>20533.349999999722</v>
      </c>
      <c r="K395" s="12">
        <f t="shared" si="94"/>
        <v>25.04</v>
      </c>
      <c r="L395" s="12">
        <f>IF(A395="","",SUM($K$51:K395))</f>
        <v>65062.625000000015</v>
      </c>
      <c r="O395" s="9">
        <f t="shared" si="95"/>
        <v>345</v>
      </c>
      <c r="P395" s="10">
        <f t="shared" si="96"/>
        <v>55763</v>
      </c>
      <c r="Q395" s="16">
        <f t="shared" si="97"/>
        <v>5.5E-2</v>
      </c>
      <c r="R395" s="12">
        <f t="shared" si="98"/>
        <v>100.16</v>
      </c>
      <c r="S395" s="12">
        <f t="shared" si="99"/>
        <v>1419.47</v>
      </c>
      <c r="T395" s="12">
        <f t="shared" si="100"/>
        <v>1319.31</v>
      </c>
      <c r="U395" s="12">
        <f t="shared" si="101"/>
        <v>20533.349999999722</v>
      </c>
    </row>
    <row r="396" spans="1:21" x14ac:dyDescent="0.2">
      <c r="A396" s="9">
        <f t="shared" si="85"/>
        <v>346</v>
      </c>
      <c r="B396" s="10">
        <f t="shared" si="86"/>
        <v>55793</v>
      </c>
      <c r="C396" s="14" t="str">
        <f t="shared" si="87"/>
        <v/>
      </c>
      <c r="D396" s="11">
        <f t="shared" si="88"/>
        <v>5.5E-2</v>
      </c>
      <c r="E396" s="12">
        <f t="shared" si="89"/>
        <v>94.11</v>
      </c>
      <c r="F396" s="12">
        <f t="shared" si="90"/>
        <v>1419.47</v>
      </c>
      <c r="G396" s="12">
        <f t="shared" si="91"/>
        <v>0</v>
      </c>
      <c r="H396" s="13"/>
      <c r="I396" s="12">
        <f t="shared" si="92"/>
        <v>1325.3600000000001</v>
      </c>
      <c r="J396" s="12">
        <f t="shared" si="93"/>
        <v>19207.989999999721</v>
      </c>
      <c r="K396" s="12">
        <f t="shared" si="94"/>
        <v>23.5275</v>
      </c>
      <c r="L396" s="12">
        <f>IF(A396="","",SUM($K$51:K396))</f>
        <v>65086.152500000011</v>
      </c>
      <c r="O396" s="9">
        <f t="shared" si="95"/>
        <v>346</v>
      </c>
      <c r="P396" s="10">
        <f t="shared" si="96"/>
        <v>55793</v>
      </c>
      <c r="Q396" s="16">
        <f t="shared" si="97"/>
        <v>5.5E-2</v>
      </c>
      <c r="R396" s="12">
        <f t="shared" si="98"/>
        <v>94.11</v>
      </c>
      <c r="S396" s="12">
        <f t="shared" si="99"/>
        <v>1419.47</v>
      </c>
      <c r="T396" s="12">
        <f t="shared" si="100"/>
        <v>1325.3600000000001</v>
      </c>
      <c r="U396" s="12">
        <f t="shared" si="101"/>
        <v>19207.989999999721</v>
      </c>
    </row>
    <row r="397" spans="1:21" x14ac:dyDescent="0.2">
      <c r="A397" s="9">
        <f t="shared" si="85"/>
        <v>347</v>
      </c>
      <c r="B397" s="10">
        <f t="shared" si="86"/>
        <v>55824</v>
      </c>
      <c r="C397" s="14" t="str">
        <f t="shared" si="87"/>
        <v/>
      </c>
      <c r="D397" s="11">
        <f t="shared" si="88"/>
        <v>5.5E-2</v>
      </c>
      <c r="E397" s="12">
        <f t="shared" si="89"/>
        <v>88.04</v>
      </c>
      <c r="F397" s="12">
        <f t="shared" si="90"/>
        <v>1419.47</v>
      </c>
      <c r="G397" s="12">
        <f t="shared" si="91"/>
        <v>0</v>
      </c>
      <c r="H397" s="13"/>
      <c r="I397" s="12">
        <f t="shared" si="92"/>
        <v>1331.43</v>
      </c>
      <c r="J397" s="12">
        <f t="shared" si="93"/>
        <v>17876.559999999721</v>
      </c>
      <c r="K397" s="12">
        <f t="shared" si="94"/>
        <v>22.01</v>
      </c>
      <c r="L397" s="12">
        <f>IF(A397="","",SUM($K$51:K397))</f>
        <v>65108.162500000013</v>
      </c>
      <c r="O397" s="9">
        <f t="shared" si="95"/>
        <v>347</v>
      </c>
      <c r="P397" s="10">
        <f t="shared" si="96"/>
        <v>55824</v>
      </c>
      <c r="Q397" s="16">
        <f t="shared" si="97"/>
        <v>5.5E-2</v>
      </c>
      <c r="R397" s="12">
        <f t="shared" si="98"/>
        <v>88.04</v>
      </c>
      <c r="S397" s="12">
        <f t="shared" si="99"/>
        <v>1419.47</v>
      </c>
      <c r="T397" s="12">
        <f t="shared" si="100"/>
        <v>1331.43</v>
      </c>
      <c r="U397" s="12">
        <f t="shared" si="101"/>
        <v>17876.559999999721</v>
      </c>
    </row>
    <row r="398" spans="1:21" x14ac:dyDescent="0.2">
      <c r="A398" s="9">
        <f t="shared" si="85"/>
        <v>348</v>
      </c>
      <c r="B398" s="10">
        <f t="shared" si="86"/>
        <v>55854</v>
      </c>
      <c r="C398" s="14">
        <f t="shared" si="87"/>
        <v>29</v>
      </c>
      <c r="D398" s="11">
        <f t="shared" si="88"/>
        <v>5.5E-2</v>
      </c>
      <c r="E398" s="12">
        <f t="shared" si="89"/>
        <v>81.93</v>
      </c>
      <c r="F398" s="12">
        <f t="shared" si="90"/>
        <v>1419.47</v>
      </c>
      <c r="G398" s="12">
        <f t="shared" si="91"/>
        <v>0</v>
      </c>
      <c r="H398" s="13"/>
      <c r="I398" s="12">
        <f t="shared" si="92"/>
        <v>1337.54</v>
      </c>
      <c r="J398" s="12">
        <f t="shared" si="93"/>
        <v>16539.01999999972</v>
      </c>
      <c r="K398" s="12">
        <f t="shared" si="94"/>
        <v>20.482500000000002</v>
      </c>
      <c r="L398" s="12">
        <f>IF(A398="","",SUM($K$51:K398))</f>
        <v>65128.645000000011</v>
      </c>
      <c r="O398" s="9">
        <f t="shared" si="95"/>
        <v>348</v>
      </c>
      <c r="P398" s="10">
        <f t="shared" si="96"/>
        <v>55854</v>
      </c>
      <c r="Q398" s="16">
        <f t="shared" si="97"/>
        <v>5.5E-2</v>
      </c>
      <c r="R398" s="12">
        <f t="shared" si="98"/>
        <v>81.93</v>
      </c>
      <c r="S398" s="12">
        <f t="shared" si="99"/>
        <v>1419.47</v>
      </c>
      <c r="T398" s="12">
        <f t="shared" si="100"/>
        <v>1337.54</v>
      </c>
      <c r="U398" s="12">
        <f t="shared" si="101"/>
        <v>16539.01999999972</v>
      </c>
    </row>
    <row r="399" spans="1:21" x14ac:dyDescent="0.2">
      <c r="A399" s="9">
        <f t="shared" si="85"/>
        <v>349</v>
      </c>
      <c r="B399" s="10">
        <f t="shared" si="86"/>
        <v>55885</v>
      </c>
      <c r="C399" s="14" t="str">
        <f t="shared" si="87"/>
        <v/>
      </c>
      <c r="D399" s="11">
        <f t="shared" si="88"/>
        <v>5.5E-2</v>
      </c>
      <c r="E399" s="12">
        <f t="shared" si="89"/>
        <v>75.8</v>
      </c>
      <c r="F399" s="12">
        <f t="shared" si="90"/>
        <v>1419.47</v>
      </c>
      <c r="G399" s="12">
        <f t="shared" si="91"/>
        <v>0</v>
      </c>
      <c r="H399" s="13"/>
      <c r="I399" s="12">
        <f t="shared" si="92"/>
        <v>1343.67</v>
      </c>
      <c r="J399" s="12">
        <f t="shared" si="93"/>
        <v>15195.34999999972</v>
      </c>
      <c r="K399" s="12">
        <f t="shared" si="94"/>
        <v>18.95</v>
      </c>
      <c r="L399" s="12">
        <f>IF(A399="","",SUM($K$51:K399))</f>
        <v>65147.595000000008</v>
      </c>
      <c r="O399" s="9">
        <f t="shared" si="95"/>
        <v>349</v>
      </c>
      <c r="P399" s="10">
        <f t="shared" si="96"/>
        <v>55885</v>
      </c>
      <c r="Q399" s="16">
        <f t="shared" si="97"/>
        <v>5.5E-2</v>
      </c>
      <c r="R399" s="12">
        <f t="shared" si="98"/>
        <v>75.8</v>
      </c>
      <c r="S399" s="12">
        <f t="shared" si="99"/>
        <v>1419.47</v>
      </c>
      <c r="T399" s="12">
        <f t="shared" si="100"/>
        <v>1343.67</v>
      </c>
      <c r="U399" s="12">
        <f t="shared" si="101"/>
        <v>15195.34999999972</v>
      </c>
    </row>
    <row r="400" spans="1:21" x14ac:dyDescent="0.2">
      <c r="A400" s="9">
        <f t="shared" si="85"/>
        <v>350</v>
      </c>
      <c r="B400" s="10">
        <f t="shared" si="86"/>
        <v>55916</v>
      </c>
      <c r="C400" s="14" t="str">
        <f t="shared" si="87"/>
        <v/>
      </c>
      <c r="D400" s="11">
        <f t="shared" si="88"/>
        <v>5.5E-2</v>
      </c>
      <c r="E400" s="12">
        <f t="shared" si="89"/>
        <v>69.650000000000006</v>
      </c>
      <c r="F400" s="12">
        <f t="shared" si="90"/>
        <v>1419.47</v>
      </c>
      <c r="G400" s="12">
        <f t="shared" si="91"/>
        <v>0</v>
      </c>
      <c r="H400" s="13"/>
      <c r="I400" s="12">
        <f t="shared" si="92"/>
        <v>1349.82</v>
      </c>
      <c r="J400" s="12">
        <f t="shared" si="93"/>
        <v>13845.529999999721</v>
      </c>
      <c r="K400" s="12">
        <f t="shared" si="94"/>
        <v>17.412500000000001</v>
      </c>
      <c r="L400" s="12">
        <f>IF(A400="","",SUM($K$51:K400))</f>
        <v>65165.007500000007</v>
      </c>
      <c r="O400" s="9">
        <f t="shared" si="95"/>
        <v>350</v>
      </c>
      <c r="P400" s="10">
        <f t="shared" si="96"/>
        <v>55916</v>
      </c>
      <c r="Q400" s="16">
        <f t="shared" si="97"/>
        <v>5.5E-2</v>
      </c>
      <c r="R400" s="12">
        <f t="shared" si="98"/>
        <v>69.650000000000006</v>
      </c>
      <c r="S400" s="12">
        <f t="shared" si="99"/>
        <v>1419.47</v>
      </c>
      <c r="T400" s="12">
        <f t="shared" si="100"/>
        <v>1349.82</v>
      </c>
      <c r="U400" s="12">
        <f t="shared" si="101"/>
        <v>13845.529999999721</v>
      </c>
    </row>
    <row r="401" spans="1:21" x14ac:dyDescent="0.2">
      <c r="A401" s="9">
        <f t="shared" si="85"/>
        <v>351</v>
      </c>
      <c r="B401" s="10">
        <f t="shared" si="86"/>
        <v>55944</v>
      </c>
      <c r="C401" s="14" t="str">
        <f t="shared" si="87"/>
        <v/>
      </c>
      <c r="D401" s="11">
        <f t="shared" si="88"/>
        <v>5.5E-2</v>
      </c>
      <c r="E401" s="12">
        <f t="shared" si="89"/>
        <v>63.46</v>
      </c>
      <c r="F401" s="12">
        <f t="shared" si="90"/>
        <v>1419.47</v>
      </c>
      <c r="G401" s="12">
        <f t="shared" si="91"/>
        <v>0</v>
      </c>
      <c r="H401" s="13"/>
      <c r="I401" s="12">
        <f t="shared" si="92"/>
        <v>1356.01</v>
      </c>
      <c r="J401" s="12">
        <f t="shared" si="93"/>
        <v>12489.51999999972</v>
      </c>
      <c r="K401" s="12">
        <f t="shared" si="94"/>
        <v>15.865</v>
      </c>
      <c r="L401" s="12">
        <f>IF(A401="","",SUM($K$51:K401))</f>
        <v>65180.872500000005</v>
      </c>
      <c r="O401" s="9">
        <f t="shared" si="95"/>
        <v>351</v>
      </c>
      <c r="P401" s="10">
        <f t="shared" si="96"/>
        <v>55944</v>
      </c>
      <c r="Q401" s="16">
        <f t="shared" si="97"/>
        <v>5.5E-2</v>
      </c>
      <c r="R401" s="12">
        <f t="shared" si="98"/>
        <v>63.46</v>
      </c>
      <c r="S401" s="12">
        <f t="shared" si="99"/>
        <v>1419.47</v>
      </c>
      <c r="T401" s="12">
        <f t="shared" si="100"/>
        <v>1356.01</v>
      </c>
      <c r="U401" s="12">
        <f t="shared" si="101"/>
        <v>12489.51999999972</v>
      </c>
    </row>
    <row r="402" spans="1:21" x14ac:dyDescent="0.2">
      <c r="A402" s="9">
        <f t="shared" si="85"/>
        <v>352</v>
      </c>
      <c r="B402" s="10">
        <f t="shared" si="86"/>
        <v>55975</v>
      </c>
      <c r="C402" s="14" t="str">
        <f t="shared" si="87"/>
        <v/>
      </c>
      <c r="D402" s="11">
        <f t="shared" si="88"/>
        <v>5.5E-2</v>
      </c>
      <c r="E402" s="12">
        <f t="shared" si="89"/>
        <v>57.24</v>
      </c>
      <c r="F402" s="12">
        <f t="shared" si="90"/>
        <v>1419.47</v>
      </c>
      <c r="G402" s="12">
        <f t="shared" si="91"/>
        <v>0</v>
      </c>
      <c r="H402" s="13"/>
      <c r="I402" s="12">
        <f t="shared" si="92"/>
        <v>1362.23</v>
      </c>
      <c r="J402" s="12">
        <f t="shared" si="93"/>
        <v>11127.289999999721</v>
      </c>
      <c r="K402" s="12">
        <f t="shared" si="94"/>
        <v>14.31</v>
      </c>
      <c r="L402" s="12">
        <f>IF(A402="","",SUM($K$51:K402))</f>
        <v>65195.182500000003</v>
      </c>
      <c r="O402" s="9">
        <f t="shared" si="95"/>
        <v>352</v>
      </c>
      <c r="P402" s="10">
        <f t="shared" si="96"/>
        <v>55975</v>
      </c>
      <c r="Q402" s="16">
        <f t="shared" si="97"/>
        <v>5.5E-2</v>
      </c>
      <c r="R402" s="12">
        <f t="shared" si="98"/>
        <v>57.24</v>
      </c>
      <c r="S402" s="12">
        <f t="shared" si="99"/>
        <v>1419.47</v>
      </c>
      <c r="T402" s="12">
        <f t="shared" si="100"/>
        <v>1362.23</v>
      </c>
      <c r="U402" s="12">
        <f t="shared" si="101"/>
        <v>11127.289999999721</v>
      </c>
    </row>
    <row r="403" spans="1:21" x14ac:dyDescent="0.2">
      <c r="A403" s="9">
        <f t="shared" si="85"/>
        <v>353</v>
      </c>
      <c r="B403" s="10">
        <f t="shared" si="86"/>
        <v>56005</v>
      </c>
      <c r="C403" s="14" t="str">
        <f t="shared" si="87"/>
        <v/>
      </c>
      <c r="D403" s="11">
        <f t="shared" si="88"/>
        <v>5.5E-2</v>
      </c>
      <c r="E403" s="12">
        <f t="shared" si="89"/>
        <v>51</v>
      </c>
      <c r="F403" s="12">
        <f t="shared" si="90"/>
        <v>1419.47</v>
      </c>
      <c r="G403" s="12">
        <f t="shared" si="91"/>
        <v>0</v>
      </c>
      <c r="H403" s="13"/>
      <c r="I403" s="12">
        <f t="shared" si="92"/>
        <v>1368.47</v>
      </c>
      <c r="J403" s="12">
        <f t="shared" si="93"/>
        <v>9758.8199999997214</v>
      </c>
      <c r="K403" s="12">
        <f t="shared" si="94"/>
        <v>12.75</v>
      </c>
      <c r="L403" s="12">
        <f>IF(A403="","",SUM($K$51:K403))</f>
        <v>65207.932500000003</v>
      </c>
      <c r="O403" s="9">
        <f t="shared" si="95"/>
        <v>353</v>
      </c>
      <c r="P403" s="10">
        <f t="shared" si="96"/>
        <v>56005</v>
      </c>
      <c r="Q403" s="16">
        <f t="shared" si="97"/>
        <v>5.5E-2</v>
      </c>
      <c r="R403" s="12">
        <f t="shared" si="98"/>
        <v>51</v>
      </c>
      <c r="S403" s="12">
        <f t="shared" si="99"/>
        <v>1419.47</v>
      </c>
      <c r="T403" s="12">
        <f t="shared" si="100"/>
        <v>1368.47</v>
      </c>
      <c r="U403" s="12">
        <f t="shared" si="101"/>
        <v>9758.8199999997214</v>
      </c>
    </row>
    <row r="404" spans="1:21" x14ac:dyDescent="0.2">
      <c r="A404" s="9">
        <f t="shared" si="85"/>
        <v>354</v>
      </c>
      <c r="B404" s="10">
        <f t="shared" si="86"/>
        <v>56036</v>
      </c>
      <c r="C404" s="14" t="str">
        <f t="shared" si="87"/>
        <v/>
      </c>
      <c r="D404" s="11">
        <f t="shared" si="88"/>
        <v>5.5E-2</v>
      </c>
      <c r="E404" s="12">
        <f t="shared" si="89"/>
        <v>44.73</v>
      </c>
      <c r="F404" s="12">
        <f t="shared" si="90"/>
        <v>1419.47</v>
      </c>
      <c r="G404" s="12">
        <f t="shared" si="91"/>
        <v>0</v>
      </c>
      <c r="H404" s="13"/>
      <c r="I404" s="12">
        <f t="shared" si="92"/>
        <v>1374.74</v>
      </c>
      <c r="J404" s="12">
        <f t="shared" si="93"/>
        <v>8384.0799999997216</v>
      </c>
      <c r="K404" s="12">
        <f t="shared" si="94"/>
        <v>11.182499999999999</v>
      </c>
      <c r="L404" s="12">
        <f>IF(A404="","",SUM($K$51:K404))</f>
        <v>65219.115000000005</v>
      </c>
      <c r="O404" s="9">
        <f t="shared" si="95"/>
        <v>354</v>
      </c>
      <c r="P404" s="10">
        <f t="shared" si="96"/>
        <v>56036</v>
      </c>
      <c r="Q404" s="16">
        <f t="shared" si="97"/>
        <v>5.5E-2</v>
      </c>
      <c r="R404" s="12">
        <f t="shared" si="98"/>
        <v>44.73</v>
      </c>
      <c r="S404" s="12">
        <f t="shared" si="99"/>
        <v>1419.47</v>
      </c>
      <c r="T404" s="12">
        <f t="shared" si="100"/>
        <v>1374.74</v>
      </c>
      <c r="U404" s="12">
        <f t="shared" si="101"/>
        <v>8384.0799999997216</v>
      </c>
    </row>
    <row r="405" spans="1:21" x14ac:dyDescent="0.2">
      <c r="A405" s="9">
        <f t="shared" si="85"/>
        <v>355</v>
      </c>
      <c r="B405" s="10">
        <f t="shared" si="86"/>
        <v>56066</v>
      </c>
      <c r="C405" s="14" t="str">
        <f t="shared" si="87"/>
        <v/>
      </c>
      <c r="D405" s="11">
        <f t="shared" si="88"/>
        <v>5.5E-2</v>
      </c>
      <c r="E405" s="12">
        <f t="shared" si="89"/>
        <v>38.43</v>
      </c>
      <c r="F405" s="12">
        <f t="shared" si="90"/>
        <v>1419.47</v>
      </c>
      <c r="G405" s="12">
        <f t="shared" si="91"/>
        <v>0</v>
      </c>
      <c r="H405" s="13"/>
      <c r="I405" s="12">
        <f t="shared" si="92"/>
        <v>1381.04</v>
      </c>
      <c r="J405" s="12">
        <f t="shared" si="93"/>
        <v>7003.0399999997217</v>
      </c>
      <c r="K405" s="12">
        <f t="shared" si="94"/>
        <v>9.6074999999999999</v>
      </c>
      <c r="L405" s="12">
        <f>IF(A405="","",SUM($K$51:K405))</f>
        <v>65228.722500000003</v>
      </c>
      <c r="O405" s="9">
        <f t="shared" si="95"/>
        <v>355</v>
      </c>
      <c r="P405" s="10">
        <f t="shared" si="96"/>
        <v>56066</v>
      </c>
      <c r="Q405" s="16">
        <f t="shared" si="97"/>
        <v>5.5E-2</v>
      </c>
      <c r="R405" s="12">
        <f t="shared" si="98"/>
        <v>38.43</v>
      </c>
      <c r="S405" s="12">
        <f t="shared" si="99"/>
        <v>1419.47</v>
      </c>
      <c r="T405" s="12">
        <f t="shared" si="100"/>
        <v>1381.04</v>
      </c>
      <c r="U405" s="12">
        <f t="shared" si="101"/>
        <v>7003.0399999997217</v>
      </c>
    </row>
    <row r="406" spans="1:21" x14ac:dyDescent="0.2">
      <c r="A406" s="9">
        <f t="shared" si="85"/>
        <v>356</v>
      </c>
      <c r="B406" s="10">
        <f t="shared" si="86"/>
        <v>56097</v>
      </c>
      <c r="C406" s="14" t="str">
        <f t="shared" si="87"/>
        <v/>
      </c>
      <c r="D406" s="11">
        <f t="shared" si="88"/>
        <v>5.5E-2</v>
      </c>
      <c r="E406" s="12">
        <f t="shared" si="89"/>
        <v>32.1</v>
      </c>
      <c r="F406" s="12">
        <f t="shared" si="90"/>
        <v>1419.47</v>
      </c>
      <c r="G406" s="12">
        <f t="shared" si="91"/>
        <v>0</v>
      </c>
      <c r="H406" s="13"/>
      <c r="I406" s="12">
        <f t="shared" si="92"/>
        <v>1387.3700000000001</v>
      </c>
      <c r="J406" s="12">
        <f t="shared" si="93"/>
        <v>5615.6699999997218</v>
      </c>
      <c r="K406" s="12">
        <f t="shared" si="94"/>
        <v>8.0250000000000004</v>
      </c>
      <c r="L406" s="12">
        <f>IF(A406="","",SUM($K$51:K406))</f>
        <v>65236.747500000005</v>
      </c>
      <c r="O406" s="9">
        <f t="shared" si="95"/>
        <v>356</v>
      </c>
      <c r="P406" s="10">
        <f t="shared" si="96"/>
        <v>56097</v>
      </c>
      <c r="Q406" s="16">
        <f t="shared" si="97"/>
        <v>5.5E-2</v>
      </c>
      <c r="R406" s="12">
        <f t="shared" si="98"/>
        <v>32.1</v>
      </c>
      <c r="S406" s="12">
        <f t="shared" si="99"/>
        <v>1419.47</v>
      </c>
      <c r="T406" s="12">
        <f t="shared" si="100"/>
        <v>1387.3700000000001</v>
      </c>
      <c r="U406" s="12">
        <f t="shared" si="101"/>
        <v>5615.6699999997218</v>
      </c>
    </row>
    <row r="407" spans="1:21" x14ac:dyDescent="0.2">
      <c r="A407" s="9">
        <f t="shared" si="85"/>
        <v>357</v>
      </c>
      <c r="B407" s="10">
        <f t="shared" si="86"/>
        <v>56128</v>
      </c>
      <c r="C407" s="14" t="str">
        <f t="shared" si="87"/>
        <v/>
      </c>
      <c r="D407" s="11">
        <f t="shared" si="88"/>
        <v>5.5E-2</v>
      </c>
      <c r="E407" s="12">
        <f t="shared" si="89"/>
        <v>25.74</v>
      </c>
      <c r="F407" s="12">
        <f t="shared" si="90"/>
        <v>1419.47</v>
      </c>
      <c r="G407" s="12">
        <f t="shared" si="91"/>
        <v>0</v>
      </c>
      <c r="H407" s="13"/>
      <c r="I407" s="12">
        <f t="shared" si="92"/>
        <v>1393.73</v>
      </c>
      <c r="J407" s="12">
        <f t="shared" si="93"/>
        <v>4221.9399999997222</v>
      </c>
      <c r="K407" s="12">
        <f t="shared" si="94"/>
        <v>6.4349999999999996</v>
      </c>
      <c r="L407" s="12">
        <f>IF(A407="","",SUM($K$51:K407))</f>
        <v>65243.182500000003</v>
      </c>
      <c r="O407" s="9">
        <f t="shared" si="95"/>
        <v>357</v>
      </c>
      <c r="P407" s="10">
        <f t="shared" si="96"/>
        <v>56128</v>
      </c>
      <c r="Q407" s="16">
        <f t="shared" si="97"/>
        <v>5.5E-2</v>
      </c>
      <c r="R407" s="12">
        <f t="shared" si="98"/>
        <v>25.74</v>
      </c>
      <c r="S407" s="12">
        <f t="shared" si="99"/>
        <v>1419.47</v>
      </c>
      <c r="T407" s="12">
        <f t="shared" si="100"/>
        <v>1393.73</v>
      </c>
      <c r="U407" s="12">
        <f t="shared" si="101"/>
        <v>4221.9399999997222</v>
      </c>
    </row>
    <row r="408" spans="1:21" x14ac:dyDescent="0.2">
      <c r="A408" s="9">
        <f t="shared" si="85"/>
        <v>358</v>
      </c>
      <c r="B408" s="10">
        <f t="shared" si="86"/>
        <v>56158</v>
      </c>
      <c r="C408" s="14" t="str">
        <f t="shared" si="87"/>
        <v/>
      </c>
      <c r="D408" s="11">
        <f t="shared" si="88"/>
        <v>5.5E-2</v>
      </c>
      <c r="E408" s="12">
        <f t="shared" si="89"/>
        <v>19.350000000000001</v>
      </c>
      <c r="F408" s="12">
        <f t="shared" si="90"/>
        <v>1419.47</v>
      </c>
      <c r="G408" s="12">
        <f t="shared" si="91"/>
        <v>0</v>
      </c>
      <c r="H408" s="13"/>
      <c r="I408" s="12">
        <f t="shared" si="92"/>
        <v>1400.1200000000001</v>
      </c>
      <c r="J408" s="12">
        <f t="shared" si="93"/>
        <v>2821.8199999997223</v>
      </c>
      <c r="K408" s="12">
        <f t="shared" si="94"/>
        <v>4.8375000000000004</v>
      </c>
      <c r="L408" s="12">
        <f>IF(A408="","",SUM($K$51:K408))</f>
        <v>65248.020000000004</v>
      </c>
      <c r="O408" s="9">
        <f t="shared" si="95"/>
        <v>358</v>
      </c>
      <c r="P408" s="10">
        <f t="shared" si="96"/>
        <v>56158</v>
      </c>
      <c r="Q408" s="16">
        <f t="shared" si="97"/>
        <v>5.5E-2</v>
      </c>
      <c r="R408" s="12">
        <f t="shared" si="98"/>
        <v>19.350000000000001</v>
      </c>
      <c r="S408" s="12">
        <f t="shared" si="99"/>
        <v>1419.47</v>
      </c>
      <c r="T408" s="12">
        <f t="shared" si="100"/>
        <v>1400.1200000000001</v>
      </c>
      <c r="U408" s="12">
        <f t="shared" si="101"/>
        <v>2821.8199999997223</v>
      </c>
    </row>
    <row r="409" spans="1:21" x14ac:dyDescent="0.2">
      <c r="A409" s="9">
        <f t="shared" si="85"/>
        <v>359</v>
      </c>
      <c r="B409" s="10">
        <f t="shared" si="86"/>
        <v>56189</v>
      </c>
      <c r="C409" s="14" t="str">
        <f t="shared" si="87"/>
        <v/>
      </c>
      <c r="D409" s="11">
        <f t="shared" si="88"/>
        <v>5.5E-2</v>
      </c>
      <c r="E409" s="12">
        <f t="shared" si="89"/>
        <v>12.93</v>
      </c>
      <c r="F409" s="12">
        <f t="shared" si="90"/>
        <v>1419.47</v>
      </c>
      <c r="G409" s="12">
        <f t="shared" si="91"/>
        <v>0</v>
      </c>
      <c r="H409" s="13"/>
      <c r="I409" s="12">
        <f t="shared" si="92"/>
        <v>1406.54</v>
      </c>
      <c r="J409" s="12">
        <f t="shared" si="93"/>
        <v>1415.2799999997223</v>
      </c>
      <c r="K409" s="12">
        <f t="shared" si="94"/>
        <v>3.2324999999999999</v>
      </c>
      <c r="L409" s="12">
        <f>IF(A409="","",SUM($K$51:K409))</f>
        <v>65251.252500000002</v>
      </c>
      <c r="O409" s="9">
        <f t="shared" si="95"/>
        <v>359</v>
      </c>
      <c r="P409" s="10">
        <f t="shared" si="96"/>
        <v>56189</v>
      </c>
      <c r="Q409" s="16">
        <f t="shared" si="97"/>
        <v>5.5E-2</v>
      </c>
      <c r="R409" s="12">
        <f t="shared" si="98"/>
        <v>12.93</v>
      </c>
      <c r="S409" s="12">
        <f t="shared" si="99"/>
        <v>1419.47</v>
      </c>
      <c r="T409" s="12">
        <f t="shared" si="100"/>
        <v>1406.54</v>
      </c>
      <c r="U409" s="12">
        <f t="shared" si="101"/>
        <v>1415.2799999997223</v>
      </c>
    </row>
    <row r="410" spans="1:21" x14ac:dyDescent="0.2">
      <c r="A410" s="9">
        <f t="shared" si="85"/>
        <v>360</v>
      </c>
      <c r="B410" s="10">
        <f t="shared" si="86"/>
        <v>56219</v>
      </c>
      <c r="C410" s="14">
        <f t="shared" si="87"/>
        <v>30</v>
      </c>
      <c r="D410" s="11">
        <f t="shared" si="88"/>
        <v>5.5E-2</v>
      </c>
      <c r="E410" s="12">
        <f t="shared" si="89"/>
        <v>6.49</v>
      </c>
      <c r="F410" s="12">
        <f t="shared" si="90"/>
        <v>1421.7699999997224</v>
      </c>
      <c r="G410" s="12">
        <f t="shared" si="91"/>
        <v>0</v>
      </c>
      <c r="H410" s="13"/>
      <c r="I410" s="12">
        <f t="shared" si="92"/>
        <v>1415.2799999997223</v>
      </c>
      <c r="J410" s="12">
        <f t="shared" si="93"/>
        <v>0</v>
      </c>
      <c r="K410" s="12">
        <f t="shared" si="94"/>
        <v>1.6225000000000001</v>
      </c>
      <c r="L410" s="12">
        <f>IF(A410="","",SUM($K$51:K410))</f>
        <v>65252.875</v>
      </c>
      <c r="O410" s="9">
        <f t="shared" si="95"/>
        <v>360</v>
      </c>
      <c r="P410" s="10">
        <f t="shared" si="96"/>
        <v>56219</v>
      </c>
      <c r="Q410" s="16">
        <f t="shared" si="97"/>
        <v>5.5E-2</v>
      </c>
      <c r="R410" s="12">
        <f t="shared" si="98"/>
        <v>6.49</v>
      </c>
      <c r="S410" s="12">
        <f t="shared" si="99"/>
        <v>1421.7699999997224</v>
      </c>
      <c r="T410" s="12">
        <f t="shared" si="100"/>
        <v>1415.2799999997223</v>
      </c>
      <c r="U410" s="12">
        <f t="shared" si="101"/>
        <v>0</v>
      </c>
    </row>
    <row r="411" spans="1:21" x14ac:dyDescent="0.2">
      <c r="A411" s="9" t="str">
        <f t="shared" si="85"/>
        <v/>
      </c>
      <c r="B411" s="10" t="str">
        <f t="shared" si="86"/>
        <v/>
      </c>
      <c r="C411" s="14" t="str">
        <f t="shared" si="87"/>
        <v/>
      </c>
      <c r="D411" s="11" t="str">
        <f t="shared" si="88"/>
        <v/>
      </c>
      <c r="E411" s="12" t="str">
        <f t="shared" si="89"/>
        <v/>
      </c>
      <c r="F411" s="12" t="str">
        <f t="shared" si="90"/>
        <v/>
      </c>
      <c r="G411" s="12" t="str">
        <f t="shared" si="91"/>
        <v/>
      </c>
      <c r="H411" s="13"/>
      <c r="I411" s="12" t="str">
        <f t="shared" si="92"/>
        <v/>
      </c>
      <c r="J411" s="12" t="str">
        <f t="shared" si="93"/>
        <v/>
      </c>
      <c r="K411" s="12" t="str">
        <f t="shared" si="94"/>
        <v/>
      </c>
      <c r="L411" s="12" t="str">
        <f>IF(A411="","",SUM($K$51:K411))</f>
        <v/>
      </c>
      <c r="O411" s="9" t="str">
        <f t="shared" si="95"/>
        <v/>
      </c>
      <c r="P411" s="10" t="str">
        <f t="shared" si="96"/>
        <v/>
      </c>
      <c r="Q411" s="16" t="str">
        <f t="shared" si="97"/>
        <v/>
      </c>
      <c r="R411" s="12" t="str">
        <f t="shared" si="98"/>
        <v/>
      </c>
      <c r="S411" s="12" t="str">
        <f t="shared" si="99"/>
        <v/>
      </c>
      <c r="T411" s="12" t="str">
        <f t="shared" si="100"/>
        <v/>
      </c>
      <c r="U411" s="12" t="str">
        <f t="shared" si="101"/>
        <v/>
      </c>
    </row>
    <row r="412" spans="1:21" x14ac:dyDescent="0.2">
      <c r="A412" s="9" t="str">
        <f t="shared" si="85"/>
        <v/>
      </c>
      <c r="B412" s="10" t="str">
        <f t="shared" si="86"/>
        <v/>
      </c>
      <c r="C412" s="14" t="str">
        <f t="shared" si="87"/>
        <v/>
      </c>
      <c r="D412" s="11" t="str">
        <f t="shared" si="88"/>
        <v/>
      </c>
      <c r="E412" s="12" t="str">
        <f t="shared" si="89"/>
        <v/>
      </c>
      <c r="F412" s="12" t="str">
        <f t="shared" si="90"/>
        <v/>
      </c>
      <c r="G412" s="12" t="str">
        <f t="shared" si="91"/>
        <v/>
      </c>
      <c r="H412" s="13"/>
      <c r="I412" s="12" t="str">
        <f t="shared" si="92"/>
        <v/>
      </c>
      <c r="J412" s="12" t="str">
        <f t="shared" si="93"/>
        <v/>
      </c>
      <c r="K412" s="12" t="str">
        <f t="shared" si="94"/>
        <v/>
      </c>
      <c r="L412" s="12" t="str">
        <f>IF(A412="","",SUM($K$51:K412))</f>
        <v/>
      </c>
      <c r="O412" s="9" t="str">
        <f t="shared" si="95"/>
        <v/>
      </c>
      <c r="P412" s="10" t="str">
        <f t="shared" si="96"/>
        <v/>
      </c>
      <c r="Q412" s="16" t="str">
        <f t="shared" si="97"/>
        <v/>
      </c>
      <c r="R412" s="12" t="str">
        <f t="shared" si="98"/>
        <v/>
      </c>
      <c r="S412" s="12" t="str">
        <f t="shared" si="99"/>
        <v/>
      </c>
      <c r="T412" s="12" t="str">
        <f t="shared" si="100"/>
        <v/>
      </c>
      <c r="U412" s="12" t="str">
        <f t="shared" si="101"/>
        <v/>
      </c>
    </row>
    <row r="413" spans="1:21" x14ac:dyDescent="0.2">
      <c r="A413" s="9" t="str">
        <f t="shared" si="85"/>
        <v/>
      </c>
      <c r="B413" s="10" t="str">
        <f t="shared" si="86"/>
        <v/>
      </c>
      <c r="C413" s="14" t="str">
        <f t="shared" si="87"/>
        <v/>
      </c>
      <c r="D413" s="11" t="str">
        <f t="shared" si="88"/>
        <v/>
      </c>
      <c r="E413" s="12" t="str">
        <f t="shared" si="89"/>
        <v/>
      </c>
      <c r="F413" s="12" t="str">
        <f t="shared" si="90"/>
        <v/>
      </c>
      <c r="G413" s="12" t="str">
        <f t="shared" si="91"/>
        <v/>
      </c>
      <c r="H413" s="13"/>
      <c r="I413" s="12" t="str">
        <f t="shared" si="92"/>
        <v/>
      </c>
      <c r="J413" s="12" t="str">
        <f t="shared" si="93"/>
        <v/>
      </c>
      <c r="K413" s="12" t="str">
        <f t="shared" si="94"/>
        <v/>
      </c>
      <c r="L413" s="12" t="str">
        <f>IF(A413="","",SUM($K$51:K413))</f>
        <v/>
      </c>
      <c r="O413" s="9" t="str">
        <f t="shared" si="95"/>
        <v/>
      </c>
      <c r="P413" s="10" t="str">
        <f t="shared" si="96"/>
        <v/>
      </c>
      <c r="Q413" s="16" t="str">
        <f t="shared" si="97"/>
        <v/>
      </c>
      <c r="R413" s="12" t="str">
        <f t="shared" si="98"/>
        <v/>
      </c>
      <c r="S413" s="12" t="str">
        <f t="shared" si="99"/>
        <v/>
      </c>
      <c r="T413" s="12" t="str">
        <f t="shared" si="100"/>
        <v/>
      </c>
      <c r="U413" s="12" t="str">
        <f t="shared" si="101"/>
        <v/>
      </c>
    </row>
    <row r="414" spans="1:21" x14ac:dyDescent="0.2">
      <c r="A414" s="9" t="str">
        <f t="shared" si="85"/>
        <v/>
      </c>
      <c r="B414" s="10" t="str">
        <f t="shared" si="86"/>
        <v/>
      </c>
      <c r="C414" s="14" t="str">
        <f t="shared" si="87"/>
        <v/>
      </c>
      <c r="D414" s="11" t="str">
        <f t="shared" si="88"/>
        <v/>
      </c>
      <c r="E414" s="12" t="str">
        <f t="shared" si="89"/>
        <v/>
      </c>
      <c r="F414" s="12" t="str">
        <f t="shared" si="90"/>
        <v/>
      </c>
      <c r="G414" s="12" t="str">
        <f t="shared" si="91"/>
        <v/>
      </c>
      <c r="H414" s="13"/>
      <c r="I414" s="12" t="str">
        <f t="shared" si="92"/>
        <v/>
      </c>
      <c r="J414" s="12" t="str">
        <f t="shared" si="93"/>
        <v/>
      </c>
      <c r="K414" s="12" t="str">
        <f t="shared" si="94"/>
        <v/>
      </c>
      <c r="L414" s="12" t="str">
        <f>IF(A414="","",SUM($K$51:K414))</f>
        <v/>
      </c>
      <c r="O414" s="9" t="str">
        <f t="shared" si="95"/>
        <v/>
      </c>
      <c r="P414" s="10" t="str">
        <f t="shared" si="96"/>
        <v/>
      </c>
      <c r="Q414" s="16" t="str">
        <f t="shared" si="97"/>
        <v/>
      </c>
      <c r="R414" s="12" t="str">
        <f t="shared" si="98"/>
        <v/>
      </c>
      <c r="S414" s="12" t="str">
        <f t="shared" si="99"/>
        <v/>
      </c>
      <c r="T414" s="12" t="str">
        <f t="shared" si="100"/>
        <v/>
      </c>
      <c r="U414" s="12" t="str">
        <f t="shared" si="101"/>
        <v/>
      </c>
    </row>
    <row r="415" spans="1:21" x14ac:dyDescent="0.2">
      <c r="A415" s="9" t="str">
        <f t="shared" si="85"/>
        <v/>
      </c>
      <c r="B415" s="10" t="str">
        <f t="shared" si="86"/>
        <v/>
      </c>
      <c r="C415" s="14" t="str">
        <f t="shared" si="87"/>
        <v/>
      </c>
      <c r="D415" s="11" t="str">
        <f t="shared" si="88"/>
        <v/>
      </c>
      <c r="E415" s="12" t="str">
        <f t="shared" si="89"/>
        <v/>
      </c>
      <c r="F415" s="12" t="str">
        <f t="shared" si="90"/>
        <v/>
      </c>
      <c r="G415" s="12" t="str">
        <f t="shared" si="91"/>
        <v/>
      </c>
      <c r="H415" s="13"/>
      <c r="I415" s="12" t="str">
        <f t="shared" si="92"/>
        <v/>
      </c>
      <c r="J415" s="12" t="str">
        <f t="shared" si="93"/>
        <v/>
      </c>
      <c r="K415" s="12" t="str">
        <f t="shared" si="94"/>
        <v/>
      </c>
      <c r="L415" s="12" t="str">
        <f>IF(A415="","",SUM($K$51:K415))</f>
        <v/>
      </c>
      <c r="O415" s="9" t="str">
        <f t="shared" si="95"/>
        <v/>
      </c>
      <c r="P415" s="10" t="str">
        <f t="shared" si="96"/>
        <v/>
      </c>
      <c r="Q415" s="16" t="str">
        <f t="shared" si="97"/>
        <v/>
      </c>
      <c r="R415" s="12" t="str">
        <f t="shared" si="98"/>
        <v/>
      </c>
      <c r="S415" s="12" t="str">
        <f t="shared" si="99"/>
        <v/>
      </c>
      <c r="T415" s="12" t="str">
        <f t="shared" si="100"/>
        <v/>
      </c>
      <c r="U415" s="12" t="str">
        <f t="shared" si="101"/>
        <v/>
      </c>
    </row>
    <row r="416" spans="1:21" x14ac:dyDescent="0.2">
      <c r="A416" s="9" t="str">
        <f t="shared" si="85"/>
        <v/>
      </c>
      <c r="B416" s="10" t="str">
        <f t="shared" si="86"/>
        <v/>
      </c>
      <c r="C416" s="14" t="str">
        <f t="shared" si="87"/>
        <v/>
      </c>
      <c r="D416" s="11" t="str">
        <f t="shared" si="88"/>
        <v/>
      </c>
      <c r="E416" s="12" t="str">
        <f t="shared" si="89"/>
        <v/>
      </c>
      <c r="F416" s="12" t="str">
        <f t="shared" si="90"/>
        <v/>
      </c>
      <c r="G416" s="12" t="str">
        <f t="shared" si="91"/>
        <v/>
      </c>
      <c r="H416" s="13"/>
      <c r="I416" s="12" t="str">
        <f t="shared" si="92"/>
        <v/>
      </c>
      <c r="J416" s="12" t="str">
        <f t="shared" si="93"/>
        <v/>
      </c>
      <c r="K416" s="12" t="str">
        <f t="shared" si="94"/>
        <v/>
      </c>
      <c r="L416" s="12" t="str">
        <f>IF(A416="","",SUM($K$51:K416))</f>
        <v/>
      </c>
      <c r="O416" s="9" t="str">
        <f t="shared" si="95"/>
        <v/>
      </c>
      <c r="P416" s="10" t="str">
        <f t="shared" si="96"/>
        <v/>
      </c>
      <c r="Q416" s="16" t="str">
        <f t="shared" si="97"/>
        <v/>
      </c>
      <c r="R416" s="12" t="str">
        <f t="shared" si="98"/>
        <v/>
      </c>
      <c r="S416" s="12" t="str">
        <f t="shared" si="99"/>
        <v/>
      </c>
      <c r="T416" s="12" t="str">
        <f t="shared" si="100"/>
        <v/>
      </c>
      <c r="U416" s="12" t="str">
        <f t="shared" si="101"/>
        <v/>
      </c>
    </row>
    <row r="417" spans="1:21" x14ac:dyDescent="0.2">
      <c r="A417" s="9" t="str">
        <f t="shared" si="85"/>
        <v/>
      </c>
      <c r="B417" s="10" t="str">
        <f t="shared" si="86"/>
        <v/>
      </c>
      <c r="C417" s="14" t="str">
        <f t="shared" si="87"/>
        <v/>
      </c>
      <c r="D417" s="11" t="str">
        <f t="shared" si="88"/>
        <v/>
      </c>
      <c r="E417" s="12" t="str">
        <f t="shared" si="89"/>
        <v/>
      </c>
      <c r="F417" s="12" t="str">
        <f t="shared" si="90"/>
        <v/>
      </c>
      <c r="G417" s="12" t="str">
        <f t="shared" si="91"/>
        <v/>
      </c>
      <c r="H417" s="13"/>
      <c r="I417" s="12" t="str">
        <f t="shared" si="92"/>
        <v/>
      </c>
      <c r="J417" s="12" t="str">
        <f t="shared" si="93"/>
        <v/>
      </c>
      <c r="K417" s="12" t="str">
        <f t="shared" si="94"/>
        <v/>
      </c>
      <c r="L417" s="12" t="str">
        <f>IF(A417="","",SUM($K$51:K417))</f>
        <v/>
      </c>
      <c r="O417" s="9" t="str">
        <f t="shared" si="95"/>
        <v/>
      </c>
      <c r="P417" s="10" t="str">
        <f t="shared" si="96"/>
        <v/>
      </c>
      <c r="Q417" s="16" t="str">
        <f t="shared" si="97"/>
        <v/>
      </c>
      <c r="R417" s="12" t="str">
        <f t="shared" si="98"/>
        <v/>
      </c>
      <c r="S417" s="12" t="str">
        <f t="shared" si="99"/>
        <v/>
      </c>
      <c r="T417" s="12" t="str">
        <f t="shared" si="100"/>
        <v/>
      </c>
      <c r="U417" s="12" t="str">
        <f t="shared" si="101"/>
        <v/>
      </c>
    </row>
    <row r="418" spans="1:21" x14ac:dyDescent="0.2">
      <c r="A418" s="9" t="str">
        <f t="shared" si="85"/>
        <v/>
      </c>
      <c r="B418" s="10" t="str">
        <f t="shared" si="86"/>
        <v/>
      </c>
      <c r="C418" s="14" t="str">
        <f t="shared" si="87"/>
        <v/>
      </c>
      <c r="D418" s="11" t="str">
        <f t="shared" si="88"/>
        <v/>
      </c>
      <c r="E418" s="12" t="str">
        <f t="shared" si="89"/>
        <v/>
      </c>
      <c r="F418" s="12" t="str">
        <f t="shared" si="90"/>
        <v/>
      </c>
      <c r="G418" s="12" t="str">
        <f t="shared" si="91"/>
        <v/>
      </c>
      <c r="H418" s="13"/>
      <c r="I418" s="12" t="str">
        <f t="shared" si="92"/>
        <v/>
      </c>
      <c r="J418" s="12" t="str">
        <f t="shared" si="93"/>
        <v/>
      </c>
      <c r="K418" s="12" t="str">
        <f t="shared" si="94"/>
        <v/>
      </c>
      <c r="L418" s="12" t="str">
        <f>IF(A418="","",SUM($K$51:K418))</f>
        <v/>
      </c>
      <c r="O418" s="9" t="str">
        <f t="shared" si="95"/>
        <v/>
      </c>
      <c r="P418" s="10" t="str">
        <f t="shared" si="96"/>
        <v/>
      </c>
      <c r="Q418" s="16" t="str">
        <f t="shared" si="97"/>
        <v/>
      </c>
      <c r="R418" s="12" t="str">
        <f t="shared" si="98"/>
        <v/>
      </c>
      <c r="S418" s="12" t="str">
        <f t="shared" si="99"/>
        <v/>
      </c>
      <c r="T418" s="12" t="str">
        <f t="shared" si="100"/>
        <v/>
      </c>
      <c r="U418" s="12" t="str">
        <f t="shared" si="101"/>
        <v/>
      </c>
    </row>
    <row r="419" spans="1:21" x14ac:dyDescent="0.2">
      <c r="A419" s="9" t="str">
        <f t="shared" si="85"/>
        <v/>
      </c>
      <c r="B419" s="10" t="str">
        <f t="shared" si="86"/>
        <v/>
      </c>
      <c r="C419" s="14" t="str">
        <f t="shared" si="87"/>
        <v/>
      </c>
      <c r="D419" s="11" t="str">
        <f t="shared" si="88"/>
        <v/>
      </c>
      <c r="E419" s="12" t="str">
        <f t="shared" si="89"/>
        <v/>
      </c>
      <c r="F419" s="12" t="str">
        <f t="shared" si="90"/>
        <v/>
      </c>
      <c r="G419" s="12" t="str">
        <f t="shared" si="91"/>
        <v/>
      </c>
      <c r="H419" s="13"/>
      <c r="I419" s="12" t="str">
        <f t="shared" si="92"/>
        <v/>
      </c>
      <c r="J419" s="12" t="str">
        <f t="shared" si="93"/>
        <v/>
      </c>
      <c r="K419" s="12" t="str">
        <f t="shared" si="94"/>
        <v/>
      </c>
      <c r="L419" s="12" t="str">
        <f>IF(A419="","",SUM($K$51:K419))</f>
        <v/>
      </c>
      <c r="O419" s="9" t="str">
        <f t="shared" si="95"/>
        <v/>
      </c>
      <c r="P419" s="10" t="str">
        <f t="shared" si="96"/>
        <v/>
      </c>
      <c r="Q419" s="16" t="str">
        <f t="shared" si="97"/>
        <v/>
      </c>
      <c r="R419" s="12" t="str">
        <f t="shared" si="98"/>
        <v/>
      </c>
      <c r="S419" s="12" t="str">
        <f t="shared" si="99"/>
        <v/>
      </c>
      <c r="T419" s="12" t="str">
        <f t="shared" si="100"/>
        <v/>
      </c>
      <c r="U419" s="12" t="str">
        <f t="shared" si="101"/>
        <v/>
      </c>
    </row>
    <row r="420" spans="1:21" x14ac:dyDescent="0.2">
      <c r="A420" s="9" t="str">
        <f t="shared" si="85"/>
        <v/>
      </c>
      <c r="B420" s="10" t="str">
        <f t="shared" si="86"/>
        <v/>
      </c>
      <c r="C420" s="14" t="str">
        <f t="shared" si="87"/>
        <v/>
      </c>
      <c r="D420" s="11" t="str">
        <f t="shared" si="88"/>
        <v/>
      </c>
      <c r="E420" s="12" t="str">
        <f t="shared" si="89"/>
        <v/>
      </c>
      <c r="F420" s="12" t="str">
        <f t="shared" si="90"/>
        <v/>
      </c>
      <c r="G420" s="12" t="str">
        <f t="shared" si="91"/>
        <v/>
      </c>
      <c r="H420" s="13"/>
      <c r="I420" s="12" t="str">
        <f t="shared" si="92"/>
        <v/>
      </c>
      <c r="J420" s="12" t="str">
        <f t="shared" si="93"/>
        <v/>
      </c>
      <c r="K420" s="12" t="str">
        <f t="shared" si="94"/>
        <v/>
      </c>
      <c r="L420" s="12" t="str">
        <f>IF(A420="","",SUM($K$51:K420))</f>
        <v/>
      </c>
      <c r="O420" s="9" t="str">
        <f t="shared" si="95"/>
        <v/>
      </c>
      <c r="P420" s="10" t="str">
        <f t="shared" si="96"/>
        <v/>
      </c>
      <c r="Q420" s="16" t="str">
        <f t="shared" si="97"/>
        <v/>
      </c>
      <c r="R420" s="12" t="str">
        <f t="shared" si="98"/>
        <v/>
      </c>
      <c r="S420" s="12" t="str">
        <f t="shared" si="99"/>
        <v/>
      </c>
      <c r="T420" s="12" t="str">
        <f t="shared" si="100"/>
        <v/>
      </c>
      <c r="U420" s="12" t="str">
        <f t="shared" si="101"/>
        <v/>
      </c>
    </row>
    <row r="421" spans="1:21" x14ac:dyDescent="0.2">
      <c r="A421" s="9" t="str">
        <f t="shared" si="85"/>
        <v/>
      </c>
      <c r="B421" s="10" t="str">
        <f t="shared" si="86"/>
        <v/>
      </c>
      <c r="C421" s="14" t="str">
        <f t="shared" si="87"/>
        <v/>
      </c>
      <c r="D421" s="11" t="str">
        <f t="shared" si="88"/>
        <v/>
      </c>
      <c r="E421" s="12" t="str">
        <f t="shared" si="89"/>
        <v/>
      </c>
      <c r="F421" s="12" t="str">
        <f t="shared" si="90"/>
        <v/>
      </c>
      <c r="G421" s="12" t="str">
        <f t="shared" si="91"/>
        <v/>
      </c>
      <c r="H421" s="13"/>
      <c r="I421" s="12" t="str">
        <f t="shared" si="92"/>
        <v/>
      </c>
      <c r="J421" s="12" t="str">
        <f t="shared" si="93"/>
        <v/>
      </c>
      <c r="K421" s="12" t="str">
        <f t="shared" si="94"/>
        <v/>
      </c>
      <c r="L421" s="12" t="str">
        <f>IF(A421="","",SUM($K$51:K421))</f>
        <v/>
      </c>
      <c r="O421" s="9" t="str">
        <f t="shared" si="95"/>
        <v/>
      </c>
      <c r="P421" s="10" t="str">
        <f t="shared" si="96"/>
        <v/>
      </c>
      <c r="Q421" s="16" t="str">
        <f t="shared" si="97"/>
        <v/>
      </c>
      <c r="R421" s="12" t="str">
        <f t="shared" si="98"/>
        <v/>
      </c>
      <c r="S421" s="12" t="str">
        <f t="shared" si="99"/>
        <v/>
      </c>
      <c r="T421" s="12" t="str">
        <f t="shared" si="100"/>
        <v/>
      </c>
      <c r="U421" s="12" t="str">
        <f t="shared" si="101"/>
        <v/>
      </c>
    </row>
    <row r="422" spans="1:21" x14ac:dyDescent="0.2">
      <c r="A422" s="9" t="str">
        <f t="shared" si="85"/>
        <v/>
      </c>
      <c r="B422" s="10" t="str">
        <f t="shared" si="86"/>
        <v/>
      </c>
      <c r="C422" s="14" t="str">
        <f t="shared" si="87"/>
        <v/>
      </c>
      <c r="D422" s="11" t="str">
        <f t="shared" si="88"/>
        <v/>
      </c>
      <c r="E422" s="12" t="str">
        <f t="shared" si="89"/>
        <v/>
      </c>
      <c r="F422" s="12" t="str">
        <f t="shared" si="90"/>
        <v/>
      </c>
      <c r="G422" s="12" t="str">
        <f t="shared" si="91"/>
        <v/>
      </c>
      <c r="H422" s="13"/>
      <c r="I422" s="12" t="str">
        <f t="shared" si="92"/>
        <v/>
      </c>
      <c r="J422" s="12" t="str">
        <f t="shared" si="93"/>
        <v/>
      </c>
      <c r="K422" s="12" t="str">
        <f t="shared" si="94"/>
        <v/>
      </c>
      <c r="L422" s="12" t="str">
        <f>IF(A422="","",SUM($K$51:K422))</f>
        <v/>
      </c>
      <c r="O422" s="9" t="str">
        <f t="shared" si="95"/>
        <v/>
      </c>
      <c r="P422" s="10" t="str">
        <f t="shared" si="96"/>
        <v/>
      </c>
      <c r="Q422" s="16" t="str">
        <f t="shared" si="97"/>
        <v/>
      </c>
      <c r="R422" s="12" t="str">
        <f t="shared" si="98"/>
        <v/>
      </c>
      <c r="S422" s="12" t="str">
        <f t="shared" si="99"/>
        <v/>
      </c>
      <c r="T422" s="12" t="str">
        <f t="shared" si="100"/>
        <v/>
      </c>
      <c r="U422" s="12" t="str">
        <f t="shared" si="101"/>
        <v/>
      </c>
    </row>
    <row r="423" spans="1:21" x14ac:dyDescent="0.2">
      <c r="A423" s="9" t="str">
        <f t="shared" si="85"/>
        <v/>
      </c>
      <c r="B423" s="10" t="str">
        <f t="shared" si="86"/>
        <v/>
      </c>
      <c r="C423" s="14" t="str">
        <f t="shared" si="87"/>
        <v/>
      </c>
      <c r="D423" s="11" t="str">
        <f t="shared" si="88"/>
        <v/>
      </c>
      <c r="E423" s="12" t="str">
        <f t="shared" si="89"/>
        <v/>
      </c>
      <c r="F423" s="12" t="str">
        <f t="shared" si="90"/>
        <v/>
      </c>
      <c r="G423" s="12" t="str">
        <f t="shared" si="91"/>
        <v/>
      </c>
      <c r="H423" s="13"/>
      <c r="I423" s="12" t="str">
        <f t="shared" si="92"/>
        <v/>
      </c>
      <c r="J423" s="12" t="str">
        <f t="shared" si="93"/>
        <v/>
      </c>
      <c r="K423" s="12" t="str">
        <f t="shared" si="94"/>
        <v/>
      </c>
      <c r="L423" s="12" t="str">
        <f>IF(A423="","",SUM($K$51:K423))</f>
        <v/>
      </c>
      <c r="O423" s="9" t="str">
        <f t="shared" si="95"/>
        <v/>
      </c>
      <c r="P423" s="10" t="str">
        <f t="shared" si="96"/>
        <v/>
      </c>
      <c r="Q423" s="16" t="str">
        <f t="shared" si="97"/>
        <v/>
      </c>
      <c r="R423" s="12" t="str">
        <f t="shared" si="98"/>
        <v/>
      </c>
      <c r="S423" s="12" t="str">
        <f t="shared" si="99"/>
        <v/>
      </c>
      <c r="T423" s="12" t="str">
        <f t="shared" si="100"/>
        <v/>
      </c>
      <c r="U423" s="12" t="str">
        <f t="shared" si="101"/>
        <v/>
      </c>
    </row>
    <row r="424" spans="1:21" x14ac:dyDescent="0.2">
      <c r="A424" s="9" t="str">
        <f t="shared" si="85"/>
        <v/>
      </c>
      <c r="B424" s="10" t="str">
        <f t="shared" si="86"/>
        <v/>
      </c>
      <c r="C424" s="14" t="str">
        <f t="shared" si="87"/>
        <v/>
      </c>
      <c r="D424" s="11" t="str">
        <f t="shared" si="88"/>
        <v/>
      </c>
      <c r="E424" s="12" t="str">
        <f t="shared" si="89"/>
        <v/>
      </c>
      <c r="F424" s="12" t="str">
        <f t="shared" si="90"/>
        <v/>
      </c>
      <c r="G424" s="12" t="str">
        <f t="shared" si="91"/>
        <v/>
      </c>
      <c r="H424" s="13"/>
      <c r="I424" s="12" t="str">
        <f t="shared" si="92"/>
        <v/>
      </c>
      <c r="J424" s="12" t="str">
        <f t="shared" si="93"/>
        <v/>
      </c>
      <c r="K424" s="12" t="str">
        <f t="shared" si="94"/>
        <v/>
      </c>
      <c r="L424" s="12" t="str">
        <f>IF(A424="","",SUM($K$51:K424))</f>
        <v/>
      </c>
      <c r="O424" s="9" t="str">
        <f t="shared" si="95"/>
        <v/>
      </c>
      <c r="P424" s="10" t="str">
        <f t="shared" si="96"/>
        <v/>
      </c>
      <c r="Q424" s="16" t="str">
        <f t="shared" si="97"/>
        <v/>
      </c>
      <c r="R424" s="12" t="str">
        <f t="shared" si="98"/>
        <v/>
      </c>
      <c r="S424" s="12" t="str">
        <f t="shared" si="99"/>
        <v/>
      </c>
      <c r="T424" s="12" t="str">
        <f t="shared" si="100"/>
        <v/>
      </c>
      <c r="U424" s="12" t="str">
        <f t="shared" si="101"/>
        <v/>
      </c>
    </row>
    <row r="425" spans="1:21" x14ac:dyDescent="0.2">
      <c r="A425" s="9" t="str">
        <f t="shared" si="85"/>
        <v/>
      </c>
      <c r="B425" s="10" t="str">
        <f t="shared" si="86"/>
        <v/>
      </c>
      <c r="C425" s="14" t="str">
        <f t="shared" si="87"/>
        <v/>
      </c>
      <c r="D425" s="11" t="str">
        <f t="shared" si="88"/>
        <v/>
      </c>
      <c r="E425" s="12" t="str">
        <f t="shared" si="89"/>
        <v/>
      </c>
      <c r="F425" s="12" t="str">
        <f t="shared" si="90"/>
        <v/>
      </c>
      <c r="G425" s="12" t="str">
        <f t="shared" si="91"/>
        <v/>
      </c>
      <c r="H425" s="13"/>
      <c r="I425" s="12" t="str">
        <f t="shared" si="92"/>
        <v/>
      </c>
      <c r="J425" s="12" t="str">
        <f t="shared" si="93"/>
        <v/>
      </c>
      <c r="K425" s="12" t="str">
        <f t="shared" si="94"/>
        <v/>
      </c>
      <c r="L425" s="12" t="str">
        <f>IF(A425="","",SUM($K$51:K425))</f>
        <v/>
      </c>
      <c r="O425" s="9" t="str">
        <f t="shared" si="95"/>
        <v/>
      </c>
      <c r="P425" s="10" t="str">
        <f t="shared" si="96"/>
        <v/>
      </c>
      <c r="Q425" s="16" t="str">
        <f t="shared" si="97"/>
        <v/>
      </c>
      <c r="R425" s="12" t="str">
        <f t="shared" si="98"/>
        <v/>
      </c>
      <c r="S425" s="12" t="str">
        <f t="shared" si="99"/>
        <v/>
      </c>
      <c r="T425" s="12" t="str">
        <f t="shared" si="100"/>
        <v/>
      </c>
      <c r="U425" s="12" t="str">
        <f t="shared" si="101"/>
        <v/>
      </c>
    </row>
    <row r="426" spans="1:21" x14ac:dyDescent="0.2">
      <c r="A426" s="9" t="str">
        <f t="shared" si="85"/>
        <v/>
      </c>
      <c r="B426" s="10" t="str">
        <f t="shared" si="86"/>
        <v/>
      </c>
      <c r="C426" s="14" t="str">
        <f t="shared" si="87"/>
        <v/>
      </c>
      <c r="D426" s="11" t="str">
        <f t="shared" si="88"/>
        <v/>
      </c>
      <c r="E426" s="12" t="str">
        <f t="shared" si="89"/>
        <v/>
      </c>
      <c r="F426" s="12" t="str">
        <f t="shared" si="90"/>
        <v/>
      </c>
      <c r="G426" s="12" t="str">
        <f t="shared" si="91"/>
        <v/>
      </c>
      <c r="H426" s="13"/>
      <c r="I426" s="12" t="str">
        <f t="shared" si="92"/>
        <v/>
      </c>
      <c r="J426" s="12" t="str">
        <f t="shared" si="93"/>
        <v/>
      </c>
      <c r="K426" s="12" t="str">
        <f t="shared" si="94"/>
        <v/>
      </c>
      <c r="L426" s="12" t="str">
        <f>IF(A426="","",SUM($K$51:K426))</f>
        <v/>
      </c>
      <c r="O426" s="9" t="str">
        <f t="shared" si="95"/>
        <v/>
      </c>
      <c r="P426" s="10" t="str">
        <f t="shared" si="96"/>
        <v/>
      </c>
      <c r="Q426" s="16" t="str">
        <f t="shared" si="97"/>
        <v/>
      </c>
      <c r="R426" s="12" t="str">
        <f t="shared" si="98"/>
        <v/>
      </c>
      <c r="S426" s="12" t="str">
        <f t="shared" si="99"/>
        <v/>
      </c>
      <c r="T426" s="12" t="str">
        <f t="shared" si="100"/>
        <v/>
      </c>
      <c r="U426" s="12" t="str">
        <f t="shared" si="101"/>
        <v/>
      </c>
    </row>
    <row r="427" spans="1:21" x14ac:dyDescent="0.2">
      <c r="A427" s="9" t="str">
        <f t="shared" si="85"/>
        <v/>
      </c>
      <c r="B427" s="10" t="str">
        <f t="shared" si="86"/>
        <v/>
      </c>
      <c r="C427" s="14" t="str">
        <f t="shared" si="87"/>
        <v/>
      </c>
      <c r="D427" s="11" t="str">
        <f t="shared" si="88"/>
        <v/>
      </c>
      <c r="E427" s="12" t="str">
        <f t="shared" si="89"/>
        <v/>
      </c>
      <c r="F427" s="12" t="str">
        <f t="shared" si="90"/>
        <v/>
      </c>
      <c r="G427" s="12" t="str">
        <f t="shared" si="91"/>
        <v/>
      </c>
      <c r="H427" s="13"/>
      <c r="I427" s="12" t="str">
        <f t="shared" si="92"/>
        <v/>
      </c>
      <c r="J427" s="12" t="str">
        <f t="shared" si="93"/>
        <v/>
      </c>
      <c r="K427" s="12" t="str">
        <f t="shared" si="94"/>
        <v/>
      </c>
      <c r="L427" s="12" t="str">
        <f>IF(A427="","",SUM($K$51:K427))</f>
        <v/>
      </c>
      <c r="O427" s="9" t="str">
        <f t="shared" si="95"/>
        <v/>
      </c>
      <c r="P427" s="10" t="str">
        <f t="shared" si="96"/>
        <v/>
      </c>
      <c r="Q427" s="16" t="str">
        <f t="shared" si="97"/>
        <v/>
      </c>
      <c r="R427" s="12" t="str">
        <f t="shared" si="98"/>
        <v/>
      </c>
      <c r="S427" s="12" t="str">
        <f t="shared" si="99"/>
        <v/>
      </c>
      <c r="T427" s="12" t="str">
        <f t="shared" si="100"/>
        <v/>
      </c>
      <c r="U427" s="12" t="str">
        <f t="shared" si="101"/>
        <v/>
      </c>
    </row>
    <row r="428" spans="1:21" x14ac:dyDescent="0.2">
      <c r="A428" s="9" t="str">
        <f t="shared" si="85"/>
        <v/>
      </c>
      <c r="B428" s="10" t="str">
        <f t="shared" si="86"/>
        <v/>
      </c>
      <c r="C428" s="14" t="str">
        <f t="shared" si="87"/>
        <v/>
      </c>
      <c r="D428" s="11" t="str">
        <f t="shared" si="88"/>
        <v/>
      </c>
      <c r="E428" s="12" t="str">
        <f t="shared" si="89"/>
        <v/>
      </c>
      <c r="F428" s="12" t="str">
        <f t="shared" si="90"/>
        <v/>
      </c>
      <c r="G428" s="12" t="str">
        <f t="shared" si="91"/>
        <v/>
      </c>
      <c r="H428" s="13"/>
      <c r="I428" s="12" t="str">
        <f t="shared" si="92"/>
        <v/>
      </c>
      <c r="J428" s="12" t="str">
        <f t="shared" si="93"/>
        <v/>
      </c>
      <c r="K428" s="12" t="str">
        <f t="shared" si="94"/>
        <v/>
      </c>
      <c r="L428" s="12" t="str">
        <f>IF(A428="","",SUM($K$51:K428))</f>
        <v/>
      </c>
      <c r="O428" s="9" t="str">
        <f t="shared" si="95"/>
        <v/>
      </c>
      <c r="P428" s="10" t="str">
        <f t="shared" si="96"/>
        <v/>
      </c>
      <c r="Q428" s="16" t="str">
        <f t="shared" si="97"/>
        <v/>
      </c>
      <c r="R428" s="12" t="str">
        <f t="shared" si="98"/>
        <v/>
      </c>
      <c r="S428" s="12" t="str">
        <f t="shared" si="99"/>
        <v/>
      </c>
      <c r="T428" s="12" t="str">
        <f t="shared" si="100"/>
        <v/>
      </c>
      <c r="U428" s="12" t="str">
        <f t="shared" si="101"/>
        <v/>
      </c>
    </row>
    <row r="429" spans="1:21" x14ac:dyDescent="0.2">
      <c r="A429" s="9" t="str">
        <f t="shared" si="85"/>
        <v/>
      </c>
      <c r="B429" s="10" t="str">
        <f t="shared" si="86"/>
        <v/>
      </c>
      <c r="C429" s="14" t="str">
        <f t="shared" si="87"/>
        <v/>
      </c>
      <c r="D429" s="11" t="str">
        <f t="shared" si="88"/>
        <v/>
      </c>
      <c r="E429" s="12" t="str">
        <f t="shared" si="89"/>
        <v/>
      </c>
      <c r="F429" s="12" t="str">
        <f t="shared" si="90"/>
        <v/>
      </c>
      <c r="G429" s="12" t="str">
        <f t="shared" si="91"/>
        <v/>
      </c>
      <c r="H429" s="13"/>
      <c r="I429" s="12" t="str">
        <f t="shared" si="92"/>
        <v/>
      </c>
      <c r="J429" s="12" t="str">
        <f t="shared" si="93"/>
        <v/>
      </c>
      <c r="K429" s="12" t="str">
        <f t="shared" si="94"/>
        <v/>
      </c>
      <c r="L429" s="12" t="str">
        <f>IF(A429="","",SUM($K$51:K429))</f>
        <v/>
      </c>
      <c r="O429" s="9" t="str">
        <f t="shared" si="95"/>
        <v/>
      </c>
      <c r="P429" s="10" t="str">
        <f t="shared" si="96"/>
        <v/>
      </c>
      <c r="Q429" s="16" t="str">
        <f t="shared" si="97"/>
        <v/>
      </c>
      <c r="R429" s="12" t="str">
        <f t="shared" si="98"/>
        <v/>
      </c>
      <c r="S429" s="12" t="str">
        <f t="shared" si="99"/>
        <v/>
      </c>
      <c r="T429" s="12" t="str">
        <f t="shared" si="100"/>
        <v/>
      </c>
      <c r="U429" s="12" t="str">
        <f t="shared" si="101"/>
        <v/>
      </c>
    </row>
    <row r="430" spans="1:21" x14ac:dyDescent="0.2">
      <c r="A430" s="9" t="str">
        <f t="shared" si="85"/>
        <v/>
      </c>
      <c r="B430" s="10" t="str">
        <f t="shared" si="86"/>
        <v/>
      </c>
      <c r="C430" s="14" t="str">
        <f t="shared" si="87"/>
        <v/>
      </c>
      <c r="D430" s="11" t="str">
        <f t="shared" si="88"/>
        <v/>
      </c>
      <c r="E430" s="12" t="str">
        <f t="shared" si="89"/>
        <v/>
      </c>
      <c r="F430" s="12" t="str">
        <f t="shared" si="90"/>
        <v/>
      </c>
      <c r="G430" s="12" t="str">
        <f t="shared" si="91"/>
        <v/>
      </c>
      <c r="H430" s="13"/>
      <c r="I430" s="12" t="str">
        <f t="shared" si="92"/>
        <v/>
      </c>
      <c r="J430" s="12" t="str">
        <f t="shared" si="93"/>
        <v/>
      </c>
      <c r="K430" s="12" t="str">
        <f t="shared" si="94"/>
        <v/>
      </c>
      <c r="L430" s="12" t="str">
        <f>IF(A430="","",SUM($K$51:K430))</f>
        <v/>
      </c>
      <c r="O430" s="9" t="str">
        <f t="shared" si="95"/>
        <v/>
      </c>
      <c r="P430" s="10" t="str">
        <f t="shared" si="96"/>
        <v/>
      </c>
      <c r="Q430" s="16" t="str">
        <f t="shared" si="97"/>
        <v/>
      </c>
      <c r="R430" s="12" t="str">
        <f t="shared" si="98"/>
        <v/>
      </c>
      <c r="S430" s="12" t="str">
        <f t="shared" si="99"/>
        <v/>
      </c>
      <c r="T430" s="12" t="str">
        <f t="shared" si="100"/>
        <v/>
      </c>
      <c r="U430" s="12" t="str">
        <f t="shared" si="101"/>
        <v/>
      </c>
    </row>
    <row r="431" spans="1:21" x14ac:dyDescent="0.2">
      <c r="A431" s="9" t="str">
        <f t="shared" si="85"/>
        <v/>
      </c>
      <c r="B431" s="10" t="str">
        <f t="shared" si="86"/>
        <v/>
      </c>
      <c r="C431" s="14" t="str">
        <f t="shared" si="87"/>
        <v/>
      </c>
      <c r="D431" s="11" t="str">
        <f t="shared" si="88"/>
        <v/>
      </c>
      <c r="E431" s="12" t="str">
        <f t="shared" si="89"/>
        <v/>
      </c>
      <c r="F431" s="12" t="str">
        <f t="shared" si="90"/>
        <v/>
      </c>
      <c r="G431" s="12" t="str">
        <f t="shared" si="91"/>
        <v/>
      </c>
      <c r="H431" s="13"/>
      <c r="I431" s="12" t="str">
        <f t="shared" si="92"/>
        <v/>
      </c>
      <c r="J431" s="12" t="str">
        <f t="shared" si="93"/>
        <v/>
      </c>
      <c r="K431" s="12" t="str">
        <f t="shared" si="94"/>
        <v/>
      </c>
      <c r="L431" s="12" t="str">
        <f>IF(A431="","",SUM($K$51:K431))</f>
        <v/>
      </c>
      <c r="O431" s="9" t="str">
        <f t="shared" si="95"/>
        <v/>
      </c>
      <c r="P431" s="10" t="str">
        <f t="shared" si="96"/>
        <v/>
      </c>
      <c r="Q431" s="16" t="str">
        <f t="shared" si="97"/>
        <v/>
      </c>
      <c r="R431" s="12" t="str">
        <f t="shared" si="98"/>
        <v/>
      </c>
      <c r="S431" s="12" t="str">
        <f t="shared" si="99"/>
        <v/>
      </c>
      <c r="T431" s="12" t="str">
        <f t="shared" si="100"/>
        <v/>
      </c>
      <c r="U431" s="12" t="str">
        <f t="shared" si="101"/>
        <v/>
      </c>
    </row>
    <row r="432" spans="1:21" x14ac:dyDescent="0.2">
      <c r="A432" s="9" t="str">
        <f t="shared" si="85"/>
        <v/>
      </c>
      <c r="B432" s="10" t="str">
        <f t="shared" si="86"/>
        <v/>
      </c>
      <c r="C432" s="14" t="str">
        <f t="shared" si="87"/>
        <v/>
      </c>
      <c r="D432" s="11" t="str">
        <f t="shared" si="88"/>
        <v/>
      </c>
      <c r="E432" s="12" t="str">
        <f t="shared" si="89"/>
        <v/>
      </c>
      <c r="F432" s="12" t="str">
        <f t="shared" si="90"/>
        <v/>
      </c>
      <c r="G432" s="12" t="str">
        <f t="shared" si="91"/>
        <v/>
      </c>
      <c r="H432" s="13"/>
      <c r="I432" s="12" t="str">
        <f t="shared" si="92"/>
        <v/>
      </c>
      <c r="J432" s="12" t="str">
        <f t="shared" si="93"/>
        <v/>
      </c>
      <c r="K432" s="12" t="str">
        <f t="shared" si="94"/>
        <v/>
      </c>
      <c r="L432" s="12" t="str">
        <f>IF(A432="","",SUM($K$51:K432))</f>
        <v/>
      </c>
      <c r="O432" s="9" t="str">
        <f t="shared" si="95"/>
        <v/>
      </c>
      <c r="P432" s="10" t="str">
        <f t="shared" si="96"/>
        <v/>
      </c>
      <c r="Q432" s="16" t="str">
        <f t="shared" si="97"/>
        <v/>
      </c>
      <c r="R432" s="12" t="str">
        <f t="shared" si="98"/>
        <v/>
      </c>
      <c r="S432" s="12" t="str">
        <f t="shared" si="99"/>
        <v/>
      </c>
      <c r="T432" s="12" t="str">
        <f t="shared" si="100"/>
        <v/>
      </c>
      <c r="U432" s="12" t="str">
        <f t="shared" si="101"/>
        <v/>
      </c>
    </row>
    <row r="433" spans="1:21" x14ac:dyDescent="0.2">
      <c r="A433" s="9" t="str">
        <f t="shared" si="85"/>
        <v/>
      </c>
      <c r="B433" s="10" t="str">
        <f t="shared" si="86"/>
        <v/>
      </c>
      <c r="C433" s="14" t="str">
        <f t="shared" si="87"/>
        <v/>
      </c>
      <c r="D433" s="11" t="str">
        <f t="shared" si="88"/>
        <v/>
      </c>
      <c r="E433" s="12" t="str">
        <f t="shared" si="89"/>
        <v/>
      </c>
      <c r="F433" s="12" t="str">
        <f t="shared" si="90"/>
        <v/>
      </c>
      <c r="G433" s="12" t="str">
        <f t="shared" si="91"/>
        <v/>
      </c>
      <c r="H433" s="13"/>
      <c r="I433" s="12" t="str">
        <f t="shared" si="92"/>
        <v/>
      </c>
      <c r="J433" s="12" t="str">
        <f t="shared" si="93"/>
        <v/>
      </c>
      <c r="K433" s="12" t="str">
        <f t="shared" si="94"/>
        <v/>
      </c>
      <c r="L433" s="12" t="str">
        <f>IF(A433="","",SUM($K$51:K433))</f>
        <v/>
      </c>
      <c r="O433" s="9" t="str">
        <f t="shared" si="95"/>
        <v/>
      </c>
      <c r="P433" s="10" t="str">
        <f t="shared" si="96"/>
        <v/>
      </c>
      <c r="Q433" s="16" t="str">
        <f t="shared" si="97"/>
        <v/>
      </c>
      <c r="R433" s="12" t="str">
        <f t="shared" si="98"/>
        <v/>
      </c>
      <c r="S433" s="12" t="str">
        <f t="shared" si="99"/>
        <v/>
      </c>
      <c r="T433" s="12" t="str">
        <f t="shared" si="100"/>
        <v/>
      </c>
      <c r="U433" s="12" t="str">
        <f t="shared" si="101"/>
        <v/>
      </c>
    </row>
    <row r="434" spans="1:21" x14ac:dyDescent="0.2">
      <c r="A434" s="9" t="str">
        <f t="shared" si="85"/>
        <v/>
      </c>
      <c r="B434" s="10" t="str">
        <f t="shared" si="86"/>
        <v/>
      </c>
      <c r="C434" s="14" t="str">
        <f t="shared" si="87"/>
        <v/>
      </c>
      <c r="D434" s="11" t="str">
        <f t="shared" si="88"/>
        <v/>
      </c>
      <c r="E434" s="12" t="str">
        <f t="shared" si="89"/>
        <v/>
      </c>
      <c r="F434" s="12" t="str">
        <f t="shared" si="90"/>
        <v/>
      </c>
      <c r="G434" s="12" t="str">
        <f t="shared" si="91"/>
        <v/>
      </c>
      <c r="H434" s="13"/>
      <c r="I434" s="12" t="str">
        <f t="shared" si="92"/>
        <v/>
      </c>
      <c r="J434" s="12" t="str">
        <f t="shared" si="93"/>
        <v/>
      </c>
      <c r="K434" s="12" t="str">
        <f t="shared" si="94"/>
        <v/>
      </c>
      <c r="L434" s="12" t="str">
        <f>IF(A434="","",SUM($K$51:K434))</f>
        <v/>
      </c>
      <c r="O434" s="9" t="str">
        <f t="shared" si="95"/>
        <v/>
      </c>
      <c r="P434" s="10" t="str">
        <f t="shared" si="96"/>
        <v/>
      </c>
      <c r="Q434" s="16" t="str">
        <f t="shared" si="97"/>
        <v/>
      </c>
      <c r="R434" s="12" t="str">
        <f t="shared" si="98"/>
        <v/>
      </c>
      <c r="S434" s="12" t="str">
        <f t="shared" si="99"/>
        <v/>
      </c>
      <c r="T434" s="12" t="str">
        <f t="shared" si="100"/>
        <v/>
      </c>
      <c r="U434" s="12" t="str">
        <f t="shared" si="101"/>
        <v/>
      </c>
    </row>
    <row r="435" spans="1:21" x14ac:dyDescent="0.2">
      <c r="A435" s="9" t="str">
        <f t="shared" ref="A435:A498" si="102">IF(J434="","",IF(OR(A434&gt;=nper,ROUND(J434,2)&lt;=0),"",A434+1))</f>
        <v/>
      </c>
      <c r="B435" s="10" t="str">
        <f t="shared" ref="B435:B498" si="103">IF(A435="","",IF(OR(ppy=26,ppy=52),IF(ppy=26,IF(A435=1,fpdate,B434+14),IF(ppy=52,IF(A435=1,fpdate,B434+7),"n/a")),IF(ppy=24,DATE(YEAR(fpdate),MONTH(fpdate)+(A435-1)/2+IF(AND(DAY(fpdate)&gt;=15,MOD(A435,2)=0),1,0),IF(MOD(A435,2)=0,IF(DAY(fpdate)&gt;=15,DAY(fpdate)-14,DAY(fpdate)+14),DAY(fpdate))),IF(DAY(DATE(YEAR(fpdate),MONTH(fpdate)+A435-1,DAY(fpdate)))&lt;&gt;DAY(fpdate),DATE(YEAR(fpdate),MONTH(fpdate)+A435,0),DATE(YEAR(fpdate),MONTH(fpdate)+A435-1,DAY(fpdate))))))</f>
        <v/>
      </c>
      <c r="C435" s="14" t="str">
        <f t="shared" ref="C435:C498" si="104">IF(A435="","",IF(MOD(A435,ppy)=0,A435/ppy,""))</f>
        <v/>
      </c>
      <c r="D435" s="11" t="str">
        <f t="shared" ref="D435:D498" si="105">IF(A435="","",IF(A435=1,start_rate,IF($F$26="Variable Rate",IF(OR(A435=1,A435&lt;$F$27*ppy),D434,MIN($F$28,IF(MOD(A435-1,$F$30)=0,MAX($F$29,D434+$F$31),D434))),D434)))</f>
        <v/>
      </c>
      <c r="E435" s="12" t="str">
        <f t="shared" ref="E435:E498" si="106">IF(A435="","",ROUND((((1+D435/CP)^(CP/ppy))-1)*J434,2))</f>
        <v/>
      </c>
      <c r="F435" s="12" t="str">
        <f t="shared" ref="F435:F498" si="107">IF(A435="","",IF(A435=nper,J434+E435,MIN(J434+E435,IF(D435=D434,F434,IF($F$13="Acc Bi-Weekly",ROUND((-PMT(((1+D435/CP)^(CP/12))-1,(nper-A435+1)*12/26,J434))/2,2),IF($F$13="Acc Weekly",ROUND((-PMT(((1+D435/CP)^(CP/12))-1,(nper-A435+1)*12/52,J434))/4,2),ROUND(-PMT(((1+D435/CP)^(CP/ppy))-1,nper-A435+1,J434),2)))))))</f>
        <v/>
      </c>
      <c r="G435" s="12" t="str">
        <f t="shared" ref="G435:G498" si="108">IF(OR(A435="",A435&lt;$K$8),"",IF(J434&lt;=F435,0,IF(IF(AND(A435&gt;=$K$8,MOD(A435-$K$8,int)=0),$K$9,0)+F435&gt;=J434+E435,J434+E435-F435,IF(AND(A435&gt;=$K$8,MOD(A435-$K$8,int)=0),$K$9,0)+IF(IF(AND(A435&gt;=$K$8,MOD(A435-$K$8,int)=0),$K$9,0)+IF(MOD(A435-$K$12,ppy)=0,$K$11,0)+F435&lt;J434+E435,IF(MOD(A435-$K$12,ppy)=0,$K$11,0),J434+E435-IF(AND(A435&gt;=$K$8,MOD(A435-$K$8,int)=0),$K$9,0)-F435))))</f>
        <v/>
      </c>
      <c r="H435" s="13"/>
      <c r="I435" s="12" t="str">
        <f t="shared" ref="I435:I498" si="109">IF(A435="","",F435-E435+H435+IF(G435="",0,G435))</f>
        <v/>
      </c>
      <c r="J435" s="12" t="str">
        <f t="shared" ref="J435:J498" si="110">IF(A435="","",J434-I435)</f>
        <v/>
      </c>
      <c r="K435" s="12" t="str">
        <f t="shared" ref="K435:K498" si="111">IF(A435="","",$L$46*E435)</f>
        <v/>
      </c>
      <c r="L435" s="12" t="str">
        <f>IF(A435="","",SUM($K$51:K435))</f>
        <v/>
      </c>
      <c r="O435" s="9" t="str">
        <f t="shared" ref="O435:O498" si="112">IF(U434="","",IF(OR(O434&gt;=_xlfn.SINGLE(nper),ROUND(U434,2)&lt;=0),"",O434+1))</f>
        <v/>
      </c>
      <c r="P435" s="10" t="str">
        <f t="shared" ref="P435:P498" si="113">IF(O435="","",IF(OR(ppy=26,ppy=52),IF(ppy=26,IF(O435=1,fpdate,P434+14),IF(ppy=52,IF(O435=1,fpdate,P434+7),"n/a")),IF(ppy=24,DATE(YEAR(fpdate),MONTH(fpdate)+(O435-1)/2+IF(AND(DAY(fpdate)&gt;=15,MOD(O435,2)=0),1,0),IF(MOD(O435,2)=0,IF(DAY(fpdate)&gt;=15,DAY(fpdate)-14,DAY(fpdate)+14),DAY(fpdate))),IF(DAY(DATE(YEAR(fpdate),MONTH(fpdate)+O435-1,DAY(fpdate)))&lt;&gt;DAY(fpdate),DATE(YEAR(fpdate),MONTH(fpdate)+O435,0),DATE(YEAR(fpdate),MONTH(fpdate)+O435-1,DAY(fpdate))))))</f>
        <v/>
      </c>
      <c r="Q435" s="16" t="str">
        <f t="shared" ref="Q435:Q498" si="114">IF(O435="","",IF(D435&lt;&gt;"",D435,IF(O435=1,start_rate,IF($F$26="Variable Rate",IF(OR(O435=1,O435&lt;$F$27*ppy),Q434,MIN($F$28,IF(MOD(O435-1,$F$30)=0,MAX($F$29,Q434+$F$31),Q434))),Q434))))</f>
        <v/>
      </c>
      <c r="R435" s="12" t="str">
        <f t="shared" ref="R435:R498" si="115">IF(O435="","",ROUND((((1+Q435/CP)^(CP/ppy))-1)*U434,2))</f>
        <v/>
      </c>
      <c r="S435" s="12" t="str">
        <f t="shared" ref="S435:S498" si="116">IF(O435="","",IF(O435=nper,U434+R435,MIN(U434+R435,IF(Q435=Q434,S434,ROUND(-PMT(((1+Q435/CP)^(CP/ppy))-1,nper-O435+1,U434),2)))))</f>
        <v/>
      </c>
      <c r="T435" s="12" t="str">
        <f t="shared" ref="T435:T498" si="117">IF(O435="","",S435-R435)</f>
        <v/>
      </c>
      <c r="U435" s="12" t="str">
        <f t="shared" ref="U435:U498" si="118">IF(O435="","",U434-T435)</f>
        <v/>
      </c>
    </row>
    <row r="436" spans="1:21" x14ac:dyDescent="0.2">
      <c r="A436" s="9" t="str">
        <f t="shared" si="102"/>
        <v/>
      </c>
      <c r="B436" s="10" t="str">
        <f t="shared" si="103"/>
        <v/>
      </c>
      <c r="C436" s="14" t="str">
        <f t="shared" si="104"/>
        <v/>
      </c>
      <c r="D436" s="11" t="str">
        <f t="shared" si="105"/>
        <v/>
      </c>
      <c r="E436" s="12" t="str">
        <f t="shared" si="106"/>
        <v/>
      </c>
      <c r="F436" s="12" t="str">
        <f t="shared" si="107"/>
        <v/>
      </c>
      <c r="G436" s="12" t="str">
        <f t="shared" si="108"/>
        <v/>
      </c>
      <c r="H436" s="13"/>
      <c r="I436" s="12" t="str">
        <f t="shared" si="109"/>
        <v/>
      </c>
      <c r="J436" s="12" t="str">
        <f t="shared" si="110"/>
        <v/>
      </c>
      <c r="K436" s="12" t="str">
        <f t="shared" si="111"/>
        <v/>
      </c>
      <c r="L436" s="12" t="str">
        <f>IF(A436="","",SUM($K$51:K436))</f>
        <v/>
      </c>
      <c r="O436" s="9" t="str">
        <f t="shared" si="112"/>
        <v/>
      </c>
      <c r="P436" s="10" t="str">
        <f t="shared" si="113"/>
        <v/>
      </c>
      <c r="Q436" s="16" t="str">
        <f t="shared" si="114"/>
        <v/>
      </c>
      <c r="R436" s="12" t="str">
        <f t="shared" si="115"/>
        <v/>
      </c>
      <c r="S436" s="12" t="str">
        <f t="shared" si="116"/>
        <v/>
      </c>
      <c r="T436" s="12" t="str">
        <f t="shared" si="117"/>
        <v/>
      </c>
      <c r="U436" s="12" t="str">
        <f t="shared" si="118"/>
        <v/>
      </c>
    </row>
    <row r="437" spans="1:21" x14ac:dyDescent="0.2">
      <c r="A437" s="9" t="str">
        <f t="shared" si="102"/>
        <v/>
      </c>
      <c r="B437" s="10" t="str">
        <f t="shared" si="103"/>
        <v/>
      </c>
      <c r="C437" s="14" t="str">
        <f t="shared" si="104"/>
        <v/>
      </c>
      <c r="D437" s="11" t="str">
        <f t="shared" si="105"/>
        <v/>
      </c>
      <c r="E437" s="12" t="str">
        <f t="shared" si="106"/>
        <v/>
      </c>
      <c r="F437" s="12" t="str">
        <f t="shared" si="107"/>
        <v/>
      </c>
      <c r="G437" s="12" t="str">
        <f t="shared" si="108"/>
        <v/>
      </c>
      <c r="H437" s="13"/>
      <c r="I437" s="12" t="str">
        <f t="shared" si="109"/>
        <v/>
      </c>
      <c r="J437" s="12" t="str">
        <f t="shared" si="110"/>
        <v/>
      </c>
      <c r="K437" s="12" t="str">
        <f t="shared" si="111"/>
        <v/>
      </c>
      <c r="L437" s="12" t="str">
        <f>IF(A437="","",SUM($K$51:K437))</f>
        <v/>
      </c>
      <c r="O437" s="9" t="str">
        <f t="shared" si="112"/>
        <v/>
      </c>
      <c r="P437" s="10" t="str">
        <f t="shared" si="113"/>
        <v/>
      </c>
      <c r="Q437" s="16" t="str">
        <f t="shared" si="114"/>
        <v/>
      </c>
      <c r="R437" s="12" t="str">
        <f t="shared" si="115"/>
        <v/>
      </c>
      <c r="S437" s="12" t="str">
        <f t="shared" si="116"/>
        <v/>
      </c>
      <c r="T437" s="12" t="str">
        <f t="shared" si="117"/>
        <v/>
      </c>
      <c r="U437" s="12" t="str">
        <f t="shared" si="118"/>
        <v/>
      </c>
    </row>
    <row r="438" spans="1:21" x14ac:dyDescent="0.2">
      <c r="A438" s="9" t="str">
        <f t="shared" si="102"/>
        <v/>
      </c>
      <c r="B438" s="10" t="str">
        <f t="shared" si="103"/>
        <v/>
      </c>
      <c r="C438" s="14" t="str">
        <f t="shared" si="104"/>
        <v/>
      </c>
      <c r="D438" s="11" t="str">
        <f t="shared" si="105"/>
        <v/>
      </c>
      <c r="E438" s="12" t="str">
        <f t="shared" si="106"/>
        <v/>
      </c>
      <c r="F438" s="12" t="str">
        <f t="shared" si="107"/>
        <v/>
      </c>
      <c r="G438" s="12" t="str">
        <f t="shared" si="108"/>
        <v/>
      </c>
      <c r="H438" s="13"/>
      <c r="I438" s="12" t="str">
        <f t="shared" si="109"/>
        <v/>
      </c>
      <c r="J438" s="12" t="str">
        <f t="shared" si="110"/>
        <v/>
      </c>
      <c r="K438" s="12" t="str">
        <f t="shared" si="111"/>
        <v/>
      </c>
      <c r="L438" s="12" t="str">
        <f>IF(A438="","",SUM($K$51:K438))</f>
        <v/>
      </c>
      <c r="O438" s="9" t="str">
        <f t="shared" si="112"/>
        <v/>
      </c>
      <c r="P438" s="10" t="str">
        <f t="shared" si="113"/>
        <v/>
      </c>
      <c r="Q438" s="16" t="str">
        <f t="shared" si="114"/>
        <v/>
      </c>
      <c r="R438" s="12" t="str">
        <f t="shared" si="115"/>
        <v/>
      </c>
      <c r="S438" s="12" t="str">
        <f t="shared" si="116"/>
        <v/>
      </c>
      <c r="T438" s="12" t="str">
        <f t="shared" si="117"/>
        <v/>
      </c>
      <c r="U438" s="12" t="str">
        <f t="shared" si="118"/>
        <v/>
      </c>
    </row>
    <row r="439" spans="1:21" x14ac:dyDescent="0.2">
      <c r="A439" s="9" t="str">
        <f t="shared" si="102"/>
        <v/>
      </c>
      <c r="B439" s="10" t="str">
        <f t="shared" si="103"/>
        <v/>
      </c>
      <c r="C439" s="14" t="str">
        <f t="shared" si="104"/>
        <v/>
      </c>
      <c r="D439" s="11" t="str">
        <f t="shared" si="105"/>
        <v/>
      </c>
      <c r="E439" s="12" t="str">
        <f t="shared" si="106"/>
        <v/>
      </c>
      <c r="F439" s="12" t="str">
        <f t="shared" si="107"/>
        <v/>
      </c>
      <c r="G439" s="12" t="str">
        <f t="shared" si="108"/>
        <v/>
      </c>
      <c r="H439" s="13"/>
      <c r="I439" s="12" t="str">
        <f t="shared" si="109"/>
        <v/>
      </c>
      <c r="J439" s="12" t="str">
        <f t="shared" si="110"/>
        <v/>
      </c>
      <c r="K439" s="12" t="str">
        <f t="shared" si="111"/>
        <v/>
      </c>
      <c r="L439" s="12" t="str">
        <f>IF(A439="","",SUM($K$51:K439))</f>
        <v/>
      </c>
      <c r="O439" s="9" t="str">
        <f t="shared" si="112"/>
        <v/>
      </c>
      <c r="P439" s="10" t="str">
        <f t="shared" si="113"/>
        <v/>
      </c>
      <c r="Q439" s="16" t="str">
        <f t="shared" si="114"/>
        <v/>
      </c>
      <c r="R439" s="12" t="str">
        <f t="shared" si="115"/>
        <v/>
      </c>
      <c r="S439" s="12" t="str">
        <f t="shared" si="116"/>
        <v/>
      </c>
      <c r="T439" s="12" t="str">
        <f t="shared" si="117"/>
        <v/>
      </c>
      <c r="U439" s="12" t="str">
        <f t="shared" si="118"/>
        <v/>
      </c>
    </row>
    <row r="440" spans="1:21" x14ac:dyDescent="0.2">
      <c r="A440" s="9" t="str">
        <f t="shared" si="102"/>
        <v/>
      </c>
      <c r="B440" s="10" t="str">
        <f t="shared" si="103"/>
        <v/>
      </c>
      <c r="C440" s="14" t="str">
        <f t="shared" si="104"/>
        <v/>
      </c>
      <c r="D440" s="11" t="str">
        <f t="shared" si="105"/>
        <v/>
      </c>
      <c r="E440" s="12" t="str">
        <f t="shared" si="106"/>
        <v/>
      </c>
      <c r="F440" s="12" t="str">
        <f t="shared" si="107"/>
        <v/>
      </c>
      <c r="G440" s="12" t="str">
        <f t="shared" si="108"/>
        <v/>
      </c>
      <c r="H440" s="13"/>
      <c r="I440" s="12" t="str">
        <f t="shared" si="109"/>
        <v/>
      </c>
      <c r="J440" s="12" t="str">
        <f t="shared" si="110"/>
        <v/>
      </c>
      <c r="K440" s="12" t="str">
        <f t="shared" si="111"/>
        <v/>
      </c>
      <c r="L440" s="12" t="str">
        <f>IF(A440="","",SUM($K$51:K440))</f>
        <v/>
      </c>
      <c r="O440" s="9" t="str">
        <f t="shared" si="112"/>
        <v/>
      </c>
      <c r="P440" s="10" t="str">
        <f t="shared" si="113"/>
        <v/>
      </c>
      <c r="Q440" s="16" t="str">
        <f t="shared" si="114"/>
        <v/>
      </c>
      <c r="R440" s="12" t="str">
        <f t="shared" si="115"/>
        <v/>
      </c>
      <c r="S440" s="12" t="str">
        <f t="shared" si="116"/>
        <v/>
      </c>
      <c r="T440" s="12" t="str">
        <f t="shared" si="117"/>
        <v/>
      </c>
      <c r="U440" s="12" t="str">
        <f t="shared" si="118"/>
        <v/>
      </c>
    </row>
    <row r="441" spans="1:21" x14ac:dyDescent="0.2">
      <c r="A441" s="9" t="str">
        <f t="shared" si="102"/>
        <v/>
      </c>
      <c r="B441" s="10" t="str">
        <f t="shared" si="103"/>
        <v/>
      </c>
      <c r="C441" s="14" t="str">
        <f t="shared" si="104"/>
        <v/>
      </c>
      <c r="D441" s="11" t="str">
        <f t="shared" si="105"/>
        <v/>
      </c>
      <c r="E441" s="12" t="str">
        <f t="shared" si="106"/>
        <v/>
      </c>
      <c r="F441" s="12" t="str">
        <f t="shared" si="107"/>
        <v/>
      </c>
      <c r="G441" s="12" t="str">
        <f t="shared" si="108"/>
        <v/>
      </c>
      <c r="H441" s="13"/>
      <c r="I441" s="12" t="str">
        <f t="shared" si="109"/>
        <v/>
      </c>
      <c r="J441" s="12" t="str">
        <f t="shared" si="110"/>
        <v/>
      </c>
      <c r="K441" s="12" t="str">
        <f t="shared" si="111"/>
        <v/>
      </c>
      <c r="L441" s="12" t="str">
        <f>IF(A441="","",SUM($K$51:K441))</f>
        <v/>
      </c>
      <c r="O441" s="9" t="str">
        <f t="shared" si="112"/>
        <v/>
      </c>
      <c r="P441" s="10" t="str">
        <f t="shared" si="113"/>
        <v/>
      </c>
      <c r="Q441" s="16" t="str">
        <f t="shared" si="114"/>
        <v/>
      </c>
      <c r="R441" s="12" t="str">
        <f t="shared" si="115"/>
        <v/>
      </c>
      <c r="S441" s="12" t="str">
        <f t="shared" si="116"/>
        <v/>
      </c>
      <c r="T441" s="12" t="str">
        <f t="shared" si="117"/>
        <v/>
      </c>
      <c r="U441" s="12" t="str">
        <f t="shared" si="118"/>
        <v/>
      </c>
    </row>
    <row r="442" spans="1:21" x14ac:dyDescent="0.2">
      <c r="A442" s="9" t="str">
        <f t="shared" si="102"/>
        <v/>
      </c>
      <c r="B442" s="10" t="str">
        <f t="shared" si="103"/>
        <v/>
      </c>
      <c r="C442" s="14" t="str">
        <f t="shared" si="104"/>
        <v/>
      </c>
      <c r="D442" s="11" t="str">
        <f t="shared" si="105"/>
        <v/>
      </c>
      <c r="E442" s="12" t="str">
        <f t="shared" si="106"/>
        <v/>
      </c>
      <c r="F442" s="12" t="str">
        <f t="shared" si="107"/>
        <v/>
      </c>
      <c r="G442" s="12" t="str">
        <f t="shared" si="108"/>
        <v/>
      </c>
      <c r="H442" s="13"/>
      <c r="I442" s="12" t="str">
        <f t="shared" si="109"/>
        <v/>
      </c>
      <c r="J442" s="12" t="str">
        <f t="shared" si="110"/>
        <v/>
      </c>
      <c r="K442" s="12" t="str">
        <f t="shared" si="111"/>
        <v/>
      </c>
      <c r="L442" s="12" t="str">
        <f>IF(A442="","",SUM($K$51:K442))</f>
        <v/>
      </c>
      <c r="O442" s="9" t="str">
        <f t="shared" si="112"/>
        <v/>
      </c>
      <c r="P442" s="10" t="str">
        <f t="shared" si="113"/>
        <v/>
      </c>
      <c r="Q442" s="16" t="str">
        <f t="shared" si="114"/>
        <v/>
      </c>
      <c r="R442" s="12" t="str">
        <f t="shared" si="115"/>
        <v/>
      </c>
      <c r="S442" s="12" t="str">
        <f t="shared" si="116"/>
        <v/>
      </c>
      <c r="T442" s="12" t="str">
        <f t="shared" si="117"/>
        <v/>
      </c>
      <c r="U442" s="12" t="str">
        <f t="shared" si="118"/>
        <v/>
      </c>
    </row>
    <row r="443" spans="1:21" x14ac:dyDescent="0.2">
      <c r="A443" s="9" t="str">
        <f t="shared" si="102"/>
        <v/>
      </c>
      <c r="B443" s="10" t="str">
        <f t="shared" si="103"/>
        <v/>
      </c>
      <c r="C443" s="14" t="str">
        <f t="shared" si="104"/>
        <v/>
      </c>
      <c r="D443" s="11" t="str">
        <f t="shared" si="105"/>
        <v/>
      </c>
      <c r="E443" s="12" t="str">
        <f t="shared" si="106"/>
        <v/>
      </c>
      <c r="F443" s="12" t="str">
        <f t="shared" si="107"/>
        <v/>
      </c>
      <c r="G443" s="12" t="str">
        <f t="shared" si="108"/>
        <v/>
      </c>
      <c r="H443" s="13"/>
      <c r="I443" s="12" t="str">
        <f t="shared" si="109"/>
        <v/>
      </c>
      <c r="J443" s="12" t="str">
        <f t="shared" si="110"/>
        <v/>
      </c>
      <c r="K443" s="12" t="str">
        <f t="shared" si="111"/>
        <v/>
      </c>
      <c r="L443" s="12" t="str">
        <f>IF(A443="","",SUM($K$51:K443))</f>
        <v/>
      </c>
      <c r="O443" s="9" t="str">
        <f t="shared" si="112"/>
        <v/>
      </c>
      <c r="P443" s="10" t="str">
        <f t="shared" si="113"/>
        <v/>
      </c>
      <c r="Q443" s="16" t="str">
        <f t="shared" si="114"/>
        <v/>
      </c>
      <c r="R443" s="12" t="str">
        <f t="shared" si="115"/>
        <v/>
      </c>
      <c r="S443" s="12" t="str">
        <f t="shared" si="116"/>
        <v/>
      </c>
      <c r="T443" s="12" t="str">
        <f t="shared" si="117"/>
        <v/>
      </c>
      <c r="U443" s="12" t="str">
        <f t="shared" si="118"/>
        <v/>
      </c>
    </row>
    <row r="444" spans="1:21" x14ac:dyDescent="0.2">
      <c r="A444" s="9" t="str">
        <f t="shared" si="102"/>
        <v/>
      </c>
      <c r="B444" s="10" t="str">
        <f t="shared" si="103"/>
        <v/>
      </c>
      <c r="C444" s="14" t="str">
        <f t="shared" si="104"/>
        <v/>
      </c>
      <c r="D444" s="11" t="str">
        <f t="shared" si="105"/>
        <v/>
      </c>
      <c r="E444" s="12" t="str">
        <f t="shared" si="106"/>
        <v/>
      </c>
      <c r="F444" s="12" t="str">
        <f t="shared" si="107"/>
        <v/>
      </c>
      <c r="G444" s="12" t="str">
        <f t="shared" si="108"/>
        <v/>
      </c>
      <c r="H444" s="13"/>
      <c r="I444" s="12" t="str">
        <f t="shared" si="109"/>
        <v/>
      </c>
      <c r="J444" s="12" t="str">
        <f t="shared" si="110"/>
        <v/>
      </c>
      <c r="K444" s="12" t="str">
        <f t="shared" si="111"/>
        <v/>
      </c>
      <c r="L444" s="12" t="str">
        <f>IF(A444="","",SUM($K$51:K444))</f>
        <v/>
      </c>
      <c r="O444" s="9" t="str">
        <f t="shared" si="112"/>
        <v/>
      </c>
      <c r="P444" s="10" t="str">
        <f t="shared" si="113"/>
        <v/>
      </c>
      <c r="Q444" s="16" t="str">
        <f t="shared" si="114"/>
        <v/>
      </c>
      <c r="R444" s="12" t="str">
        <f t="shared" si="115"/>
        <v/>
      </c>
      <c r="S444" s="12" t="str">
        <f t="shared" si="116"/>
        <v/>
      </c>
      <c r="T444" s="12" t="str">
        <f t="shared" si="117"/>
        <v/>
      </c>
      <c r="U444" s="12" t="str">
        <f t="shared" si="118"/>
        <v/>
      </c>
    </row>
    <row r="445" spans="1:21" x14ac:dyDescent="0.2">
      <c r="A445" s="9" t="str">
        <f t="shared" si="102"/>
        <v/>
      </c>
      <c r="B445" s="10" t="str">
        <f t="shared" si="103"/>
        <v/>
      </c>
      <c r="C445" s="14" t="str">
        <f t="shared" si="104"/>
        <v/>
      </c>
      <c r="D445" s="11" t="str">
        <f t="shared" si="105"/>
        <v/>
      </c>
      <c r="E445" s="12" t="str">
        <f t="shared" si="106"/>
        <v/>
      </c>
      <c r="F445" s="12" t="str">
        <f t="shared" si="107"/>
        <v/>
      </c>
      <c r="G445" s="12" t="str">
        <f t="shared" si="108"/>
        <v/>
      </c>
      <c r="H445" s="13"/>
      <c r="I445" s="12" t="str">
        <f t="shared" si="109"/>
        <v/>
      </c>
      <c r="J445" s="12" t="str">
        <f t="shared" si="110"/>
        <v/>
      </c>
      <c r="K445" s="12" t="str">
        <f t="shared" si="111"/>
        <v/>
      </c>
      <c r="L445" s="12" t="str">
        <f>IF(A445="","",SUM($K$51:K445))</f>
        <v/>
      </c>
      <c r="O445" s="9" t="str">
        <f t="shared" si="112"/>
        <v/>
      </c>
      <c r="P445" s="10" t="str">
        <f t="shared" si="113"/>
        <v/>
      </c>
      <c r="Q445" s="16" t="str">
        <f t="shared" si="114"/>
        <v/>
      </c>
      <c r="R445" s="12" t="str">
        <f t="shared" si="115"/>
        <v/>
      </c>
      <c r="S445" s="12" t="str">
        <f t="shared" si="116"/>
        <v/>
      </c>
      <c r="T445" s="12" t="str">
        <f t="shared" si="117"/>
        <v/>
      </c>
      <c r="U445" s="12" t="str">
        <f t="shared" si="118"/>
        <v/>
      </c>
    </row>
    <row r="446" spans="1:21" x14ac:dyDescent="0.2">
      <c r="A446" s="9" t="str">
        <f t="shared" si="102"/>
        <v/>
      </c>
      <c r="B446" s="10" t="str">
        <f t="shared" si="103"/>
        <v/>
      </c>
      <c r="C446" s="14" t="str">
        <f t="shared" si="104"/>
        <v/>
      </c>
      <c r="D446" s="11" t="str">
        <f t="shared" si="105"/>
        <v/>
      </c>
      <c r="E446" s="12" t="str">
        <f t="shared" si="106"/>
        <v/>
      </c>
      <c r="F446" s="12" t="str">
        <f t="shared" si="107"/>
        <v/>
      </c>
      <c r="G446" s="12" t="str">
        <f t="shared" si="108"/>
        <v/>
      </c>
      <c r="H446" s="13"/>
      <c r="I446" s="12" t="str">
        <f t="shared" si="109"/>
        <v/>
      </c>
      <c r="J446" s="12" t="str">
        <f t="shared" si="110"/>
        <v/>
      </c>
      <c r="K446" s="12" t="str">
        <f t="shared" si="111"/>
        <v/>
      </c>
      <c r="L446" s="12" t="str">
        <f>IF(A446="","",SUM($K$51:K446))</f>
        <v/>
      </c>
      <c r="O446" s="9" t="str">
        <f t="shared" si="112"/>
        <v/>
      </c>
      <c r="P446" s="10" t="str">
        <f t="shared" si="113"/>
        <v/>
      </c>
      <c r="Q446" s="16" t="str">
        <f t="shared" si="114"/>
        <v/>
      </c>
      <c r="R446" s="12" t="str">
        <f t="shared" si="115"/>
        <v/>
      </c>
      <c r="S446" s="12" t="str">
        <f t="shared" si="116"/>
        <v/>
      </c>
      <c r="T446" s="12" t="str">
        <f t="shared" si="117"/>
        <v/>
      </c>
      <c r="U446" s="12" t="str">
        <f t="shared" si="118"/>
        <v/>
      </c>
    </row>
    <row r="447" spans="1:21" x14ac:dyDescent="0.2">
      <c r="A447" s="9" t="str">
        <f t="shared" si="102"/>
        <v/>
      </c>
      <c r="B447" s="10" t="str">
        <f t="shared" si="103"/>
        <v/>
      </c>
      <c r="C447" s="14" t="str">
        <f t="shared" si="104"/>
        <v/>
      </c>
      <c r="D447" s="11" t="str">
        <f t="shared" si="105"/>
        <v/>
      </c>
      <c r="E447" s="12" t="str">
        <f t="shared" si="106"/>
        <v/>
      </c>
      <c r="F447" s="12" t="str">
        <f t="shared" si="107"/>
        <v/>
      </c>
      <c r="G447" s="12" t="str">
        <f t="shared" si="108"/>
        <v/>
      </c>
      <c r="H447" s="13"/>
      <c r="I447" s="12" t="str">
        <f t="shared" si="109"/>
        <v/>
      </c>
      <c r="J447" s="12" t="str">
        <f t="shared" si="110"/>
        <v/>
      </c>
      <c r="K447" s="12" t="str">
        <f t="shared" si="111"/>
        <v/>
      </c>
      <c r="L447" s="12" t="str">
        <f>IF(A447="","",SUM($K$51:K447))</f>
        <v/>
      </c>
      <c r="O447" s="9" t="str">
        <f t="shared" si="112"/>
        <v/>
      </c>
      <c r="P447" s="10" t="str">
        <f t="shared" si="113"/>
        <v/>
      </c>
      <c r="Q447" s="16" t="str">
        <f t="shared" si="114"/>
        <v/>
      </c>
      <c r="R447" s="12" t="str">
        <f t="shared" si="115"/>
        <v/>
      </c>
      <c r="S447" s="12" t="str">
        <f t="shared" si="116"/>
        <v/>
      </c>
      <c r="T447" s="12" t="str">
        <f t="shared" si="117"/>
        <v/>
      </c>
      <c r="U447" s="12" t="str">
        <f t="shared" si="118"/>
        <v/>
      </c>
    </row>
    <row r="448" spans="1:21" x14ac:dyDescent="0.2">
      <c r="A448" s="9" t="str">
        <f t="shared" si="102"/>
        <v/>
      </c>
      <c r="B448" s="10" t="str">
        <f t="shared" si="103"/>
        <v/>
      </c>
      <c r="C448" s="14" t="str">
        <f t="shared" si="104"/>
        <v/>
      </c>
      <c r="D448" s="11" t="str">
        <f t="shared" si="105"/>
        <v/>
      </c>
      <c r="E448" s="12" t="str">
        <f t="shared" si="106"/>
        <v/>
      </c>
      <c r="F448" s="12" t="str">
        <f t="shared" si="107"/>
        <v/>
      </c>
      <c r="G448" s="12" t="str">
        <f t="shared" si="108"/>
        <v/>
      </c>
      <c r="H448" s="13"/>
      <c r="I448" s="12" t="str">
        <f t="shared" si="109"/>
        <v/>
      </c>
      <c r="J448" s="12" t="str">
        <f t="shared" si="110"/>
        <v/>
      </c>
      <c r="K448" s="12" t="str">
        <f t="shared" si="111"/>
        <v/>
      </c>
      <c r="L448" s="12" t="str">
        <f>IF(A448="","",SUM($K$51:K448))</f>
        <v/>
      </c>
      <c r="O448" s="9" t="str">
        <f t="shared" si="112"/>
        <v/>
      </c>
      <c r="P448" s="10" t="str">
        <f t="shared" si="113"/>
        <v/>
      </c>
      <c r="Q448" s="16" t="str">
        <f t="shared" si="114"/>
        <v/>
      </c>
      <c r="R448" s="12" t="str">
        <f t="shared" si="115"/>
        <v/>
      </c>
      <c r="S448" s="12" t="str">
        <f t="shared" si="116"/>
        <v/>
      </c>
      <c r="T448" s="12" t="str">
        <f t="shared" si="117"/>
        <v/>
      </c>
      <c r="U448" s="12" t="str">
        <f t="shared" si="118"/>
        <v/>
      </c>
    </row>
    <row r="449" spans="1:21" x14ac:dyDescent="0.2">
      <c r="A449" s="9" t="str">
        <f t="shared" si="102"/>
        <v/>
      </c>
      <c r="B449" s="10" t="str">
        <f t="shared" si="103"/>
        <v/>
      </c>
      <c r="C449" s="14" t="str">
        <f t="shared" si="104"/>
        <v/>
      </c>
      <c r="D449" s="11" t="str">
        <f t="shared" si="105"/>
        <v/>
      </c>
      <c r="E449" s="12" t="str">
        <f t="shared" si="106"/>
        <v/>
      </c>
      <c r="F449" s="12" t="str">
        <f t="shared" si="107"/>
        <v/>
      </c>
      <c r="G449" s="12" t="str">
        <f t="shared" si="108"/>
        <v/>
      </c>
      <c r="H449" s="13"/>
      <c r="I449" s="12" t="str">
        <f t="shared" si="109"/>
        <v/>
      </c>
      <c r="J449" s="12" t="str">
        <f t="shared" si="110"/>
        <v/>
      </c>
      <c r="K449" s="12" t="str">
        <f t="shared" si="111"/>
        <v/>
      </c>
      <c r="L449" s="12" t="str">
        <f>IF(A449="","",SUM($K$51:K449))</f>
        <v/>
      </c>
      <c r="O449" s="9" t="str">
        <f t="shared" si="112"/>
        <v/>
      </c>
      <c r="P449" s="10" t="str">
        <f t="shared" si="113"/>
        <v/>
      </c>
      <c r="Q449" s="16" t="str">
        <f t="shared" si="114"/>
        <v/>
      </c>
      <c r="R449" s="12" t="str">
        <f t="shared" si="115"/>
        <v/>
      </c>
      <c r="S449" s="12" t="str">
        <f t="shared" si="116"/>
        <v/>
      </c>
      <c r="T449" s="12" t="str">
        <f t="shared" si="117"/>
        <v/>
      </c>
      <c r="U449" s="12" t="str">
        <f t="shared" si="118"/>
        <v/>
      </c>
    </row>
    <row r="450" spans="1:21" x14ac:dyDescent="0.2">
      <c r="A450" s="9" t="str">
        <f t="shared" si="102"/>
        <v/>
      </c>
      <c r="B450" s="10" t="str">
        <f t="shared" si="103"/>
        <v/>
      </c>
      <c r="C450" s="14" t="str">
        <f t="shared" si="104"/>
        <v/>
      </c>
      <c r="D450" s="11" t="str">
        <f t="shared" si="105"/>
        <v/>
      </c>
      <c r="E450" s="12" t="str">
        <f t="shared" si="106"/>
        <v/>
      </c>
      <c r="F450" s="12" t="str">
        <f t="shared" si="107"/>
        <v/>
      </c>
      <c r="G450" s="12" t="str">
        <f t="shared" si="108"/>
        <v/>
      </c>
      <c r="H450" s="13"/>
      <c r="I450" s="12" t="str">
        <f t="shared" si="109"/>
        <v/>
      </c>
      <c r="J450" s="12" t="str">
        <f t="shared" si="110"/>
        <v/>
      </c>
      <c r="K450" s="12" t="str">
        <f t="shared" si="111"/>
        <v/>
      </c>
      <c r="L450" s="12" t="str">
        <f>IF(A450="","",SUM($K$51:K450))</f>
        <v/>
      </c>
      <c r="O450" s="9" t="str">
        <f t="shared" si="112"/>
        <v/>
      </c>
      <c r="P450" s="10" t="str">
        <f t="shared" si="113"/>
        <v/>
      </c>
      <c r="Q450" s="16" t="str">
        <f t="shared" si="114"/>
        <v/>
      </c>
      <c r="R450" s="12" t="str">
        <f t="shared" si="115"/>
        <v/>
      </c>
      <c r="S450" s="12" t="str">
        <f t="shared" si="116"/>
        <v/>
      </c>
      <c r="T450" s="12" t="str">
        <f t="shared" si="117"/>
        <v/>
      </c>
      <c r="U450" s="12" t="str">
        <f t="shared" si="118"/>
        <v/>
      </c>
    </row>
    <row r="451" spans="1:21" x14ac:dyDescent="0.2">
      <c r="A451" s="9" t="str">
        <f t="shared" si="102"/>
        <v/>
      </c>
      <c r="B451" s="10" t="str">
        <f t="shared" si="103"/>
        <v/>
      </c>
      <c r="C451" s="14" t="str">
        <f t="shared" si="104"/>
        <v/>
      </c>
      <c r="D451" s="11" t="str">
        <f t="shared" si="105"/>
        <v/>
      </c>
      <c r="E451" s="12" t="str">
        <f t="shared" si="106"/>
        <v/>
      </c>
      <c r="F451" s="12" t="str">
        <f t="shared" si="107"/>
        <v/>
      </c>
      <c r="G451" s="12" t="str">
        <f t="shared" si="108"/>
        <v/>
      </c>
      <c r="H451" s="13"/>
      <c r="I451" s="12" t="str">
        <f t="shared" si="109"/>
        <v/>
      </c>
      <c r="J451" s="12" t="str">
        <f t="shared" si="110"/>
        <v/>
      </c>
      <c r="K451" s="12" t="str">
        <f t="shared" si="111"/>
        <v/>
      </c>
      <c r="L451" s="12" t="str">
        <f>IF(A451="","",SUM($K$51:K451))</f>
        <v/>
      </c>
      <c r="O451" s="9" t="str">
        <f t="shared" si="112"/>
        <v/>
      </c>
      <c r="P451" s="10" t="str">
        <f t="shared" si="113"/>
        <v/>
      </c>
      <c r="Q451" s="16" t="str">
        <f t="shared" si="114"/>
        <v/>
      </c>
      <c r="R451" s="12" t="str">
        <f t="shared" si="115"/>
        <v/>
      </c>
      <c r="S451" s="12" t="str">
        <f t="shared" si="116"/>
        <v/>
      </c>
      <c r="T451" s="12" t="str">
        <f t="shared" si="117"/>
        <v/>
      </c>
      <c r="U451" s="12" t="str">
        <f t="shared" si="118"/>
        <v/>
      </c>
    </row>
    <row r="452" spans="1:21" x14ac:dyDescent="0.2">
      <c r="A452" s="9" t="str">
        <f t="shared" si="102"/>
        <v/>
      </c>
      <c r="B452" s="10" t="str">
        <f t="shared" si="103"/>
        <v/>
      </c>
      <c r="C452" s="14" t="str">
        <f t="shared" si="104"/>
        <v/>
      </c>
      <c r="D452" s="11" t="str">
        <f t="shared" si="105"/>
        <v/>
      </c>
      <c r="E452" s="12" t="str">
        <f t="shared" si="106"/>
        <v/>
      </c>
      <c r="F452" s="12" t="str">
        <f t="shared" si="107"/>
        <v/>
      </c>
      <c r="G452" s="12" t="str">
        <f t="shared" si="108"/>
        <v/>
      </c>
      <c r="H452" s="13"/>
      <c r="I452" s="12" t="str">
        <f t="shared" si="109"/>
        <v/>
      </c>
      <c r="J452" s="12" t="str">
        <f t="shared" si="110"/>
        <v/>
      </c>
      <c r="K452" s="12" t="str">
        <f t="shared" si="111"/>
        <v/>
      </c>
      <c r="L452" s="12" t="str">
        <f>IF(A452="","",SUM($K$51:K452))</f>
        <v/>
      </c>
      <c r="O452" s="9" t="str">
        <f t="shared" si="112"/>
        <v/>
      </c>
      <c r="P452" s="10" t="str">
        <f t="shared" si="113"/>
        <v/>
      </c>
      <c r="Q452" s="16" t="str">
        <f t="shared" si="114"/>
        <v/>
      </c>
      <c r="R452" s="12" t="str">
        <f t="shared" si="115"/>
        <v/>
      </c>
      <c r="S452" s="12" t="str">
        <f t="shared" si="116"/>
        <v/>
      </c>
      <c r="T452" s="12" t="str">
        <f t="shared" si="117"/>
        <v/>
      </c>
      <c r="U452" s="12" t="str">
        <f t="shared" si="118"/>
        <v/>
      </c>
    </row>
    <row r="453" spans="1:21" x14ac:dyDescent="0.2">
      <c r="A453" s="9" t="str">
        <f t="shared" si="102"/>
        <v/>
      </c>
      <c r="B453" s="10" t="str">
        <f t="shared" si="103"/>
        <v/>
      </c>
      <c r="C453" s="14" t="str">
        <f t="shared" si="104"/>
        <v/>
      </c>
      <c r="D453" s="11" t="str">
        <f t="shared" si="105"/>
        <v/>
      </c>
      <c r="E453" s="12" t="str">
        <f t="shared" si="106"/>
        <v/>
      </c>
      <c r="F453" s="12" t="str">
        <f t="shared" si="107"/>
        <v/>
      </c>
      <c r="G453" s="12" t="str">
        <f t="shared" si="108"/>
        <v/>
      </c>
      <c r="H453" s="13"/>
      <c r="I453" s="12" t="str">
        <f t="shared" si="109"/>
        <v/>
      </c>
      <c r="J453" s="12" t="str">
        <f t="shared" si="110"/>
        <v/>
      </c>
      <c r="K453" s="12" t="str">
        <f t="shared" si="111"/>
        <v/>
      </c>
      <c r="L453" s="12" t="str">
        <f>IF(A453="","",SUM($K$51:K453))</f>
        <v/>
      </c>
      <c r="O453" s="9" t="str">
        <f t="shared" si="112"/>
        <v/>
      </c>
      <c r="P453" s="10" t="str">
        <f t="shared" si="113"/>
        <v/>
      </c>
      <c r="Q453" s="16" t="str">
        <f t="shared" si="114"/>
        <v/>
      </c>
      <c r="R453" s="12" t="str">
        <f t="shared" si="115"/>
        <v/>
      </c>
      <c r="S453" s="12" t="str">
        <f t="shared" si="116"/>
        <v/>
      </c>
      <c r="T453" s="12" t="str">
        <f t="shared" si="117"/>
        <v/>
      </c>
      <c r="U453" s="12" t="str">
        <f t="shared" si="118"/>
        <v/>
      </c>
    </row>
    <row r="454" spans="1:21" x14ac:dyDescent="0.2">
      <c r="A454" s="9" t="str">
        <f t="shared" si="102"/>
        <v/>
      </c>
      <c r="B454" s="10" t="str">
        <f t="shared" si="103"/>
        <v/>
      </c>
      <c r="C454" s="14" t="str">
        <f t="shared" si="104"/>
        <v/>
      </c>
      <c r="D454" s="11" t="str">
        <f t="shared" si="105"/>
        <v/>
      </c>
      <c r="E454" s="12" t="str">
        <f t="shared" si="106"/>
        <v/>
      </c>
      <c r="F454" s="12" t="str">
        <f t="shared" si="107"/>
        <v/>
      </c>
      <c r="G454" s="12" t="str">
        <f t="shared" si="108"/>
        <v/>
      </c>
      <c r="H454" s="13"/>
      <c r="I454" s="12" t="str">
        <f t="shared" si="109"/>
        <v/>
      </c>
      <c r="J454" s="12" t="str">
        <f t="shared" si="110"/>
        <v/>
      </c>
      <c r="K454" s="12" t="str">
        <f t="shared" si="111"/>
        <v/>
      </c>
      <c r="L454" s="12" t="str">
        <f>IF(A454="","",SUM($K$51:K454))</f>
        <v/>
      </c>
      <c r="O454" s="9" t="str">
        <f t="shared" si="112"/>
        <v/>
      </c>
      <c r="P454" s="10" t="str">
        <f t="shared" si="113"/>
        <v/>
      </c>
      <c r="Q454" s="16" t="str">
        <f t="shared" si="114"/>
        <v/>
      </c>
      <c r="R454" s="12" t="str">
        <f t="shared" si="115"/>
        <v/>
      </c>
      <c r="S454" s="12" t="str">
        <f t="shared" si="116"/>
        <v/>
      </c>
      <c r="T454" s="12" t="str">
        <f t="shared" si="117"/>
        <v/>
      </c>
      <c r="U454" s="12" t="str">
        <f t="shared" si="118"/>
        <v/>
      </c>
    </row>
    <row r="455" spans="1:21" x14ac:dyDescent="0.2">
      <c r="A455" s="9" t="str">
        <f t="shared" si="102"/>
        <v/>
      </c>
      <c r="B455" s="10" t="str">
        <f t="shared" si="103"/>
        <v/>
      </c>
      <c r="C455" s="14" t="str">
        <f t="shared" si="104"/>
        <v/>
      </c>
      <c r="D455" s="11" t="str">
        <f t="shared" si="105"/>
        <v/>
      </c>
      <c r="E455" s="12" t="str">
        <f t="shared" si="106"/>
        <v/>
      </c>
      <c r="F455" s="12" t="str">
        <f t="shared" si="107"/>
        <v/>
      </c>
      <c r="G455" s="12" t="str">
        <f t="shared" si="108"/>
        <v/>
      </c>
      <c r="H455" s="13"/>
      <c r="I455" s="12" t="str">
        <f t="shared" si="109"/>
        <v/>
      </c>
      <c r="J455" s="12" t="str">
        <f t="shared" si="110"/>
        <v/>
      </c>
      <c r="K455" s="12" t="str">
        <f t="shared" si="111"/>
        <v/>
      </c>
      <c r="L455" s="12" t="str">
        <f>IF(A455="","",SUM($K$51:K455))</f>
        <v/>
      </c>
      <c r="O455" s="9" t="str">
        <f t="shared" si="112"/>
        <v/>
      </c>
      <c r="P455" s="10" t="str">
        <f t="shared" si="113"/>
        <v/>
      </c>
      <c r="Q455" s="16" t="str">
        <f t="shared" si="114"/>
        <v/>
      </c>
      <c r="R455" s="12" t="str">
        <f t="shared" si="115"/>
        <v/>
      </c>
      <c r="S455" s="12" t="str">
        <f t="shared" si="116"/>
        <v/>
      </c>
      <c r="T455" s="12" t="str">
        <f t="shared" si="117"/>
        <v/>
      </c>
      <c r="U455" s="12" t="str">
        <f t="shared" si="118"/>
        <v/>
      </c>
    </row>
    <row r="456" spans="1:21" x14ac:dyDescent="0.2">
      <c r="A456" s="9" t="str">
        <f t="shared" si="102"/>
        <v/>
      </c>
      <c r="B456" s="10" t="str">
        <f t="shared" si="103"/>
        <v/>
      </c>
      <c r="C456" s="14" t="str">
        <f t="shared" si="104"/>
        <v/>
      </c>
      <c r="D456" s="11" t="str">
        <f t="shared" si="105"/>
        <v/>
      </c>
      <c r="E456" s="12" t="str">
        <f t="shared" si="106"/>
        <v/>
      </c>
      <c r="F456" s="12" t="str">
        <f t="shared" si="107"/>
        <v/>
      </c>
      <c r="G456" s="12" t="str">
        <f t="shared" si="108"/>
        <v/>
      </c>
      <c r="H456" s="13"/>
      <c r="I456" s="12" t="str">
        <f t="shared" si="109"/>
        <v/>
      </c>
      <c r="J456" s="12" t="str">
        <f t="shared" si="110"/>
        <v/>
      </c>
      <c r="K456" s="12" t="str">
        <f t="shared" si="111"/>
        <v/>
      </c>
      <c r="L456" s="12" t="str">
        <f>IF(A456="","",SUM($K$51:K456))</f>
        <v/>
      </c>
      <c r="O456" s="9" t="str">
        <f t="shared" si="112"/>
        <v/>
      </c>
      <c r="P456" s="10" t="str">
        <f t="shared" si="113"/>
        <v/>
      </c>
      <c r="Q456" s="16" t="str">
        <f t="shared" si="114"/>
        <v/>
      </c>
      <c r="R456" s="12" t="str">
        <f t="shared" si="115"/>
        <v/>
      </c>
      <c r="S456" s="12" t="str">
        <f t="shared" si="116"/>
        <v/>
      </c>
      <c r="T456" s="12" t="str">
        <f t="shared" si="117"/>
        <v/>
      </c>
      <c r="U456" s="12" t="str">
        <f t="shared" si="118"/>
        <v/>
      </c>
    </row>
    <row r="457" spans="1:21" x14ac:dyDescent="0.2">
      <c r="A457" s="9" t="str">
        <f t="shared" si="102"/>
        <v/>
      </c>
      <c r="B457" s="10" t="str">
        <f t="shared" si="103"/>
        <v/>
      </c>
      <c r="C457" s="14" t="str">
        <f t="shared" si="104"/>
        <v/>
      </c>
      <c r="D457" s="11" t="str">
        <f t="shared" si="105"/>
        <v/>
      </c>
      <c r="E457" s="12" t="str">
        <f t="shared" si="106"/>
        <v/>
      </c>
      <c r="F457" s="12" t="str">
        <f t="shared" si="107"/>
        <v/>
      </c>
      <c r="G457" s="12" t="str">
        <f t="shared" si="108"/>
        <v/>
      </c>
      <c r="H457" s="13"/>
      <c r="I457" s="12" t="str">
        <f t="shared" si="109"/>
        <v/>
      </c>
      <c r="J457" s="12" t="str">
        <f t="shared" si="110"/>
        <v/>
      </c>
      <c r="K457" s="12" t="str">
        <f t="shared" si="111"/>
        <v/>
      </c>
      <c r="L457" s="12" t="str">
        <f>IF(A457="","",SUM($K$51:K457))</f>
        <v/>
      </c>
      <c r="O457" s="9" t="str">
        <f t="shared" si="112"/>
        <v/>
      </c>
      <c r="P457" s="10" t="str">
        <f t="shared" si="113"/>
        <v/>
      </c>
      <c r="Q457" s="16" t="str">
        <f t="shared" si="114"/>
        <v/>
      </c>
      <c r="R457" s="12" t="str">
        <f t="shared" si="115"/>
        <v/>
      </c>
      <c r="S457" s="12" t="str">
        <f t="shared" si="116"/>
        <v/>
      </c>
      <c r="T457" s="12" t="str">
        <f t="shared" si="117"/>
        <v/>
      </c>
      <c r="U457" s="12" t="str">
        <f t="shared" si="118"/>
        <v/>
      </c>
    </row>
    <row r="458" spans="1:21" x14ac:dyDescent="0.2">
      <c r="A458" s="9" t="str">
        <f t="shared" si="102"/>
        <v/>
      </c>
      <c r="B458" s="10" t="str">
        <f t="shared" si="103"/>
        <v/>
      </c>
      <c r="C458" s="14" t="str">
        <f t="shared" si="104"/>
        <v/>
      </c>
      <c r="D458" s="11" t="str">
        <f t="shared" si="105"/>
        <v/>
      </c>
      <c r="E458" s="12" t="str">
        <f t="shared" si="106"/>
        <v/>
      </c>
      <c r="F458" s="12" t="str">
        <f t="shared" si="107"/>
        <v/>
      </c>
      <c r="G458" s="12" t="str">
        <f t="shared" si="108"/>
        <v/>
      </c>
      <c r="H458" s="13"/>
      <c r="I458" s="12" t="str">
        <f t="shared" si="109"/>
        <v/>
      </c>
      <c r="J458" s="12" t="str">
        <f t="shared" si="110"/>
        <v/>
      </c>
      <c r="K458" s="12" t="str">
        <f t="shared" si="111"/>
        <v/>
      </c>
      <c r="L458" s="12" t="str">
        <f>IF(A458="","",SUM($K$51:K458))</f>
        <v/>
      </c>
      <c r="O458" s="9" t="str">
        <f t="shared" si="112"/>
        <v/>
      </c>
      <c r="P458" s="10" t="str">
        <f t="shared" si="113"/>
        <v/>
      </c>
      <c r="Q458" s="16" t="str">
        <f t="shared" si="114"/>
        <v/>
      </c>
      <c r="R458" s="12" t="str">
        <f t="shared" si="115"/>
        <v/>
      </c>
      <c r="S458" s="12" t="str">
        <f t="shared" si="116"/>
        <v/>
      </c>
      <c r="T458" s="12" t="str">
        <f t="shared" si="117"/>
        <v/>
      </c>
      <c r="U458" s="12" t="str">
        <f t="shared" si="118"/>
        <v/>
      </c>
    </row>
    <row r="459" spans="1:21" x14ac:dyDescent="0.2">
      <c r="A459" s="9" t="str">
        <f t="shared" si="102"/>
        <v/>
      </c>
      <c r="B459" s="10" t="str">
        <f t="shared" si="103"/>
        <v/>
      </c>
      <c r="C459" s="14" t="str">
        <f t="shared" si="104"/>
        <v/>
      </c>
      <c r="D459" s="11" t="str">
        <f t="shared" si="105"/>
        <v/>
      </c>
      <c r="E459" s="12" t="str">
        <f t="shared" si="106"/>
        <v/>
      </c>
      <c r="F459" s="12" t="str">
        <f t="shared" si="107"/>
        <v/>
      </c>
      <c r="G459" s="12" t="str">
        <f t="shared" si="108"/>
        <v/>
      </c>
      <c r="H459" s="13"/>
      <c r="I459" s="12" t="str">
        <f t="shared" si="109"/>
        <v/>
      </c>
      <c r="J459" s="12" t="str">
        <f t="shared" si="110"/>
        <v/>
      </c>
      <c r="K459" s="12" t="str">
        <f t="shared" si="111"/>
        <v/>
      </c>
      <c r="L459" s="12" t="str">
        <f>IF(A459="","",SUM($K$51:K459))</f>
        <v/>
      </c>
      <c r="O459" s="9" t="str">
        <f t="shared" si="112"/>
        <v/>
      </c>
      <c r="P459" s="10" t="str">
        <f t="shared" si="113"/>
        <v/>
      </c>
      <c r="Q459" s="16" t="str">
        <f t="shared" si="114"/>
        <v/>
      </c>
      <c r="R459" s="12" t="str">
        <f t="shared" si="115"/>
        <v/>
      </c>
      <c r="S459" s="12" t="str">
        <f t="shared" si="116"/>
        <v/>
      </c>
      <c r="T459" s="12" t="str">
        <f t="shared" si="117"/>
        <v/>
      </c>
      <c r="U459" s="12" t="str">
        <f t="shared" si="118"/>
        <v/>
      </c>
    </row>
    <row r="460" spans="1:21" x14ac:dyDescent="0.2">
      <c r="A460" s="9" t="str">
        <f t="shared" si="102"/>
        <v/>
      </c>
      <c r="B460" s="10" t="str">
        <f t="shared" si="103"/>
        <v/>
      </c>
      <c r="C460" s="14" t="str">
        <f t="shared" si="104"/>
        <v/>
      </c>
      <c r="D460" s="11" t="str">
        <f t="shared" si="105"/>
        <v/>
      </c>
      <c r="E460" s="12" t="str">
        <f t="shared" si="106"/>
        <v/>
      </c>
      <c r="F460" s="12" t="str">
        <f t="shared" si="107"/>
        <v/>
      </c>
      <c r="G460" s="12" t="str">
        <f t="shared" si="108"/>
        <v/>
      </c>
      <c r="H460" s="13"/>
      <c r="I460" s="12" t="str">
        <f t="shared" si="109"/>
        <v/>
      </c>
      <c r="J460" s="12" t="str">
        <f t="shared" si="110"/>
        <v/>
      </c>
      <c r="K460" s="12" t="str">
        <f t="shared" si="111"/>
        <v/>
      </c>
      <c r="L460" s="12" t="str">
        <f>IF(A460="","",SUM($K$51:K460))</f>
        <v/>
      </c>
      <c r="O460" s="9" t="str">
        <f t="shared" si="112"/>
        <v/>
      </c>
      <c r="P460" s="10" t="str">
        <f t="shared" si="113"/>
        <v/>
      </c>
      <c r="Q460" s="16" t="str">
        <f t="shared" si="114"/>
        <v/>
      </c>
      <c r="R460" s="12" t="str">
        <f t="shared" si="115"/>
        <v/>
      </c>
      <c r="S460" s="12" t="str">
        <f t="shared" si="116"/>
        <v/>
      </c>
      <c r="T460" s="12" t="str">
        <f t="shared" si="117"/>
        <v/>
      </c>
      <c r="U460" s="12" t="str">
        <f t="shared" si="118"/>
        <v/>
      </c>
    </row>
    <row r="461" spans="1:21" x14ac:dyDescent="0.2">
      <c r="A461" s="9" t="str">
        <f t="shared" si="102"/>
        <v/>
      </c>
      <c r="B461" s="10" t="str">
        <f t="shared" si="103"/>
        <v/>
      </c>
      <c r="C461" s="14" t="str">
        <f t="shared" si="104"/>
        <v/>
      </c>
      <c r="D461" s="11" t="str">
        <f t="shared" si="105"/>
        <v/>
      </c>
      <c r="E461" s="12" t="str">
        <f t="shared" si="106"/>
        <v/>
      </c>
      <c r="F461" s="12" t="str">
        <f t="shared" si="107"/>
        <v/>
      </c>
      <c r="G461" s="12" t="str">
        <f t="shared" si="108"/>
        <v/>
      </c>
      <c r="H461" s="13"/>
      <c r="I461" s="12" t="str">
        <f t="shared" si="109"/>
        <v/>
      </c>
      <c r="J461" s="12" t="str">
        <f t="shared" si="110"/>
        <v/>
      </c>
      <c r="K461" s="12" t="str">
        <f t="shared" si="111"/>
        <v/>
      </c>
      <c r="L461" s="12" t="str">
        <f>IF(A461="","",SUM($K$51:K461))</f>
        <v/>
      </c>
      <c r="O461" s="9" t="str">
        <f t="shared" si="112"/>
        <v/>
      </c>
      <c r="P461" s="10" t="str">
        <f t="shared" si="113"/>
        <v/>
      </c>
      <c r="Q461" s="16" t="str">
        <f t="shared" si="114"/>
        <v/>
      </c>
      <c r="R461" s="12" t="str">
        <f t="shared" si="115"/>
        <v/>
      </c>
      <c r="S461" s="12" t="str">
        <f t="shared" si="116"/>
        <v/>
      </c>
      <c r="T461" s="12" t="str">
        <f t="shared" si="117"/>
        <v/>
      </c>
      <c r="U461" s="12" t="str">
        <f t="shared" si="118"/>
        <v/>
      </c>
    </row>
    <row r="462" spans="1:21" x14ac:dyDescent="0.2">
      <c r="A462" s="9" t="str">
        <f t="shared" si="102"/>
        <v/>
      </c>
      <c r="B462" s="10" t="str">
        <f t="shared" si="103"/>
        <v/>
      </c>
      <c r="C462" s="14" t="str">
        <f t="shared" si="104"/>
        <v/>
      </c>
      <c r="D462" s="11" t="str">
        <f t="shared" si="105"/>
        <v/>
      </c>
      <c r="E462" s="12" t="str">
        <f t="shared" si="106"/>
        <v/>
      </c>
      <c r="F462" s="12" t="str">
        <f t="shared" si="107"/>
        <v/>
      </c>
      <c r="G462" s="12" t="str">
        <f t="shared" si="108"/>
        <v/>
      </c>
      <c r="H462" s="13"/>
      <c r="I462" s="12" t="str">
        <f t="shared" si="109"/>
        <v/>
      </c>
      <c r="J462" s="12" t="str">
        <f t="shared" si="110"/>
        <v/>
      </c>
      <c r="K462" s="12" t="str">
        <f t="shared" si="111"/>
        <v/>
      </c>
      <c r="L462" s="12" t="str">
        <f>IF(A462="","",SUM($K$51:K462))</f>
        <v/>
      </c>
      <c r="O462" s="9" t="str">
        <f t="shared" si="112"/>
        <v/>
      </c>
      <c r="P462" s="10" t="str">
        <f t="shared" si="113"/>
        <v/>
      </c>
      <c r="Q462" s="16" t="str">
        <f t="shared" si="114"/>
        <v/>
      </c>
      <c r="R462" s="12" t="str">
        <f t="shared" si="115"/>
        <v/>
      </c>
      <c r="S462" s="12" t="str">
        <f t="shared" si="116"/>
        <v/>
      </c>
      <c r="T462" s="12" t="str">
        <f t="shared" si="117"/>
        <v/>
      </c>
      <c r="U462" s="12" t="str">
        <f t="shared" si="118"/>
        <v/>
      </c>
    </row>
    <row r="463" spans="1:21" x14ac:dyDescent="0.2">
      <c r="A463" s="9" t="str">
        <f t="shared" si="102"/>
        <v/>
      </c>
      <c r="B463" s="10" t="str">
        <f t="shared" si="103"/>
        <v/>
      </c>
      <c r="C463" s="14" t="str">
        <f t="shared" si="104"/>
        <v/>
      </c>
      <c r="D463" s="11" t="str">
        <f t="shared" si="105"/>
        <v/>
      </c>
      <c r="E463" s="12" t="str">
        <f t="shared" si="106"/>
        <v/>
      </c>
      <c r="F463" s="12" t="str">
        <f t="shared" si="107"/>
        <v/>
      </c>
      <c r="G463" s="12" t="str">
        <f t="shared" si="108"/>
        <v/>
      </c>
      <c r="H463" s="13"/>
      <c r="I463" s="12" t="str">
        <f t="shared" si="109"/>
        <v/>
      </c>
      <c r="J463" s="12" t="str">
        <f t="shared" si="110"/>
        <v/>
      </c>
      <c r="K463" s="12" t="str">
        <f t="shared" si="111"/>
        <v/>
      </c>
      <c r="L463" s="12" t="str">
        <f>IF(A463="","",SUM($K$51:K463))</f>
        <v/>
      </c>
      <c r="O463" s="9" t="str">
        <f t="shared" si="112"/>
        <v/>
      </c>
      <c r="P463" s="10" t="str">
        <f t="shared" si="113"/>
        <v/>
      </c>
      <c r="Q463" s="16" t="str">
        <f t="shared" si="114"/>
        <v/>
      </c>
      <c r="R463" s="12" t="str">
        <f t="shared" si="115"/>
        <v/>
      </c>
      <c r="S463" s="12" t="str">
        <f t="shared" si="116"/>
        <v/>
      </c>
      <c r="T463" s="12" t="str">
        <f t="shared" si="117"/>
        <v/>
      </c>
      <c r="U463" s="12" t="str">
        <f t="shared" si="118"/>
        <v/>
      </c>
    </row>
    <row r="464" spans="1:21" x14ac:dyDescent="0.2">
      <c r="A464" s="9" t="str">
        <f t="shared" si="102"/>
        <v/>
      </c>
      <c r="B464" s="10" t="str">
        <f t="shared" si="103"/>
        <v/>
      </c>
      <c r="C464" s="14" t="str">
        <f t="shared" si="104"/>
        <v/>
      </c>
      <c r="D464" s="11" t="str">
        <f t="shared" si="105"/>
        <v/>
      </c>
      <c r="E464" s="12" t="str">
        <f t="shared" si="106"/>
        <v/>
      </c>
      <c r="F464" s="12" t="str">
        <f t="shared" si="107"/>
        <v/>
      </c>
      <c r="G464" s="12" t="str">
        <f t="shared" si="108"/>
        <v/>
      </c>
      <c r="H464" s="13"/>
      <c r="I464" s="12" t="str">
        <f t="shared" si="109"/>
        <v/>
      </c>
      <c r="J464" s="12" t="str">
        <f t="shared" si="110"/>
        <v/>
      </c>
      <c r="K464" s="12" t="str">
        <f t="shared" si="111"/>
        <v/>
      </c>
      <c r="L464" s="12" t="str">
        <f>IF(A464="","",SUM($K$51:K464))</f>
        <v/>
      </c>
      <c r="O464" s="9" t="str">
        <f t="shared" si="112"/>
        <v/>
      </c>
      <c r="P464" s="10" t="str">
        <f t="shared" si="113"/>
        <v/>
      </c>
      <c r="Q464" s="16" t="str">
        <f t="shared" si="114"/>
        <v/>
      </c>
      <c r="R464" s="12" t="str">
        <f t="shared" si="115"/>
        <v/>
      </c>
      <c r="S464" s="12" t="str">
        <f t="shared" si="116"/>
        <v/>
      </c>
      <c r="T464" s="12" t="str">
        <f t="shared" si="117"/>
        <v/>
      </c>
      <c r="U464" s="12" t="str">
        <f t="shared" si="118"/>
        <v/>
      </c>
    </row>
    <row r="465" spans="1:21" x14ac:dyDescent="0.2">
      <c r="A465" s="9" t="str">
        <f t="shared" si="102"/>
        <v/>
      </c>
      <c r="B465" s="10" t="str">
        <f t="shared" si="103"/>
        <v/>
      </c>
      <c r="C465" s="14" t="str">
        <f t="shared" si="104"/>
        <v/>
      </c>
      <c r="D465" s="11" t="str">
        <f t="shared" si="105"/>
        <v/>
      </c>
      <c r="E465" s="12" t="str">
        <f t="shared" si="106"/>
        <v/>
      </c>
      <c r="F465" s="12" t="str">
        <f t="shared" si="107"/>
        <v/>
      </c>
      <c r="G465" s="12" t="str">
        <f t="shared" si="108"/>
        <v/>
      </c>
      <c r="H465" s="13"/>
      <c r="I465" s="12" t="str">
        <f t="shared" si="109"/>
        <v/>
      </c>
      <c r="J465" s="12" t="str">
        <f t="shared" si="110"/>
        <v/>
      </c>
      <c r="K465" s="12" t="str">
        <f t="shared" si="111"/>
        <v/>
      </c>
      <c r="L465" s="12" t="str">
        <f>IF(A465="","",SUM($K$51:K465))</f>
        <v/>
      </c>
      <c r="O465" s="9" t="str">
        <f t="shared" si="112"/>
        <v/>
      </c>
      <c r="P465" s="10" t="str">
        <f t="shared" si="113"/>
        <v/>
      </c>
      <c r="Q465" s="16" t="str">
        <f t="shared" si="114"/>
        <v/>
      </c>
      <c r="R465" s="12" t="str">
        <f t="shared" si="115"/>
        <v/>
      </c>
      <c r="S465" s="12" t="str">
        <f t="shared" si="116"/>
        <v/>
      </c>
      <c r="T465" s="12" t="str">
        <f t="shared" si="117"/>
        <v/>
      </c>
      <c r="U465" s="12" t="str">
        <f t="shared" si="118"/>
        <v/>
      </c>
    </row>
    <row r="466" spans="1:21" x14ac:dyDescent="0.2">
      <c r="A466" s="9" t="str">
        <f t="shared" si="102"/>
        <v/>
      </c>
      <c r="B466" s="10" t="str">
        <f t="shared" si="103"/>
        <v/>
      </c>
      <c r="C466" s="14" t="str">
        <f t="shared" si="104"/>
        <v/>
      </c>
      <c r="D466" s="11" t="str">
        <f t="shared" si="105"/>
        <v/>
      </c>
      <c r="E466" s="12" t="str">
        <f t="shared" si="106"/>
        <v/>
      </c>
      <c r="F466" s="12" t="str">
        <f t="shared" si="107"/>
        <v/>
      </c>
      <c r="G466" s="12" t="str">
        <f t="shared" si="108"/>
        <v/>
      </c>
      <c r="H466" s="13"/>
      <c r="I466" s="12" t="str">
        <f t="shared" si="109"/>
        <v/>
      </c>
      <c r="J466" s="12" t="str">
        <f t="shared" si="110"/>
        <v/>
      </c>
      <c r="K466" s="12" t="str">
        <f t="shared" si="111"/>
        <v/>
      </c>
      <c r="L466" s="12" t="str">
        <f>IF(A466="","",SUM($K$51:K466))</f>
        <v/>
      </c>
      <c r="O466" s="9" t="str">
        <f t="shared" si="112"/>
        <v/>
      </c>
      <c r="P466" s="10" t="str">
        <f t="shared" si="113"/>
        <v/>
      </c>
      <c r="Q466" s="16" t="str">
        <f t="shared" si="114"/>
        <v/>
      </c>
      <c r="R466" s="12" t="str">
        <f t="shared" si="115"/>
        <v/>
      </c>
      <c r="S466" s="12" t="str">
        <f t="shared" si="116"/>
        <v/>
      </c>
      <c r="T466" s="12" t="str">
        <f t="shared" si="117"/>
        <v/>
      </c>
      <c r="U466" s="12" t="str">
        <f t="shared" si="118"/>
        <v/>
      </c>
    </row>
    <row r="467" spans="1:21" x14ac:dyDescent="0.2">
      <c r="A467" s="9" t="str">
        <f t="shared" si="102"/>
        <v/>
      </c>
      <c r="B467" s="10" t="str">
        <f t="shared" si="103"/>
        <v/>
      </c>
      <c r="C467" s="14" t="str">
        <f t="shared" si="104"/>
        <v/>
      </c>
      <c r="D467" s="11" t="str">
        <f t="shared" si="105"/>
        <v/>
      </c>
      <c r="E467" s="12" t="str">
        <f t="shared" si="106"/>
        <v/>
      </c>
      <c r="F467" s="12" t="str">
        <f t="shared" si="107"/>
        <v/>
      </c>
      <c r="G467" s="12" t="str">
        <f t="shared" si="108"/>
        <v/>
      </c>
      <c r="H467" s="13"/>
      <c r="I467" s="12" t="str">
        <f t="shared" si="109"/>
        <v/>
      </c>
      <c r="J467" s="12" t="str">
        <f t="shared" si="110"/>
        <v/>
      </c>
      <c r="K467" s="12" t="str">
        <f t="shared" si="111"/>
        <v/>
      </c>
      <c r="L467" s="12" t="str">
        <f>IF(A467="","",SUM($K$51:K467))</f>
        <v/>
      </c>
      <c r="O467" s="9" t="str">
        <f t="shared" si="112"/>
        <v/>
      </c>
      <c r="P467" s="10" t="str">
        <f t="shared" si="113"/>
        <v/>
      </c>
      <c r="Q467" s="16" t="str">
        <f t="shared" si="114"/>
        <v/>
      </c>
      <c r="R467" s="12" t="str">
        <f t="shared" si="115"/>
        <v/>
      </c>
      <c r="S467" s="12" t="str">
        <f t="shared" si="116"/>
        <v/>
      </c>
      <c r="T467" s="12" t="str">
        <f t="shared" si="117"/>
        <v/>
      </c>
      <c r="U467" s="12" t="str">
        <f t="shared" si="118"/>
        <v/>
      </c>
    </row>
    <row r="468" spans="1:21" x14ac:dyDescent="0.2">
      <c r="A468" s="9" t="str">
        <f t="shared" si="102"/>
        <v/>
      </c>
      <c r="B468" s="10" t="str">
        <f t="shared" si="103"/>
        <v/>
      </c>
      <c r="C468" s="14" t="str">
        <f t="shared" si="104"/>
        <v/>
      </c>
      <c r="D468" s="11" t="str">
        <f t="shared" si="105"/>
        <v/>
      </c>
      <c r="E468" s="12" t="str">
        <f t="shared" si="106"/>
        <v/>
      </c>
      <c r="F468" s="12" t="str">
        <f t="shared" si="107"/>
        <v/>
      </c>
      <c r="G468" s="12" t="str">
        <f t="shared" si="108"/>
        <v/>
      </c>
      <c r="H468" s="13"/>
      <c r="I468" s="12" t="str">
        <f t="shared" si="109"/>
        <v/>
      </c>
      <c r="J468" s="12" t="str">
        <f t="shared" si="110"/>
        <v/>
      </c>
      <c r="K468" s="12" t="str">
        <f t="shared" si="111"/>
        <v/>
      </c>
      <c r="L468" s="12" t="str">
        <f>IF(A468="","",SUM($K$51:K468))</f>
        <v/>
      </c>
      <c r="O468" s="9" t="str">
        <f t="shared" si="112"/>
        <v/>
      </c>
      <c r="P468" s="10" t="str">
        <f t="shared" si="113"/>
        <v/>
      </c>
      <c r="Q468" s="16" t="str">
        <f t="shared" si="114"/>
        <v/>
      </c>
      <c r="R468" s="12" t="str">
        <f t="shared" si="115"/>
        <v/>
      </c>
      <c r="S468" s="12" t="str">
        <f t="shared" si="116"/>
        <v/>
      </c>
      <c r="T468" s="12" t="str">
        <f t="shared" si="117"/>
        <v/>
      </c>
      <c r="U468" s="12" t="str">
        <f t="shared" si="118"/>
        <v/>
      </c>
    </row>
    <row r="469" spans="1:21" x14ac:dyDescent="0.2">
      <c r="A469" s="9" t="str">
        <f t="shared" si="102"/>
        <v/>
      </c>
      <c r="B469" s="10" t="str">
        <f t="shared" si="103"/>
        <v/>
      </c>
      <c r="C469" s="14" t="str">
        <f t="shared" si="104"/>
        <v/>
      </c>
      <c r="D469" s="11" t="str">
        <f t="shared" si="105"/>
        <v/>
      </c>
      <c r="E469" s="12" t="str">
        <f t="shared" si="106"/>
        <v/>
      </c>
      <c r="F469" s="12" t="str">
        <f t="shared" si="107"/>
        <v/>
      </c>
      <c r="G469" s="12" t="str">
        <f t="shared" si="108"/>
        <v/>
      </c>
      <c r="H469" s="13"/>
      <c r="I469" s="12" t="str">
        <f t="shared" si="109"/>
        <v/>
      </c>
      <c r="J469" s="12" t="str">
        <f t="shared" si="110"/>
        <v/>
      </c>
      <c r="K469" s="12" t="str">
        <f t="shared" si="111"/>
        <v/>
      </c>
      <c r="L469" s="12" t="str">
        <f>IF(A469="","",SUM($K$51:K469))</f>
        <v/>
      </c>
      <c r="O469" s="9" t="str">
        <f t="shared" si="112"/>
        <v/>
      </c>
      <c r="P469" s="10" t="str">
        <f t="shared" si="113"/>
        <v/>
      </c>
      <c r="Q469" s="16" t="str">
        <f t="shared" si="114"/>
        <v/>
      </c>
      <c r="R469" s="12" t="str">
        <f t="shared" si="115"/>
        <v/>
      </c>
      <c r="S469" s="12" t="str">
        <f t="shared" si="116"/>
        <v/>
      </c>
      <c r="T469" s="12" t="str">
        <f t="shared" si="117"/>
        <v/>
      </c>
      <c r="U469" s="12" t="str">
        <f t="shared" si="118"/>
        <v/>
      </c>
    </row>
    <row r="470" spans="1:21" x14ac:dyDescent="0.2">
      <c r="A470" s="9" t="str">
        <f t="shared" si="102"/>
        <v/>
      </c>
      <c r="B470" s="10" t="str">
        <f t="shared" si="103"/>
        <v/>
      </c>
      <c r="C470" s="14" t="str">
        <f t="shared" si="104"/>
        <v/>
      </c>
      <c r="D470" s="11" t="str">
        <f t="shared" si="105"/>
        <v/>
      </c>
      <c r="E470" s="12" t="str">
        <f t="shared" si="106"/>
        <v/>
      </c>
      <c r="F470" s="12" t="str">
        <f t="shared" si="107"/>
        <v/>
      </c>
      <c r="G470" s="12" t="str">
        <f t="shared" si="108"/>
        <v/>
      </c>
      <c r="H470" s="13"/>
      <c r="I470" s="12" t="str">
        <f t="shared" si="109"/>
        <v/>
      </c>
      <c r="J470" s="12" t="str">
        <f t="shared" si="110"/>
        <v/>
      </c>
      <c r="K470" s="12" t="str">
        <f t="shared" si="111"/>
        <v/>
      </c>
      <c r="L470" s="12" t="str">
        <f>IF(A470="","",SUM($K$51:K470))</f>
        <v/>
      </c>
      <c r="O470" s="9" t="str">
        <f t="shared" si="112"/>
        <v/>
      </c>
      <c r="P470" s="10" t="str">
        <f t="shared" si="113"/>
        <v/>
      </c>
      <c r="Q470" s="16" t="str">
        <f t="shared" si="114"/>
        <v/>
      </c>
      <c r="R470" s="12" t="str">
        <f t="shared" si="115"/>
        <v/>
      </c>
      <c r="S470" s="12" t="str">
        <f t="shared" si="116"/>
        <v/>
      </c>
      <c r="T470" s="12" t="str">
        <f t="shared" si="117"/>
        <v/>
      </c>
      <c r="U470" s="12" t="str">
        <f t="shared" si="118"/>
        <v/>
      </c>
    </row>
    <row r="471" spans="1:21" x14ac:dyDescent="0.2">
      <c r="A471" s="9" t="str">
        <f t="shared" si="102"/>
        <v/>
      </c>
      <c r="B471" s="10" t="str">
        <f t="shared" si="103"/>
        <v/>
      </c>
      <c r="C471" s="14" t="str">
        <f t="shared" si="104"/>
        <v/>
      </c>
      <c r="D471" s="11" t="str">
        <f t="shared" si="105"/>
        <v/>
      </c>
      <c r="E471" s="12" t="str">
        <f t="shared" si="106"/>
        <v/>
      </c>
      <c r="F471" s="12" t="str">
        <f t="shared" si="107"/>
        <v/>
      </c>
      <c r="G471" s="12" t="str">
        <f t="shared" si="108"/>
        <v/>
      </c>
      <c r="H471" s="13"/>
      <c r="I471" s="12" t="str">
        <f t="shared" si="109"/>
        <v/>
      </c>
      <c r="J471" s="12" t="str">
        <f t="shared" si="110"/>
        <v/>
      </c>
      <c r="K471" s="12" t="str">
        <f t="shared" si="111"/>
        <v/>
      </c>
      <c r="L471" s="12" t="str">
        <f>IF(A471="","",SUM($K$51:K471))</f>
        <v/>
      </c>
      <c r="O471" s="9" t="str">
        <f t="shared" si="112"/>
        <v/>
      </c>
      <c r="P471" s="10" t="str">
        <f t="shared" si="113"/>
        <v/>
      </c>
      <c r="Q471" s="16" t="str">
        <f t="shared" si="114"/>
        <v/>
      </c>
      <c r="R471" s="12" t="str">
        <f t="shared" si="115"/>
        <v/>
      </c>
      <c r="S471" s="12" t="str">
        <f t="shared" si="116"/>
        <v/>
      </c>
      <c r="T471" s="12" t="str">
        <f t="shared" si="117"/>
        <v/>
      </c>
      <c r="U471" s="12" t="str">
        <f t="shared" si="118"/>
        <v/>
      </c>
    </row>
    <row r="472" spans="1:21" x14ac:dyDescent="0.2">
      <c r="A472" s="9" t="str">
        <f t="shared" si="102"/>
        <v/>
      </c>
      <c r="B472" s="10" t="str">
        <f t="shared" si="103"/>
        <v/>
      </c>
      <c r="C472" s="14" t="str">
        <f t="shared" si="104"/>
        <v/>
      </c>
      <c r="D472" s="11" t="str">
        <f t="shared" si="105"/>
        <v/>
      </c>
      <c r="E472" s="12" t="str">
        <f t="shared" si="106"/>
        <v/>
      </c>
      <c r="F472" s="12" t="str">
        <f t="shared" si="107"/>
        <v/>
      </c>
      <c r="G472" s="12" t="str">
        <f t="shared" si="108"/>
        <v/>
      </c>
      <c r="H472" s="13"/>
      <c r="I472" s="12" t="str">
        <f t="shared" si="109"/>
        <v/>
      </c>
      <c r="J472" s="12" t="str">
        <f t="shared" si="110"/>
        <v/>
      </c>
      <c r="K472" s="12" t="str">
        <f t="shared" si="111"/>
        <v/>
      </c>
      <c r="L472" s="12" t="str">
        <f>IF(A472="","",SUM($K$51:K472))</f>
        <v/>
      </c>
      <c r="O472" s="9" t="str">
        <f t="shared" si="112"/>
        <v/>
      </c>
      <c r="P472" s="10" t="str">
        <f t="shared" si="113"/>
        <v/>
      </c>
      <c r="Q472" s="16" t="str">
        <f t="shared" si="114"/>
        <v/>
      </c>
      <c r="R472" s="12" t="str">
        <f t="shared" si="115"/>
        <v/>
      </c>
      <c r="S472" s="12" t="str">
        <f t="shared" si="116"/>
        <v/>
      </c>
      <c r="T472" s="12" t="str">
        <f t="shared" si="117"/>
        <v/>
      </c>
      <c r="U472" s="12" t="str">
        <f t="shared" si="118"/>
        <v/>
      </c>
    </row>
    <row r="473" spans="1:21" x14ac:dyDescent="0.2">
      <c r="A473" s="9" t="str">
        <f t="shared" si="102"/>
        <v/>
      </c>
      <c r="B473" s="10" t="str">
        <f t="shared" si="103"/>
        <v/>
      </c>
      <c r="C473" s="14" t="str">
        <f t="shared" si="104"/>
        <v/>
      </c>
      <c r="D473" s="11" t="str">
        <f t="shared" si="105"/>
        <v/>
      </c>
      <c r="E473" s="12" t="str">
        <f t="shared" si="106"/>
        <v/>
      </c>
      <c r="F473" s="12" t="str">
        <f t="shared" si="107"/>
        <v/>
      </c>
      <c r="G473" s="12" t="str">
        <f t="shared" si="108"/>
        <v/>
      </c>
      <c r="H473" s="13"/>
      <c r="I473" s="12" t="str">
        <f t="shared" si="109"/>
        <v/>
      </c>
      <c r="J473" s="12" t="str">
        <f t="shared" si="110"/>
        <v/>
      </c>
      <c r="K473" s="12" t="str">
        <f t="shared" si="111"/>
        <v/>
      </c>
      <c r="L473" s="12" t="str">
        <f>IF(A473="","",SUM($K$51:K473))</f>
        <v/>
      </c>
      <c r="O473" s="9" t="str">
        <f t="shared" si="112"/>
        <v/>
      </c>
      <c r="P473" s="10" t="str">
        <f t="shared" si="113"/>
        <v/>
      </c>
      <c r="Q473" s="16" t="str">
        <f t="shared" si="114"/>
        <v/>
      </c>
      <c r="R473" s="12" t="str">
        <f t="shared" si="115"/>
        <v/>
      </c>
      <c r="S473" s="12" t="str">
        <f t="shared" si="116"/>
        <v/>
      </c>
      <c r="T473" s="12" t="str">
        <f t="shared" si="117"/>
        <v/>
      </c>
      <c r="U473" s="12" t="str">
        <f t="shared" si="118"/>
        <v/>
      </c>
    </row>
    <row r="474" spans="1:21" x14ac:dyDescent="0.2">
      <c r="A474" s="9" t="str">
        <f t="shared" si="102"/>
        <v/>
      </c>
      <c r="B474" s="10" t="str">
        <f t="shared" si="103"/>
        <v/>
      </c>
      <c r="C474" s="14" t="str">
        <f t="shared" si="104"/>
        <v/>
      </c>
      <c r="D474" s="11" t="str">
        <f t="shared" si="105"/>
        <v/>
      </c>
      <c r="E474" s="12" t="str">
        <f t="shared" si="106"/>
        <v/>
      </c>
      <c r="F474" s="12" t="str">
        <f t="shared" si="107"/>
        <v/>
      </c>
      <c r="G474" s="12" t="str">
        <f t="shared" si="108"/>
        <v/>
      </c>
      <c r="H474" s="13"/>
      <c r="I474" s="12" t="str">
        <f t="shared" si="109"/>
        <v/>
      </c>
      <c r="J474" s="12" t="str">
        <f t="shared" si="110"/>
        <v/>
      </c>
      <c r="K474" s="12" t="str">
        <f t="shared" si="111"/>
        <v/>
      </c>
      <c r="L474" s="12" t="str">
        <f>IF(A474="","",SUM($K$51:K474))</f>
        <v/>
      </c>
      <c r="O474" s="9" t="str">
        <f t="shared" si="112"/>
        <v/>
      </c>
      <c r="P474" s="10" t="str">
        <f t="shared" si="113"/>
        <v/>
      </c>
      <c r="Q474" s="16" t="str">
        <f t="shared" si="114"/>
        <v/>
      </c>
      <c r="R474" s="12" t="str">
        <f t="shared" si="115"/>
        <v/>
      </c>
      <c r="S474" s="12" t="str">
        <f t="shared" si="116"/>
        <v/>
      </c>
      <c r="T474" s="12" t="str">
        <f t="shared" si="117"/>
        <v/>
      </c>
      <c r="U474" s="12" t="str">
        <f t="shared" si="118"/>
        <v/>
      </c>
    </row>
    <row r="475" spans="1:21" x14ac:dyDescent="0.2">
      <c r="A475" s="9" t="str">
        <f t="shared" si="102"/>
        <v/>
      </c>
      <c r="B475" s="10" t="str">
        <f t="shared" si="103"/>
        <v/>
      </c>
      <c r="C475" s="14" t="str">
        <f t="shared" si="104"/>
        <v/>
      </c>
      <c r="D475" s="11" t="str">
        <f t="shared" si="105"/>
        <v/>
      </c>
      <c r="E475" s="12" t="str">
        <f t="shared" si="106"/>
        <v/>
      </c>
      <c r="F475" s="12" t="str">
        <f t="shared" si="107"/>
        <v/>
      </c>
      <c r="G475" s="12" t="str">
        <f t="shared" si="108"/>
        <v/>
      </c>
      <c r="H475" s="13"/>
      <c r="I475" s="12" t="str">
        <f t="shared" si="109"/>
        <v/>
      </c>
      <c r="J475" s="12" t="str">
        <f t="shared" si="110"/>
        <v/>
      </c>
      <c r="K475" s="12" t="str">
        <f t="shared" si="111"/>
        <v/>
      </c>
      <c r="L475" s="12" t="str">
        <f>IF(A475="","",SUM($K$51:K475))</f>
        <v/>
      </c>
      <c r="O475" s="9" t="str">
        <f t="shared" si="112"/>
        <v/>
      </c>
      <c r="P475" s="10" t="str">
        <f t="shared" si="113"/>
        <v/>
      </c>
      <c r="Q475" s="16" t="str">
        <f t="shared" si="114"/>
        <v/>
      </c>
      <c r="R475" s="12" t="str">
        <f t="shared" si="115"/>
        <v/>
      </c>
      <c r="S475" s="12" t="str">
        <f t="shared" si="116"/>
        <v/>
      </c>
      <c r="T475" s="12" t="str">
        <f t="shared" si="117"/>
        <v/>
      </c>
      <c r="U475" s="12" t="str">
        <f t="shared" si="118"/>
        <v/>
      </c>
    </row>
    <row r="476" spans="1:21" x14ac:dyDescent="0.2">
      <c r="A476" s="9" t="str">
        <f t="shared" si="102"/>
        <v/>
      </c>
      <c r="B476" s="10" t="str">
        <f t="shared" si="103"/>
        <v/>
      </c>
      <c r="C476" s="14" t="str">
        <f t="shared" si="104"/>
        <v/>
      </c>
      <c r="D476" s="11" t="str">
        <f t="shared" si="105"/>
        <v/>
      </c>
      <c r="E476" s="12" t="str">
        <f t="shared" si="106"/>
        <v/>
      </c>
      <c r="F476" s="12" t="str">
        <f t="shared" si="107"/>
        <v/>
      </c>
      <c r="G476" s="12" t="str">
        <f t="shared" si="108"/>
        <v/>
      </c>
      <c r="H476" s="13"/>
      <c r="I476" s="12" t="str">
        <f t="shared" si="109"/>
        <v/>
      </c>
      <c r="J476" s="12" t="str">
        <f t="shared" si="110"/>
        <v/>
      </c>
      <c r="K476" s="12" t="str">
        <f t="shared" si="111"/>
        <v/>
      </c>
      <c r="L476" s="12" t="str">
        <f>IF(A476="","",SUM($K$51:K476))</f>
        <v/>
      </c>
      <c r="O476" s="9" t="str">
        <f t="shared" si="112"/>
        <v/>
      </c>
      <c r="P476" s="10" t="str">
        <f t="shared" si="113"/>
        <v/>
      </c>
      <c r="Q476" s="16" t="str">
        <f t="shared" si="114"/>
        <v/>
      </c>
      <c r="R476" s="12" t="str">
        <f t="shared" si="115"/>
        <v/>
      </c>
      <c r="S476" s="12" t="str">
        <f t="shared" si="116"/>
        <v/>
      </c>
      <c r="T476" s="12" t="str">
        <f t="shared" si="117"/>
        <v/>
      </c>
      <c r="U476" s="12" t="str">
        <f t="shared" si="118"/>
        <v/>
      </c>
    </row>
    <row r="477" spans="1:21" x14ac:dyDescent="0.2">
      <c r="A477" s="9" t="str">
        <f t="shared" si="102"/>
        <v/>
      </c>
      <c r="B477" s="10" t="str">
        <f t="shared" si="103"/>
        <v/>
      </c>
      <c r="C477" s="14" t="str">
        <f t="shared" si="104"/>
        <v/>
      </c>
      <c r="D477" s="11" t="str">
        <f t="shared" si="105"/>
        <v/>
      </c>
      <c r="E477" s="12" t="str">
        <f t="shared" si="106"/>
        <v/>
      </c>
      <c r="F477" s="12" t="str">
        <f t="shared" si="107"/>
        <v/>
      </c>
      <c r="G477" s="12" t="str">
        <f t="shared" si="108"/>
        <v/>
      </c>
      <c r="H477" s="13"/>
      <c r="I477" s="12" t="str">
        <f t="shared" si="109"/>
        <v/>
      </c>
      <c r="J477" s="12" t="str">
        <f t="shared" si="110"/>
        <v/>
      </c>
      <c r="K477" s="12" t="str">
        <f t="shared" si="111"/>
        <v/>
      </c>
      <c r="L477" s="12" t="str">
        <f>IF(A477="","",SUM($K$51:K477))</f>
        <v/>
      </c>
      <c r="O477" s="9" t="str">
        <f t="shared" si="112"/>
        <v/>
      </c>
      <c r="P477" s="10" t="str">
        <f t="shared" si="113"/>
        <v/>
      </c>
      <c r="Q477" s="16" t="str">
        <f t="shared" si="114"/>
        <v/>
      </c>
      <c r="R477" s="12" t="str">
        <f t="shared" si="115"/>
        <v/>
      </c>
      <c r="S477" s="12" t="str">
        <f t="shared" si="116"/>
        <v/>
      </c>
      <c r="T477" s="12" t="str">
        <f t="shared" si="117"/>
        <v/>
      </c>
      <c r="U477" s="12" t="str">
        <f t="shared" si="118"/>
        <v/>
      </c>
    </row>
    <row r="478" spans="1:21" x14ac:dyDescent="0.2">
      <c r="A478" s="9" t="str">
        <f t="shared" si="102"/>
        <v/>
      </c>
      <c r="B478" s="10" t="str">
        <f t="shared" si="103"/>
        <v/>
      </c>
      <c r="C478" s="14" t="str">
        <f t="shared" si="104"/>
        <v/>
      </c>
      <c r="D478" s="11" t="str">
        <f t="shared" si="105"/>
        <v/>
      </c>
      <c r="E478" s="12" t="str">
        <f t="shared" si="106"/>
        <v/>
      </c>
      <c r="F478" s="12" t="str">
        <f t="shared" si="107"/>
        <v/>
      </c>
      <c r="G478" s="12" t="str">
        <f t="shared" si="108"/>
        <v/>
      </c>
      <c r="H478" s="13"/>
      <c r="I478" s="12" t="str">
        <f t="shared" si="109"/>
        <v/>
      </c>
      <c r="J478" s="12" t="str">
        <f t="shared" si="110"/>
        <v/>
      </c>
      <c r="K478" s="12" t="str">
        <f t="shared" si="111"/>
        <v/>
      </c>
      <c r="L478" s="12" t="str">
        <f>IF(A478="","",SUM($K$51:K478))</f>
        <v/>
      </c>
      <c r="O478" s="9" t="str">
        <f t="shared" si="112"/>
        <v/>
      </c>
      <c r="P478" s="10" t="str">
        <f t="shared" si="113"/>
        <v/>
      </c>
      <c r="Q478" s="16" t="str">
        <f t="shared" si="114"/>
        <v/>
      </c>
      <c r="R478" s="12" t="str">
        <f t="shared" si="115"/>
        <v/>
      </c>
      <c r="S478" s="12" t="str">
        <f t="shared" si="116"/>
        <v/>
      </c>
      <c r="T478" s="12" t="str">
        <f t="shared" si="117"/>
        <v/>
      </c>
      <c r="U478" s="12" t="str">
        <f t="shared" si="118"/>
        <v/>
      </c>
    </row>
    <row r="479" spans="1:21" x14ac:dyDescent="0.2">
      <c r="A479" s="9" t="str">
        <f t="shared" si="102"/>
        <v/>
      </c>
      <c r="B479" s="10" t="str">
        <f t="shared" si="103"/>
        <v/>
      </c>
      <c r="C479" s="14" t="str">
        <f t="shared" si="104"/>
        <v/>
      </c>
      <c r="D479" s="11" t="str">
        <f t="shared" si="105"/>
        <v/>
      </c>
      <c r="E479" s="12" t="str">
        <f t="shared" si="106"/>
        <v/>
      </c>
      <c r="F479" s="12" t="str">
        <f t="shared" si="107"/>
        <v/>
      </c>
      <c r="G479" s="12" t="str">
        <f t="shared" si="108"/>
        <v/>
      </c>
      <c r="H479" s="13"/>
      <c r="I479" s="12" t="str">
        <f t="shared" si="109"/>
        <v/>
      </c>
      <c r="J479" s="12" t="str">
        <f t="shared" si="110"/>
        <v/>
      </c>
      <c r="K479" s="12" t="str">
        <f t="shared" si="111"/>
        <v/>
      </c>
      <c r="L479" s="12" t="str">
        <f>IF(A479="","",SUM($K$51:K479))</f>
        <v/>
      </c>
      <c r="O479" s="9" t="str">
        <f t="shared" si="112"/>
        <v/>
      </c>
      <c r="P479" s="10" t="str">
        <f t="shared" si="113"/>
        <v/>
      </c>
      <c r="Q479" s="16" t="str">
        <f t="shared" si="114"/>
        <v/>
      </c>
      <c r="R479" s="12" t="str">
        <f t="shared" si="115"/>
        <v/>
      </c>
      <c r="S479" s="12" t="str">
        <f t="shared" si="116"/>
        <v/>
      </c>
      <c r="T479" s="12" t="str">
        <f t="shared" si="117"/>
        <v/>
      </c>
      <c r="U479" s="12" t="str">
        <f t="shared" si="118"/>
        <v/>
      </c>
    </row>
    <row r="480" spans="1:21" x14ac:dyDescent="0.2">
      <c r="A480" s="9" t="str">
        <f t="shared" si="102"/>
        <v/>
      </c>
      <c r="B480" s="10" t="str">
        <f t="shared" si="103"/>
        <v/>
      </c>
      <c r="C480" s="14" t="str">
        <f t="shared" si="104"/>
        <v/>
      </c>
      <c r="D480" s="11" t="str">
        <f t="shared" si="105"/>
        <v/>
      </c>
      <c r="E480" s="12" t="str">
        <f t="shared" si="106"/>
        <v/>
      </c>
      <c r="F480" s="12" t="str">
        <f t="shared" si="107"/>
        <v/>
      </c>
      <c r="G480" s="12" t="str">
        <f t="shared" si="108"/>
        <v/>
      </c>
      <c r="H480" s="13"/>
      <c r="I480" s="12" t="str">
        <f t="shared" si="109"/>
        <v/>
      </c>
      <c r="J480" s="12" t="str">
        <f t="shared" si="110"/>
        <v/>
      </c>
      <c r="K480" s="12" t="str">
        <f t="shared" si="111"/>
        <v/>
      </c>
      <c r="L480" s="12" t="str">
        <f>IF(A480="","",SUM($K$51:K480))</f>
        <v/>
      </c>
      <c r="O480" s="9" t="str">
        <f t="shared" si="112"/>
        <v/>
      </c>
      <c r="P480" s="10" t="str">
        <f t="shared" si="113"/>
        <v/>
      </c>
      <c r="Q480" s="16" t="str">
        <f t="shared" si="114"/>
        <v/>
      </c>
      <c r="R480" s="12" t="str">
        <f t="shared" si="115"/>
        <v/>
      </c>
      <c r="S480" s="12" t="str">
        <f t="shared" si="116"/>
        <v/>
      </c>
      <c r="T480" s="12" t="str">
        <f t="shared" si="117"/>
        <v/>
      </c>
      <c r="U480" s="12" t="str">
        <f t="shared" si="118"/>
        <v/>
      </c>
    </row>
    <row r="481" spans="1:21" x14ac:dyDescent="0.2">
      <c r="A481" s="9" t="str">
        <f t="shared" si="102"/>
        <v/>
      </c>
      <c r="B481" s="10" t="str">
        <f t="shared" si="103"/>
        <v/>
      </c>
      <c r="C481" s="14" t="str">
        <f t="shared" si="104"/>
        <v/>
      </c>
      <c r="D481" s="11" t="str">
        <f t="shared" si="105"/>
        <v/>
      </c>
      <c r="E481" s="12" t="str">
        <f t="shared" si="106"/>
        <v/>
      </c>
      <c r="F481" s="12" t="str">
        <f t="shared" si="107"/>
        <v/>
      </c>
      <c r="G481" s="12" t="str">
        <f t="shared" si="108"/>
        <v/>
      </c>
      <c r="H481" s="13"/>
      <c r="I481" s="12" t="str">
        <f t="shared" si="109"/>
        <v/>
      </c>
      <c r="J481" s="12" t="str">
        <f t="shared" si="110"/>
        <v/>
      </c>
      <c r="K481" s="12" t="str">
        <f t="shared" si="111"/>
        <v/>
      </c>
      <c r="L481" s="12" t="str">
        <f>IF(A481="","",SUM($K$51:K481))</f>
        <v/>
      </c>
      <c r="O481" s="9" t="str">
        <f t="shared" si="112"/>
        <v/>
      </c>
      <c r="P481" s="10" t="str">
        <f t="shared" si="113"/>
        <v/>
      </c>
      <c r="Q481" s="16" t="str">
        <f t="shared" si="114"/>
        <v/>
      </c>
      <c r="R481" s="12" t="str">
        <f t="shared" si="115"/>
        <v/>
      </c>
      <c r="S481" s="12" t="str">
        <f t="shared" si="116"/>
        <v/>
      </c>
      <c r="T481" s="12" t="str">
        <f t="shared" si="117"/>
        <v/>
      </c>
      <c r="U481" s="12" t="str">
        <f t="shared" si="118"/>
        <v/>
      </c>
    </row>
    <row r="482" spans="1:21" x14ac:dyDescent="0.2">
      <c r="A482" s="9" t="str">
        <f t="shared" si="102"/>
        <v/>
      </c>
      <c r="B482" s="10" t="str">
        <f t="shared" si="103"/>
        <v/>
      </c>
      <c r="C482" s="14" t="str">
        <f t="shared" si="104"/>
        <v/>
      </c>
      <c r="D482" s="11" t="str">
        <f t="shared" si="105"/>
        <v/>
      </c>
      <c r="E482" s="12" t="str">
        <f t="shared" si="106"/>
        <v/>
      </c>
      <c r="F482" s="12" t="str">
        <f t="shared" si="107"/>
        <v/>
      </c>
      <c r="G482" s="12" t="str">
        <f t="shared" si="108"/>
        <v/>
      </c>
      <c r="H482" s="13"/>
      <c r="I482" s="12" t="str">
        <f t="shared" si="109"/>
        <v/>
      </c>
      <c r="J482" s="12" t="str">
        <f t="shared" si="110"/>
        <v/>
      </c>
      <c r="K482" s="12" t="str">
        <f t="shared" si="111"/>
        <v/>
      </c>
      <c r="L482" s="12" t="str">
        <f>IF(A482="","",SUM($K$51:K482))</f>
        <v/>
      </c>
      <c r="O482" s="9" t="str">
        <f t="shared" si="112"/>
        <v/>
      </c>
      <c r="P482" s="10" t="str">
        <f t="shared" si="113"/>
        <v/>
      </c>
      <c r="Q482" s="16" t="str">
        <f t="shared" si="114"/>
        <v/>
      </c>
      <c r="R482" s="12" t="str">
        <f t="shared" si="115"/>
        <v/>
      </c>
      <c r="S482" s="12" t="str">
        <f t="shared" si="116"/>
        <v/>
      </c>
      <c r="T482" s="12" t="str">
        <f t="shared" si="117"/>
        <v/>
      </c>
      <c r="U482" s="12" t="str">
        <f t="shared" si="118"/>
        <v/>
      </c>
    </row>
    <row r="483" spans="1:21" x14ac:dyDescent="0.2">
      <c r="A483" s="9" t="str">
        <f t="shared" si="102"/>
        <v/>
      </c>
      <c r="B483" s="10" t="str">
        <f t="shared" si="103"/>
        <v/>
      </c>
      <c r="C483" s="14" t="str">
        <f t="shared" si="104"/>
        <v/>
      </c>
      <c r="D483" s="11" t="str">
        <f t="shared" si="105"/>
        <v/>
      </c>
      <c r="E483" s="12" t="str">
        <f t="shared" si="106"/>
        <v/>
      </c>
      <c r="F483" s="12" t="str">
        <f t="shared" si="107"/>
        <v/>
      </c>
      <c r="G483" s="12" t="str">
        <f t="shared" si="108"/>
        <v/>
      </c>
      <c r="H483" s="13"/>
      <c r="I483" s="12" t="str">
        <f t="shared" si="109"/>
        <v/>
      </c>
      <c r="J483" s="12" t="str">
        <f t="shared" si="110"/>
        <v/>
      </c>
      <c r="K483" s="12" t="str">
        <f t="shared" si="111"/>
        <v/>
      </c>
      <c r="L483" s="12" t="str">
        <f>IF(A483="","",SUM($K$51:K483))</f>
        <v/>
      </c>
      <c r="O483" s="9" t="str">
        <f t="shared" si="112"/>
        <v/>
      </c>
      <c r="P483" s="10" t="str">
        <f t="shared" si="113"/>
        <v/>
      </c>
      <c r="Q483" s="16" t="str">
        <f t="shared" si="114"/>
        <v/>
      </c>
      <c r="R483" s="12" t="str">
        <f t="shared" si="115"/>
        <v/>
      </c>
      <c r="S483" s="12" t="str">
        <f t="shared" si="116"/>
        <v/>
      </c>
      <c r="T483" s="12" t="str">
        <f t="shared" si="117"/>
        <v/>
      </c>
      <c r="U483" s="12" t="str">
        <f t="shared" si="118"/>
        <v/>
      </c>
    </row>
    <row r="484" spans="1:21" x14ac:dyDescent="0.2">
      <c r="A484" s="9" t="str">
        <f t="shared" si="102"/>
        <v/>
      </c>
      <c r="B484" s="10" t="str">
        <f t="shared" si="103"/>
        <v/>
      </c>
      <c r="C484" s="14" t="str">
        <f t="shared" si="104"/>
        <v/>
      </c>
      <c r="D484" s="11" t="str">
        <f t="shared" si="105"/>
        <v/>
      </c>
      <c r="E484" s="12" t="str">
        <f t="shared" si="106"/>
        <v/>
      </c>
      <c r="F484" s="12" t="str">
        <f t="shared" si="107"/>
        <v/>
      </c>
      <c r="G484" s="12" t="str">
        <f t="shared" si="108"/>
        <v/>
      </c>
      <c r="H484" s="13"/>
      <c r="I484" s="12" t="str">
        <f t="shared" si="109"/>
        <v/>
      </c>
      <c r="J484" s="12" t="str">
        <f t="shared" si="110"/>
        <v/>
      </c>
      <c r="K484" s="12" t="str">
        <f t="shared" si="111"/>
        <v/>
      </c>
      <c r="L484" s="12" t="str">
        <f>IF(A484="","",SUM($K$51:K484))</f>
        <v/>
      </c>
      <c r="O484" s="9" t="str">
        <f t="shared" si="112"/>
        <v/>
      </c>
      <c r="P484" s="10" t="str">
        <f t="shared" si="113"/>
        <v/>
      </c>
      <c r="Q484" s="16" t="str">
        <f t="shared" si="114"/>
        <v/>
      </c>
      <c r="R484" s="12" t="str">
        <f t="shared" si="115"/>
        <v/>
      </c>
      <c r="S484" s="12" t="str">
        <f t="shared" si="116"/>
        <v/>
      </c>
      <c r="T484" s="12" t="str">
        <f t="shared" si="117"/>
        <v/>
      </c>
      <c r="U484" s="12" t="str">
        <f t="shared" si="118"/>
        <v/>
      </c>
    </row>
    <row r="485" spans="1:21" x14ac:dyDescent="0.2">
      <c r="A485" s="9" t="str">
        <f t="shared" si="102"/>
        <v/>
      </c>
      <c r="B485" s="10" t="str">
        <f t="shared" si="103"/>
        <v/>
      </c>
      <c r="C485" s="14" t="str">
        <f t="shared" si="104"/>
        <v/>
      </c>
      <c r="D485" s="11" t="str">
        <f t="shared" si="105"/>
        <v/>
      </c>
      <c r="E485" s="12" t="str">
        <f t="shared" si="106"/>
        <v/>
      </c>
      <c r="F485" s="12" t="str">
        <f t="shared" si="107"/>
        <v/>
      </c>
      <c r="G485" s="12" t="str">
        <f t="shared" si="108"/>
        <v/>
      </c>
      <c r="H485" s="13"/>
      <c r="I485" s="12" t="str">
        <f t="shared" si="109"/>
        <v/>
      </c>
      <c r="J485" s="12" t="str">
        <f t="shared" si="110"/>
        <v/>
      </c>
      <c r="K485" s="12" t="str">
        <f t="shared" si="111"/>
        <v/>
      </c>
      <c r="L485" s="12" t="str">
        <f>IF(A485="","",SUM($K$51:K485))</f>
        <v/>
      </c>
      <c r="O485" s="9" t="str">
        <f t="shared" si="112"/>
        <v/>
      </c>
      <c r="P485" s="10" t="str">
        <f t="shared" si="113"/>
        <v/>
      </c>
      <c r="Q485" s="16" t="str">
        <f t="shared" si="114"/>
        <v/>
      </c>
      <c r="R485" s="12" t="str">
        <f t="shared" si="115"/>
        <v/>
      </c>
      <c r="S485" s="12" t="str">
        <f t="shared" si="116"/>
        <v/>
      </c>
      <c r="T485" s="12" t="str">
        <f t="shared" si="117"/>
        <v/>
      </c>
      <c r="U485" s="12" t="str">
        <f t="shared" si="118"/>
        <v/>
      </c>
    </row>
    <row r="486" spans="1:21" x14ac:dyDescent="0.2">
      <c r="A486" s="9" t="str">
        <f t="shared" si="102"/>
        <v/>
      </c>
      <c r="B486" s="10" t="str">
        <f t="shared" si="103"/>
        <v/>
      </c>
      <c r="C486" s="14" t="str">
        <f t="shared" si="104"/>
        <v/>
      </c>
      <c r="D486" s="11" t="str">
        <f t="shared" si="105"/>
        <v/>
      </c>
      <c r="E486" s="12" t="str">
        <f t="shared" si="106"/>
        <v/>
      </c>
      <c r="F486" s="12" t="str">
        <f t="shared" si="107"/>
        <v/>
      </c>
      <c r="G486" s="12" t="str">
        <f t="shared" si="108"/>
        <v/>
      </c>
      <c r="H486" s="13"/>
      <c r="I486" s="12" t="str">
        <f t="shared" si="109"/>
        <v/>
      </c>
      <c r="J486" s="12" t="str">
        <f t="shared" si="110"/>
        <v/>
      </c>
      <c r="K486" s="12" t="str">
        <f t="shared" si="111"/>
        <v/>
      </c>
      <c r="L486" s="12" t="str">
        <f>IF(A486="","",SUM($K$51:K486))</f>
        <v/>
      </c>
      <c r="O486" s="9" t="str">
        <f t="shared" si="112"/>
        <v/>
      </c>
      <c r="P486" s="10" t="str">
        <f t="shared" si="113"/>
        <v/>
      </c>
      <c r="Q486" s="16" t="str">
        <f t="shared" si="114"/>
        <v/>
      </c>
      <c r="R486" s="12" t="str">
        <f t="shared" si="115"/>
        <v/>
      </c>
      <c r="S486" s="12" t="str">
        <f t="shared" si="116"/>
        <v/>
      </c>
      <c r="T486" s="12" t="str">
        <f t="shared" si="117"/>
        <v/>
      </c>
      <c r="U486" s="12" t="str">
        <f t="shared" si="118"/>
        <v/>
      </c>
    </row>
    <row r="487" spans="1:21" x14ac:dyDescent="0.2">
      <c r="A487" s="9" t="str">
        <f t="shared" si="102"/>
        <v/>
      </c>
      <c r="B487" s="10" t="str">
        <f t="shared" si="103"/>
        <v/>
      </c>
      <c r="C487" s="14" t="str">
        <f t="shared" si="104"/>
        <v/>
      </c>
      <c r="D487" s="11" t="str">
        <f t="shared" si="105"/>
        <v/>
      </c>
      <c r="E487" s="12" t="str">
        <f t="shared" si="106"/>
        <v/>
      </c>
      <c r="F487" s="12" t="str">
        <f t="shared" si="107"/>
        <v/>
      </c>
      <c r="G487" s="12" t="str">
        <f t="shared" si="108"/>
        <v/>
      </c>
      <c r="H487" s="13"/>
      <c r="I487" s="12" t="str">
        <f t="shared" si="109"/>
        <v/>
      </c>
      <c r="J487" s="12" t="str">
        <f t="shared" si="110"/>
        <v/>
      </c>
      <c r="K487" s="12" t="str">
        <f t="shared" si="111"/>
        <v/>
      </c>
      <c r="L487" s="12" t="str">
        <f>IF(A487="","",SUM($K$51:K487))</f>
        <v/>
      </c>
      <c r="O487" s="9" t="str">
        <f t="shared" si="112"/>
        <v/>
      </c>
      <c r="P487" s="10" t="str">
        <f t="shared" si="113"/>
        <v/>
      </c>
      <c r="Q487" s="16" t="str">
        <f t="shared" si="114"/>
        <v/>
      </c>
      <c r="R487" s="12" t="str">
        <f t="shared" si="115"/>
        <v/>
      </c>
      <c r="S487" s="12" t="str">
        <f t="shared" si="116"/>
        <v/>
      </c>
      <c r="T487" s="12" t="str">
        <f t="shared" si="117"/>
        <v/>
      </c>
      <c r="U487" s="12" t="str">
        <f t="shared" si="118"/>
        <v/>
      </c>
    </row>
    <row r="488" spans="1:21" x14ac:dyDescent="0.2">
      <c r="A488" s="9" t="str">
        <f t="shared" si="102"/>
        <v/>
      </c>
      <c r="B488" s="10" t="str">
        <f t="shared" si="103"/>
        <v/>
      </c>
      <c r="C488" s="14" t="str">
        <f t="shared" si="104"/>
        <v/>
      </c>
      <c r="D488" s="11" t="str">
        <f t="shared" si="105"/>
        <v/>
      </c>
      <c r="E488" s="12" t="str">
        <f t="shared" si="106"/>
        <v/>
      </c>
      <c r="F488" s="12" t="str">
        <f t="shared" si="107"/>
        <v/>
      </c>
      <c r="G488" s="12" t="str">
        <f t="shared" si="108"/>
        <v/>
      </c>
      <c r="H488" s="13"/>
      <c r="I488" s="12" t="str">
        <f t="shared" si="109"/>
        <v/>
      </c>
      <c r="J488" s="12" t="str">
        <f t="shared" si="110"/>
        <v/>
      </c>
      <c r="K488" s="12" t="str">
        <f t="shared" si="111"/>
        <v/>
      </c>
      <c r="L488" s="12" t="str">
        <f>IF(A488="","",SUM($K$51:K488))</f>
        <v/>
      </c>
      <c r="O488" s="9" t="str">
        <f t="shared" si="112"/>
        <v/>
      </c>
      <c r="P488" s="10" t="str">
        <f t="shared" si="113"/>
        <v/>
      </c>
      <c r="Q488" s="16" t="str">
        <f t="shared" si="114"/>
        <v/>
      </c>
      <c r="R488" s="12" t="str">
        <f t="shared" si="115"/>
        <v/>
      </c>
      <c r="S488" s="12" t="str">
        <f t="shared" si="116"/>
        <v/>
      </c>
      <c r="T488" s="12" t="str">
        <f t="shared" si="117"/>
        <v/>
      </c>
      <c r="U488" s="12" t="str">
        <f t="shared" si="118"/>
        <v/>
      </c>
    </row>
    <row r="489" spans="1:21" x14ac:dyDescent="0.2">
      <c r="A489" s="9" t="str">
        <f t="shared" si="102"/>
        <v/>
      </c>
      <c r="B489" s="10" t="str">
        <f t="shared" si="103"/>
        <v/>
      </c>
      <c r="C489" s="14" t="str">
        <f t="shared" si="104"/>
        <v/>
      </c>
      <c r="D489" s="11" t="str">
        <f t="shared" si="105"/>
        <v/>
      </c>
      <c r="E489" s="12" t="str">
        <f t="shared" si="106"/>
        <v/>
      </c>
      <c r="F489" s="12" t="str">
        <f t="shared" si="107"/>
        <v/>
      </c>
      <c r="G489" s="12" t="str">
        <f t="shared" si="108"/>
        <v/>
      </c>
      <c r="H489" s="13"/>
      <c r="I489" s="12" t="str">
        <f t="shared" si="109"/>
        <v/>
      </c>
      <c r="J489" s="12" t="str">
        <f t="shared" si="110"/>
        <v/>
      </c>
      <c r="K489" s="12" t="str">
        <f t="shared" si="111"/>
        <v/>
      </c>
      <c r="L489" s="12" t="str">
        <f>IF(A489="","",SUM($K$51:K489))</f>
        <v/>
      </c>
      <c r="O489" s="9" t="str">
        <f t="shared" si="112"/>
        <v/>
      </c>
      <c r="P489" s="10" t="str">
        <f t="shared" si="113"/>
        <v/>
      </c>
      <c r="Q489" s="16" t="str">
        <f t="shared" si="114"/>
        <v/>
      </c>
      <c r="R489" s="12" t="str">
        <f t="shared" si="115"/>
        <v/>
      </c>
      <c r="S489" s="12" t="str">
        <f t="shared" si="116"/>
        <v/>
      </c>
      <c r="T489" s="12" t="str">
        <f t="shared" si="117"/>
        <v/>
      </c>
      <c r="U489" s="12" t="str">
        <f t="shared" si="118"/>
        <v/>
      </c>
    </row>
    <row r="490" spans="1:21" x14ac:dyDescent="0.2">
      <c r="A490" s="9" t="str">
        <f t="shared" si="102"/>
        <v/>
      </c>
      <c r="B490" s="10" t="str">
        <f t="shared" si="103"/>
        <v/>
      </c>
      <c r="C490" s="14" t="str">
        <f t="shared" si="104"/>
        <v/>
      </c>
      <c r="D490" s="11" t="str">
        <f t="shared" si="105"/>
        <v/>
      </c>
      <c r="E490" s="12" t="str">
        <f t="shared" si="106"/>
        <v/>
      </c>
      <c r="F490" s="12" t="str">
        <f t="shared" si="107"/>
        <v/>
      </c>
      <c r="G490" s="12" t="str">
        <f t="shared" si="108"/>
        <v/>
      </c>
      <c r="H490" s="13"/>
      <c r="I490" s="12" t="str">
        <f t="shared" si="109"/>
        <v/>
      </c>
      <c r="J490" s="12" t="str">
        <f t="shared" si="110"/>
        <v/>
      </c>
      <c r="K490" s="12" t="str">
        <f t="shared" si="111"/>
        <v/>
      </c>
      <c r="L490" s="12" t="str">
        <f>IF(A490="","",SUM($K$51:K490))</f>
        <v/>
      </c>
      <c r="O490" s="9" t="str">
        <f t="shared" si="112"/>
        <v/>
      </c>
      <c r="P490" s="10" t="str">
        <f t="shared" si="113"/>
        <v/>
      </c>
      <c r="Q490" s="16" t="str">
        <f t="shared" si="114"/>
        <v/>
      </c>
      <c r="R490" s="12" t="str">
        <f t="shared" si="115"/>
        <v/>
      </c>
      <c r="S490" s="12" t="str">
        <f t="shared" si="116"/>
        <v/>
      </c>
      <c r="T490" s="12" t="str">
        <f t="shared" si="117"/>
        <v/>
      </c>
      <c r="U490" s="12" t="str">
        <f t="shared" si="118"/>
        <v/>
      </c>
    </row>
    <row r="491" spans="1:21" x14ac:dyDescent="0.2">
      <c r="A491" s="9" t="str">
        <f t="shared" si="102"/>
        <v/>
      </c>
      <c r="B491" s="10" t="str">
        <f t="shared" si="103"/>
        <v/>
      </c>
      <c r="C491" s="14" t="str">
        <f t="shared" si="104"/>
        <v/>
      </c>
      <c r="D491" s="11" t="str">
        <f t="shared" si="105"/>
        <v/>
      </c>
      <c r="E491" s="12" t="str">
        <f t="shared" si="106"/>
        <v/>
      </c>
      <c r="F491" s="12" t="str">
        <f t="shared" si="107"/>
        <v/>
      </c>
      <c r="G491" s="12" t="str">
        <f t="shared" si="108"/>
        <v/>
      </c>
      <c r="H491" s="13"/>
      <c r="I491" s="12" t="str">
        <f t="shared" si="109"/>
        <v/>
      </c>
      <c r="J491" s="12" t="str">
        <f t="shared" si="110"/>
        <v/>
      </c>
      <c r="K491" s="12" t="str">
        <f t="shared" si="111"/>
        <v/>
      </c>
      <c r="L491" s="12" t="str">
        <f>IF(A491="","",SUM($K$51:K491))</f>
        <v/>
      </c>
      <c r="O491" s="9" t="str">
        <f t="shared" si="112"/>
        <v/>
      </c>
      <c r="P491" s="10" t="str">
        <f t="shared" si="113"/>
        <v/>
      </c>
      <c r="Q491" s="16" t="str">
        <f t="shared" si="114"/>
        <v/>
      </c>
      <c r="R491" s="12" t="str">
        <f t="shared" si="115"/>
        <v/>
      </c>
      <c r="S491" s="12" t="str">
        <f t="shared" si="116"/>
        <v/>
      </c>
      <c r="T491" s="12" t="str">
        <f t="shared" si="117"/>
        <v/>
      </c>
      <c r="U491" s="12" t="str">
        <f t="shared" si="118"/>
        <v/>
      </c>
    </row>
    <row r="492" spans="1:21" x14ac:dyDescent="0.2">
      <c r="A492" s="9" t="str">
        <f t="shared" si="102"/>
        <v/>
      </c>
      <c r="B492" s="10" t="str">
        <f t="shared" si="103"/>
        <v/>
      </c>
      <c r="C492" s="14" t="str">
        <f t="shared" si="104"/>
        <v/>
      </c>
      <c r="D492" s="11" t="str">
        <f t="shared" si="105"/>
        <v/>
      </c>
      <c r="E492" s="12" t="str">
        <f t="shared" si="106"/>
        <v/>
      </c>
      <c r="F492" s="12" t="str">
        <f t="shared" si="107"/>
        <v/>
      </c>
      <c r="G492" s="12" t="str">
        <f t="shared" si="108"/>
        <v/>
      </c>
      <c r="H492" s="13"/>
      <c r="I492" s="12" t="str">
        <f t="shared" si="109"/>
        <v/>
      </c>
      <c r="J492" s="12" t="str">
        <f t="shared" si="110"/>
        <v/>
      </c>
      <c r="K492" s="12" t="str">
        <f t="shared" si="111"/>
        <v/>
      </c>
      <c r="L492" s="12" t="str">
        <f>IF(A492="","",SUM($K$51:K492))</f>
        <v/>
      </c>
      <c r="O492" s="9" t="str">
        <f t="shared" si="112"/>
        <v/>
      </c>
      <c r="P492" s="10" t="str">
        <f t="shared" si="113"/>
        <v/>
      </c>
      <c r="Q492" s="16" t="str">
        <f t="shared" si="114"/>
        <v/>
      </c>
      <c r="R492" s="12" t="str">
        <f t="shared" si="115"/>
        <v/>
      </c>
      <c r="S492" s="12" t="str">
        <f t="shared" si="116"/>
        <v/>
      </c>
      <c r="T492" s="12" t="str">
        <f t="shared" si="117"/>
        <v/>
      </c>
      <c r="U492" s="12" t="str">
        <f t="shared" si="118"/>
        <v/>
      </c>
    </row>
    <row r="493" spans="1:21" x14ac:dyDescent="0.2">
      <c r="A493" s="9" t="str">
        <f t="shared" si="102"/>
        <v/>
      </c>
      <c r="B493" s="10" t="str">
        <f t="shared" si="103"/>
        <v/>
      </c>
      <c r="C493" s="14" t="str">
        <f t="shared" si="104"/>
        <v/>
      </c>
      <c r="D493" s="11" t="str">
        <f t="shared" si="105"/>
        <v/>
      </c>
      <c r="E493" s="12" t="str">
        <f t="shared" si="106"/>
        <v/>
      </c>
      <c r="F493" s="12" t="str">
        <f t="shared" si="107"/>
        <v/>
      </c>
      <c r="G493" s="12" t="str">
        <f t="shared" si="108"/>
        <v/>
      </c>
      <c r="H493" s="13"/>
      <c r="I493" s="12" t="str">
        <f t="shared" si="109"/>
        <v/>
      </c>
      <c r="J493" s="12" t="str">
        <f t="shared" si="110"/>
        <v/>
      </c>
      <c r="K493" s="12" t="str">
        <f t="shared" si="111"/>
        <v/>
      </c>
      <c r="L493" s="12" t="str">
        <f>IF(A493="","",SUM($K$51:K493))</f>
        <v/>
      </c>
      <c r="O493" s="9" t="str">
        <f t="shared" si="112"/>
        <v/>
      </c>
      <c r="P493" s="10" t="str">
        <f t="shared" si="113"/>
        <v/>
      </c>
      <c r="Q493" s="16" t="str">
        <f t="shared" si="114"/>
        <v/>
      </c>
      <c r="R493" s="12" t="str">
        <f t="shared" si="115"/>
        <v/>
      </c>
      <c r="S493" s="12" t="str">
        <f t="shared" si="116"/>
        <v/>
      </c>
      <c r="T493" s="12" t="str">
        <f t="shared" si="117"/>
        <v/>
      </c>
      <c r="U493" s="12" t="str">
        <f t="shared" si="118"/>
        <v/>
      </c>
    </row>
    <row r="494" spans="1:21" x14ac:dyDescent="0.2">
      <c r="A494" s="9" t="str">
        <f t="shared" si="102"/>
        <v/>
      </c>
      <c r="B494" s="10" t="str">
        <f t="shared" si="103"/>
        <v/>
      </c>
      <c r="C494" s="14" t="str">
        <f t="shared" si="104"/>
        <v/>
      </c>
      <c r="D494" s="11" t="str">
        <f t="shared" si="105"/>
        <v/>
      </c>
      <c r="E494" s="12" t="str">
        <f t="shared" si="106"/>
        <v/>
      </c>
      <c r="F494" s="12" t="str">
        <f t="shared" si="107"/>
        <v/>
      </c>
      <c r="G494" s="12" t="str">
        <f t="shared" si="108"/>
        <v/>
      </c>
      <c r="H494" s="13"/>
      <c r="I494" s="12" t="str">
        <f t="shared" si="109"/>
        <v/>
      </c>
      <c r="J494" s="12" t="str">
        <f t="shared" si="110"/>
        <v/>
      </c>
      <c r="K494" s="12" t="str">
        <f t="shared" si="111"/>
        <v/>
      </c>
      <c r="L494" s="12" t="str">
        <f>IF(A494="","",SUM($K$51:K494))</f>
        <v/>
      </c>
      <c r="O494" s="9" t="str">
        <f t="shared" si="112"/>
        <v/>
      </c>
      <c r="P494" s="10" t="str">
        <f t="shared" si="113"/>
        <v/>
      </c>
      <c r="Q494" s="16" t="str">
        <f t="shared" si="114"/>
        <v/>
      </c>
      <c r="R494" s="12" t="str">
        <f t="shared" si="115"/>
        <v/>
      </c>
      <c r="S494" s="12" t="str">
        <f t="shared" si="116"/>
        <v/>
      </c>
      <c r="T494" s="12" t="str">
        <f t="shared" si="117"/>
        <v/>
      </c>
      <c r="U494" s="12" t="str">
        <f t="shared" si="118"/>
        <v/>
      </c>
    </row>
    <row r="495" spans="1:21" x14ac:dyDescent="0.2">
      <c r="A495" s="9" t="str">
        <f t="shared" si="102"/>
        <v/>
      </c>
      <c r="B495" s="10" t="str">
        <f t="shared" si="103"/>
        <v/>
      </c>
      <c r="C495" s="14" t="str">
        <f t="shared" si="104"/>
        <v/>
      </c>
      <c r="D495" s="11" t="str">
        <f t="shared" si="105"/>
        <v/>
      </c>
      <c r="E495" s="12" t="str">
        <f t="shared" si="106"/>
        <v/>
      </c>
      <c r="F495" s="12" t="str">
        <f t="shared" si="107"/>
        <v/>
      </c>
      <c r="G495" s="12" t="str">
        <f t="shared" si="108"/>
        <v/>
      </c>
      <c r="H495" s="13"/>
      <c r="I495" s="12" t="str">
        <f t="shared" si="109"/>
        <v/>
      </c>
      <c r="J495" s="12" t="str">
        <f t="shared" si="110"/>
        <v/>
      </c>
      <c r="K495" s="12" t="str">
        <f t="shared" si="111"/>
        <v/>
      </c>
      <c r="L495" s="12" t="str">
        <f>IF(A495="","",SUM($K$51:K495))</f>
        <v/>
      </c>
      <c r="O495" s="9" t="str">
        <f t="shared" si="112"/>
        <v/>
      </c>
      <c r="P495" s="10" t="str">
        <f t="shared" si="113"/>
        <v/>
      </c>
      <c r="Q495" s="16" t="str">
        <f t="shared" si="114"/>
        <v/>
      </c>
      <c r="R495" s="12" t="str">
        <f t="shared" si="115"/>
        <v/>
      </c>
      <c r="S495" s="12" t="str">
        <f t="shared" si="116"/>
        <v/>
      </c>
      <c r="T495" s="12" t="str">
        <f t="shared" si="117"/>
        <v/>
      </c>
      <c r="U495" s="12" t="str">
        <f t="shared" si="118"/>
        <v/>
      </c>
    </row>
    <row r="496" spans="1:21" x14ac:dyDescent="0.2">
      <c r="A496" s="9" t="str">
        <f t="shared" si="102"/>
        <v/>
      </c>
      <c r="B496" s="10" t="str">
        <f t="shared" si="103"/>
        <v/>
      </c>
      <c r="C496" s="14" t="str">
        <f t="shared" si="104"/>
        <v/>
      </c>
      <c r="D496" s="11" t="str">
        <f t="shared" si="105"/>
        <v/>
      </c>
      <c r="E496" s="12" t="str">
        <f t="shared" si="106"/>
        <v/>
      </c>
      <c r="F496" s="12" t="str">
        <f t="shared" si="107"/>
        <v/>
      </c>
      <c r="G496" s="12" t="str">
        <f t="shared" si="108"/>
        <v/>
      </c>
      <c r="H496" s="13"/>
      <c r="I496" s="12" t="str">
        <f t="shared" si="109"/>
        <v/>
      </c>
      <c r="J496" s="12" t="str">
        <f t="shared" si="110"/>
        <v/>
      </c>
      <c r="K496" s="12" t="str">
        <f t="shared" si="111"/>
        <v/>
      </c>
      <c r="L496" s="12" t="str">
        <f>IF(A496="","",SUM($K$51:K496))</f>
        <v/>
      </c>
      <c r="O496" s="9" t="str">
        <f t="shared" si="112"/>
        <v/>
      </c>
      <c r="P496" s="10" t="str">
        <f t="shared" si="113"/>
        <v/>
      </c>
      <c r="Q496" s="16" t="str">
        <f t="shared" si="114"/>
        <v/>
      </c>
      <c r="R496" s="12" t="str">
        <f t="shared" si="115"/>
        <v/>
      </c>
      <c r="S496" s="12" t="str">
        <f t="shared" si="116"/>
        <v/>
      </c>
      <c r="T496" s="12" t="str">
        <f t="shared" si="117"/>
        <v/>
      </c>
      <c r="U496" s="12" t="str">
        <f t="shared" si="118"/>
        <v/>
      </c>
    </row>
    <row r="497" spans="1:21" x14ac:dyDescent="0.2">
      <c r="A497" s="9" t="str">
        <f t="shared" si="102"/>
        <v/>
      </c>
      <c r="B497" s="10" t="str">
        <f t="shared" si="103"/>
        <v/>
      </c>
      <c r="C497" s="14" t="str">
        <f t="shared" si="104"/>
        <v/>
      </c>
      <c r="D497" s="11" t="str">
        <f t="shared" si="105"/>
        <v/>
      </c>
      <c r="E497" s="12" t="str">
        <f t="shared" si="106"/>
        <v/>
      </c>
      <c r="F497" s="12" t="str">
        <f t="shared" si="107"/>
        <v/>
      </c>
      <c r="G497" s="12" t="str">
        <f t="shared" si="108"/>
        <v/>
      </c>
      <c r="H497" s="13"/>
      <c r="I497" s="12" t="str">
        <f t="shared" si="109"/>
        <v/>
      </c>
      <c r="J497" s="12" t="str">
        <f t="shared" si="110"/>
        <v/>
      </c>
      <c r="K497" s="12" t="str">
        <f t="shared" si="111"/>
        <v/>
      </c>
      <c r="L497" s="12" t="str">
        <f>IF(A497="","",SUM($K$51:K497))</f>
        <v/>
      </c>
      <c r="O497" s="9" t="str">
        <f t="shared" si="112"/>
        <v/>
      </c>
      <c r="P497" s="10" t="str">
        <f t="shared" si="113"/>
        <v/>
      </c>
      <c r="Q497" s="16" t="str">
        <f t="shared" si="114"/>
        <v/>
      </c>
      <c r="R497" s="12" t="str">
        <f t="shared" si="115"/>
        <v/>
      </c>
      <c r="S497" s="12" t="str">
        <f t="shared" si="116"/>
        <v/>
      </c>
      <c r="T497" s="12" t="str">
        <f t="shared" si="117"/>
        <v/>
      </c>
      <c r="U497" s="12" t="str">
        <f t="shared" si="118"/>
        <v/>
      </c>
    </row>
    <row r="498" spans="1:21" x14ac:dyDescent="0.2">
      <c r="A498" s="9" t="str">
        <f t="shared" si="102"/>
        <v/>
      </c>
      <c r="B498" s="10" t="str">
        <f t="shared" si="103"/>
        <v/>
      </c>
      <c r="C498" s="14" t="str">
        <f t="shared" si="104"/>
        <v/>
      </c>
      <c r="D498" s="11" t="str">
        <f t="shared" si="105"/>
        <v/>
      </c>
      <c r="E498" s="12" t="str">
        <f t="shared" si="106"/>
        <v/>
      </c>
      <c r="F498" s="12" t="str">
        <f t="shared" si="107"/>
        <v/>
      </c>
      <c r="G498" s="12" t="str">
        <f t="shared" si="108"/>
        <v/>
      </c>
      <c r="H498" s="13"/>
      <c r="I498" s="12" t="str">
        <f t="shared" si="109"/>
        <v/>
      </c>
      <c r="J498" s="12" t="str">
        <f t="shared" si="110"/>
        <v/>
      </c>
      <c r="K498" s="12" t="str">
        <f t="shared" si="111"/>
        <v/>
      </c>
      <c r="L498" s="12" t="str">
        <f>IF(A498="","",SUM($K$51:K498))</f>
        <v/>
      </c>
      <c r="O498" s="9" t="str">
        <f t="shared" si="112"/>
        <v/>
      </c>
      <c r="P498" s="10" t="str">
        <f t="shared" si="113"/>
        <v/>
      </c>
      <c r="Q498" s="16" t="str">
        <f t="shared" si="114"/>
        <v/>
      </c>
      <c r="R498" s="12" t="str">
        <f t="shared" si="115"/>
        <v/>
      </c>
      <c r="S498" s="12" t="str">
        <f t="shared" si="116"/>
        <v/>
      </c>
      <c r="T498" s="12" t="str">
        <f t="shared" si="117"/>
        <v/>
      </c>
      <c r="U498" s="12" t="str">
        <f t="shared" si="118"/>
        <v/>
      </c>
    </row>
    <row r="499" spans="1:21" x14ac:dyDescent="0.2">
      <c r="A499" s="9" t="str">
        <f t="shared" ref="A499:A562" si="119">IF(J498="","",IF(OR(A498&gt;=nper,ROUND(J498,2)&lt;=0),"",A498+1))</f>
        <v/>
      </c>
      <c r="B499" s="10" t="str">
        <f t="shared" ref="B499:B562" si="120">IF(A499="","",IF(OR(ppy=26,ppy=52),IF(ppy=26,IF(A499=1,fpdate,B498+14),IF(ppy=52,IF(A499=1,fpdate,B498+7),"n/a")),IF(ppy=24,DATE(YEAR(fpdate),MONTH(fpdate)+(A499-1)/2+IF(AND(DAY(fpdate)&gt;=15,MOD(A499,2)=0),1,0),IF(MOD(A499,2)=0,IF(DAY(fpdate)&gt;=15,DAY(fpdate)-14,DAY(fpdate)+14),DAY(fpdate))),IF(DAY(DATE(YEAR(fpdate),MONTH(fpdate)+A499-1,DAY(fpdate)))&lt;&gt;DAY(fpdate),DATE(YEAR(fpdate),MONTH(fpdate)+A499,0),DATE(YEAR(fpdate),MONTH(fpdate)+A499-1,DAY(fpdate))))))</f>
        <v/>
      </c>
      <c r="C499" s="14" t="str">
        <f t="shared" ref="C499:C562" si="121">IF(A499="","",IF(MOD(A499,ppy)=0,A499/ppy,""))</f>
        <v/>
      </c>
      <c r="D499" s="11" t="str">
        <f t="shared" ref="D499:D562" si="122">IF(A499="","",IF(A499=1,start_rate,IF($F$26="Variable Rate",IF(OR(A499=1,A499&lt;$F$27*ppy),D498,MIN($F$28,IF(MOD(A499-1,$F$30)=0,MAX($F$29,D498+$F$31),D498))),D498)))</f>
        <v/>
      </c>
      <c r="E499" s="12" t="str">
        <f t="shared" ref="E499:E562" si="123">IF(A499="","",ROUND((((1+D499/CP)^(CP/ppy))-1)*J498,2))</f>
        <v/>
      </c>
      <c r="F499" s="12" t="str">
        <f t="shared" ref="F499:F562" si="124">IF(A499="","",IF(A499=nper,J498+E499,MIN(J498+E499,IF(D499=D498,F498,IF($F$13="Acc Bi-Weekly",ROUND((-PMT(((1+D499/CP)^(CP/12))-1,(nper-A499+1)*12/26,J498))/2,2),IF($F$13="Acc Weekly",ROUND((-PMT(((1+D499/CP)^(CP/12))-1,(nper-A499+1)*12/52,J498))/4,2),ROUND(-PMT(((1+D499/CP)^(CP/ppy))-1,nper-A499+1,J498),2)))))))</f>
        <v/>
      </c>
      <c r="G499" s="12" t="str">
        <f t="shared" ref="G499:G562" si="125">IF(OR(A499="",A499&lt;$K$8),"",IF(J498&lt;=F499,0,IF(IF(AND(A499&gt;=$K$8,MOD(A499-$K$8,int)=0),$K$9,0)+F499&gt;=J498+E499,J498+E499-F499,IF(AND(A499&gt;=$K$8,MOD(A499-$K$8,int)=0),$K$9,0)+IF(IF(AND(A499&gt;=$K$8,MOD(A499-$K$8,int)=0),$K$9,0)+IF(MOD(A499-$K$12,ppy)=0,$K$11,0)+F499&lt;J498+E499,IF(MOD(A499-$K$12,ppy)=0,$K$11,0),J498+E499-IF(AND(A499&gt;=$K$8,MOD(A499-$K$8,int)=0),$K$9,0)-F499))))</f>
        <v/>
      </c>
      <c r="H499" s="13"/>
      <c r="I499" s="12" t="str">
        <f t="shared" ref="I499:I562" si="126">IF(A499="","",F499-E499+H499+IF(G499="",0,G499))</f>
        <v/>
      </c>
      <c r="J499" s="12" t="str">
        <f t="shared" ref="J499:J562" si="127">IF(A499="","",J498-I499)</f>
        <v/>
      </c>
      <c r="K499" s="12" t="str">
        <f t="shared" ref="K499:K562" si="128">IF(A499="","",$L$46*E499)</f>
        <v/>
      </c>
      <c r="L499" s="12" t="str">
        <f>IF(A499="","",SUM($K$51:K499))</f>
        <v/>
      </c>
      <c r="O499" s="9" t="str">
        <f t="shared" ref="O499:O562" si="129">IF(U498="","",IF(OR(O498&gt;=_xlfn.SINGLE(nper),ROUND(U498,2)&lt;=0),"",O498+1))</f>
        <v/>
      </c>
      <c r="P499" s="10" t="str">
        <f t="shared" ref="P499:P562" si="130">IF(O499="","",IF(OR(ppy=26,ppy=52),IF(ppy=26,IF(O499=1,fpdate,P498+14),IF(ppy=52,IF(O499=1,fpdate,P498+7),"n/a")),IF(ppy=24,DATE(YEAR(fpdate),MONTH(fpdate)+(O499-1)/2+IF(AND(DAY(fpdate)&gt;=15,MOD(O499,2)=0),1,0),IF(MOD(O499,2)=0,IF(DAY(fpdate)&gt;=15,DAY(fpdate)-14,DAY(fpdate)+14),DAY(fpdate))),IF(DAY(DATE(YEAR(fpdate),MONTH(fpdate)+O499-1,DAY(fpdate)))&lt;&gt;DAY(fpdate),DATE(YEAR(fpdate),MONTH(fpdate)+O499,0),DATE(YEAR(fpdate),MONTH(fpdate)+O499-1,DAY(fpdate))))))</f>
        <v/>
      </c>
      <c r="Q499" s="16" t="str">
        <f t="shared" ref="Q499:Q562" si="131">IF(O499="","",IF(D499&lt;&gt;"",D499,IF(O499=1,start_rate,IF($F$26="Variable Rate",IF(OR(O499=1,O499&lt;$F$27*ppy),Q498,MIN($F$28,IF(MOD(O499-1,$F$30)=0,MAX($F$29,Q498+$F$31),Q498))),Q498))))</f>
        <v/>
      </c>
      <c r="R499" s="12" t="str">
        <f t="shared" ref="R499:R562" si="132">IF(O499="","",ROUND((((1+Q499/CP)^(CP/ppy))-1)*U498,2))</f>
        <v/>
      </c>
      <c r="S499" s="12" t="str">
        <f t="shared" ref="S499:S562" si="133">IF(O499="","",IF(O499=nper,U498+R499,MIN(U498+R499,IF(Q499=Q498,S498,ROUND(-PMT(((1+Q499/CP)^(CP/ppy))-1,nper-O499+1,U498),2)))))</f>
        <v/>
      </c>
      <c r="T499" s="12" t="str">
        <f t="shared" ref="T499:T562" si="134">IF(O499="","",S499-R499)</f>
        <v/>
      </c>
      <c r="U499" s="12" t="str">
        <f t="shared" ref="U499:U562" si="135">IF(O499="","",U498-T499)</f>
        <v/>
      </c>
    </row>
    <row r="500" spans="1:21" x14ac:dyDescent="0.2">
      <c r="A500" s="9" t="str">
        <f t="shared" si="119"/>
        <v/>
      </c>
      <c r="B500" s="10" t="str">
        <f t="shared" si="120"/>
        <v/>
      </c>
      <c r="C500" s="14" t="str">
        <f t="shared" si="121"/>
        <v/>
      </c>
      <c r="D500" s="11" t="str">
        <f t="shared" si="122"/>
        <v/>
      </c>
      <c r="E500" s="12" t="str">
        <f t="shared" si="123"/>
        <v/>
      </c>
      <c r="F500" s="12" t="str">
        <f t="shared" si="124"/>
        <v/>
      </c>
      <c r="G500" s="12" t="str">
        <f t="shared" si="125"/>
        <v/>
      </c>
      <c r="H500" s="13"/>
      <c r="I500" s="12" t="str">
        <f t="shared" si="126"/>
        <v/>
      </c>
      <c r="J500" s="12" t="str">
        <f t="shared" si="127"/>
        <v/>
      </c>
      <c r="K500" s="12" t="str">
        <f t="shared" si="128"/>
        <v/>
      </c>
      <c r="L500" s="12" t="str">
        <f>IF(A500="","",SUM($K$51:K500))</f>
        <v/>
      </c>
      <c r="O500" s="9" t="str">
        <f t="shared" si="129"/>
        <v/>
      </c>
      <c r="P500" s="10" t="str">
        <f t="shared" si="130"/>
        <v/>
      </c>
      <c r="Q500" s="16" t="str">
        <f t="shared" si="131"/>
        <v/>
      </c>
      <c r="R500" s="12" t="str">
        <f t="shared" si="132"/>
        <v/>
      </c>
      <c r="S500" s="12" t="str">
        <f t="shared" si="133"/>
        <v/>
      </c>
      <c r="T500" s="12" t="str">
        <f t="shared" si="134"/>
        <v/>
      </c>
      <c r="U500" s="12" t="str">
        <f t="shared" si="135"/>
        <v/>
      </c>
    </row>
    <row r="501" spans="1:21" x14ac:dyDescent="0.2">
      <c r="A501" s="9" t="str">
        <f t="shared" si="119"/>
        <v/>
      </c>
      <c r="B501" s="10" t="str">
        <f t="shared" si="120"/>
        <v/>
      </c>
      <c r="C501" s="14" t="str">
        <f t="shared" si="121"/>
        <v/>
      </c>
      <c r="D501" s="11" t="str">
        <f t="shared" si="122"/>
        <v/>
      </c>
      <c r="E501" s="12" t="str">
        <f t="shared" si="123"/>
        <v/>
      </c>
      <c r="F501" s="12" t="str">
        <f t="shared" si="124"/>
        <v/>
      </c>
      <c r="G501" s="12" t="str">
        <f t="shared" si="125"/>
        <v/>
      </c>
      <c r="H501" s="13"/>
      <c r="I501" s="12" t="str">
        <f t="shared" si="126"/>
        <v/>
      </c>
      <c r="J501" s="12" t="str">
        <f t="shared" si="127"/>
        <v/>
      </c>
      <c r="K501" s="12" t="str">
        <f t="shared" si="128"/>
        <v/>
      </c>
      <c r="L501" s="12" t="str">
        <f>IF(A501="","",SUM($K$51:K501))</f>
        <v/>
      </c>
      <c r="O501" s="9" t="str">
        <f t="shared" si="129"/>
        <v/>
      </c>
      <c r="P501" s="10" t="str">
        <f t="shared" si="130"/>
        <v/>
      </c>
      <c r="Q501" s="16" t="str">
        <f t="shared" si="131"/>
        <v/>
      </c>
      <c r="R501" s="12" t="str">
        <f t="shared" si="132"/>
        <v/>
      </c>
      <c r="S501" s="12" t="str">
        <f t="shared" si="133"/>
        <v/>
      </c>
      <c r="T501" s="12" t="str">
        <f t="shared" si="134"/>
        <v/>
      </c>
      <c r="U501" s="12" t="str">
        <f t="shared" si="135"/>
        <v/>
      </c>
    </row>
    <row r="502" spans="1:21" x14ac:dyDescent="0.2">
      <c r="A502" s="9" t="str">
        <f t="shared" si="119"/>
        <v/>
      </c>
      <c r="B502" s="10" t="str">
        <f t="shared" si="120"/>
        <v/>
      </c>
      <c r="C502" s="14" t="str">
        <f t="shared" si="121"/>
        <v/>
      </c>
      <c r="D502" s="11" t="str">
        <f t="shared" si="122"/>
        <v/>
      </c>
      <c r="E502" s="12" t="str">
        <f t="shared" si="123"/>
        <v/>
      </c>
      <c r="F502" s="12" t="str">
        <f t="shared" si="124"/>
        <v/>
      </c>
      <c r="G502" s="12" t="str">
        <f t="shared" si="125"/>
        <v/>
      </c>
      <c r="H502" s="13"/>
      <c r="I502" s="12" t="str">
        <f t="shared" si="126"/>
        <v/>
      </c>
      <c r="J502" s="12" t="str">
        <f t="shared" si="127"/>
        <v/>
      </c>
      <c r="K502" s="12" t="str">
        <f t="shared" si="128"/>
        <v/>
      </c>
      <c r="L502" s="12" t="str">
        <f>IF(A502="","",SUM($K$51:K502))</f>
        <v/>
      </c>
      <c r="O502" s="9" t="str">
        <f t="shared" si="129"/>
        <v/>
      </c>
      <c r="P502" s="10" t="str">
        <f t="shared" si="130"/>
        <v/>
      </c>
      <c r="Q502" s="16" t="str">
        <f t="shared" si="131"/>
        <v/>
      </c>
      <c r="R502" s="12" t="str">
        <f t="shared" si="132"/>
        <v/>
      </c>
      <c r="S502" s="12" t="str">
        <f t="shared" si="133"/>
        <v/>
      </c>
      <c r="T502" s="12" t="str">
        <f t="shared" si="134"/>
        <v/>
      </c>
      <c r="U502" s="12" t="str">
        <f t="shared" si="135"/>
        <v/>
      </c>
    </row>
    <row r="503" spans="1:21" x14ac:dyDescent="0.2">
      <c r="A503" s="9" t="str">
        <f t="shared" si="119"/>
        <v/>
      </c>
      <c r="B503" s="10" t="str">
        <f t="shared" si="120"/>
        <v/>
      </c>
      <c r="C503" s="14" t="str">
        <f t="shared" si="121"/>
        <v/>
      </c>
      <c r="D503" s="11" t="str">
        <f t="shared" si="122"/>
        <v/>
      </c>
      <c r="E503" s="12" t="str">
        <f t="shared" si="123"/>
        <v/>
      </c>
      <c r="F503" s="12" t="str">
        <f t="shared" si="124"/>
        <v/>
      </c>
      <c r="G503" s="12" t="str">
        <f t="shared" si="125"/>
        <v/>
      </c>
      <c r="H503" s="13"/>
      <c r="I503" s="12" t="str">
        <f t="shared" si="126"/>
        <v/>
      </c>
      <c r="J503" s="12" t="str">
        <f t="shared" si="127"/>
        <v/>
      </c>
      <c r="K503" s="12" t="str">
        <f t="shared" si="128"/>
        <v/>
      </c>
      <c r="L503" s="12" t="str">
        <f>IF(A503="","",SUM($K$51:K503))</f>
        <v/>
      </c>
      <c r="O503" s="9" t="str">
        <f t="shared" si="129"/>
        <v/>
      </c>
      <c r="P503" s="10" t="str">
        <f t="shared" si="130"/>
        <v/>
      </c>
      <c r="Q503" s="16" t="str">
        <f t="shared" si="131"/>
        <v/>
      </c>
      <c r="R503" s="12" t="str">
        <f t="shared" si="132"/>
        <v/>
      </c>
      <c r="S503" s="12" t="str">
        <f t="shared" si="133"/>
        <v/>
      </c>
      <c r="T503" s="12" t="str">
        <f t="shared" si="134"/>
        <v/>
      </c>
      <c r="U503" s="12" t="str">
        <f t="shared" si="135"/>
        <v/>
      </c>
    </row>
    <row r="504" spans="1:21" x14ac:dyDescent="0.2">
      <c r="A504" s="9" t="str">
        <f t="shared" si="119"/>
        <v/>
      </c>
      <c r="B504" s="10" t="str">
        <f t="shared" si="120"/>
        <v/>
      </c>
      <c r="C504" s="14" t="str">
        <f t="shared" si="121"/>
        <v/>
      </c>
      <c r="D504" s="11" t="str">
        <f t="shared" si="122"/>
        <v/>
      </c>
      <c r="E504" s="12" t="str">
        <f t="shared" si="123"/>
        <v/>
      </c>
      <c r="F504" s="12" t="str">
        <f t="shared" si="124"/>
        <v/>
      </c>
      <c r="G504" s="12" t="str">
        <f t="shared" si="125"/>
        <v/>
      </c>
      <c r="H504" s="13"/>
      <c r="I504" s="12" t="str">
        <f t="shared" si="126"/>
        <v/>
      </c>
      <c r="J504" s="12" t="str">
        <f t="shared" si="127"/>
        <v/>
      </c>
      <c r="K504" s="12" t="str">
        <f t="shared" si="128"/>
        <v/>
      </c>
      <c r="L504" s="12" t="str">
        <f>IF(A504="","",SUM($K$51:K504))</f>
        <v/>
      </c>
      <c r="O504" s="9" t="str">
        <f t="shared" si="129"/>
        <v/>
      </c>
      <c r="P504" s="10" t="str">
        <f t="shared" si="130"/>
        <v/>
      </c>
      <c r="Q504" s="16" t="str">
        <f t="shared" si="131"/>
        <v/>
      </c>
      <c r="R504" s="12" t="str">
        <f t="shared" si="132"/>
        <v/>
      </c>
      <c r="S504" s="12" t="str">
        <f t="shared" si="133"/>
        <v/>
      </c>
      <c r="T504" s="12" t="str">
        <f t="shared" si="134"/>
        <v/>
      </c>
      <c r="U504" s="12" t="str">
        <f t="shared" si="135"/>
        <v/>
      </c>
    </row>
    <row r="505" spans="1:21" x14ac:dyDescent="0.2">
      <c r="A505" s="9" t="str">
        <f t="shared" si="119"/>
        <v/>
      </c>
      <c r="B505" s="10" t="str">
        <f t="shared" si="120"/>
        <v/>
      </c>
      <c r="C505" s="14" t="str">
        <f t="shared" si="121"/>
        <v/>
      </c>
      <c r="D505" s="11" t="str">
        <f t="shared" si="122"/>
        <v/>
      </c>
      <c r="E505" s="12" t="str">
        <f t="shared" si="123"/>
        <v/>
      </c>
      <c r="F505" s="12" t="str">
        <f t="shared" si="124"/>
        <v/>
      </c>
      <c r="G505" s="12" t="str">
        <f t="shared" si="125"/>
        <v/>
      </c>
      <c r="H505" s="13"/>
      <c r="I505" s="12" t="str">
        <f t="shared" si="126"/>
        <v/>
      </c>
      <c r="J505" s="12" t="str">
        <f t="shared" si="127"/>
        <v/>
      </c>
      <c r="K505" s="12" t="str">
        <f t="shared" si="128"/>
        <v/>
      </c>
      <c r="L505" s="12" t="str">
        <f>IF(A505="","",SUM($K$51:K505))</f>
        <v/>
      </c>
      <c r="O505" s="9" t="str">
        <f t="shared" si="129"/>
        <v/>
      </c>
      <c r="P505" s="10" t="str">
        <f t="shared" si="130"/>
        <v/>
      </c>
      <c r="Q505" s="16" t="str">
        <f t="shared" si="131"/>
        <v/>
      </c>
      <c r="R505" s="12" t="str">
        <f t="shared" si="132"/>
        <v/>
      </c>
      <c r="S505" s="12" t="str">
        <f t="shared" si="133"/>
        <v/>
      </c>
      <c r="T505" s="12" t="str">
        <f t="shared" si="134"/>
        <v/>
      </c>
      <c r="U505" s="12" t="str">
        <f t="shared" si="135"/>
        <v/>
      </c>
    </row>
    <row r="506" spans="1:21" x14ac:dyDescent="0.2">
      <c r="A506" s="9" t="str">
        <f t="shared" si="119"/>
        <v/>
      </c>
      <c r="B506" s="10" t="str">
        <f t="shared" si="120"/>
        <v/>
      </c>
      <c r="C506" s="14" t="str">
        <f t="shared" si="121"/>
        <v/>
      </c>
      <c r="D506" s="11" t="str">
        <f t="shared" si="122"/>
        <v/>
      </c>
      <c r="E506" s="12" t="str">
        <f t="shared" si="123"/>
        <v/>
      </c>
      <c r="F506" s="12" t="str">
        <f t="shared" si="124"/>
        <v/>
      </c>
      <c r="G506" s="12" t="str">
        <f t="shared" si="125"/>
        <v/>
      </c>
      <c r="H506" s="13"/>
      <c r="I506" s="12" t="str">
        <f t="shared" si="126"/>
        <v/>
      </c>
      <c r="J506" s="12" t="str">
        <f t="shared" si="127"/>
        <v/>
      </c>
      <c r="K506" s="12" t="str">
        <f t="shared" si="128"/>
        <v/>
      </c>
      <c r="L506" s="12" t="str">
        <f>IF(A506="","",SUM($K$51:K506))</f>
        <v/>
      </c>
      <c r="O506" s="9" t="str">
        <f t="shared" si="129"/>
        <v/>
      </c>
      <c r="P506" s="10" t="str">
        <f t="shared" si="130"/>
        <v/>
      </c>
      <c r="Q506" s="16" t="str">
        <f t="shared" si="131"/>
        <v/>
      </c>
      <c r="R506" s="12" t="str">
        <f t="shared" si="132"/>
        <v/>
      </c>
      <c r="S506" s="12" t="str">
        <f t="shared" si="133"/>
        <v/>
      </c>
      <c r="T506" s="12" t="str">
        <f t="shared" si="134"/>
        <v/>
      </c>
      <c r="U506" s="12" t="str">
        <f t="shared" si="135"/>
        <v/>
      </c>
    </row>
    <row r="507" spans="1:21" x14ac:dyDescent="0.2">
      <c r="A507" s="9" t="str">
        <f t="shared" si="119"/>
        <v/>
      </c>
      <c r="B507" s="10" t="str">
        <f t="shared" si="120"/>
        <v/>
      </c>
      <c r="C507" s="14" t="str">
        <f t="shared" si="121"/>
        <v/>
      </c>
      <c r="D507" s="11" t="str">
        <f t="shared" si="122"/>
        <v/>
      </c>
      <c r="E507" s="12" t="str">
        <f t="shared" si="123"/>
        <v/>
      </c>
      <c r="F507" s="12" t="str">
        <f t="shared" si="124"/>
        <v/>
      </c>
      <c r="G507" s="12" t="str">
        <f t="shared" si="125"/>
        <v/>
      </c>
      <c r="H507" s="13"/>
      <c r="I507" s="12" t="str">
        <f t="shared" si="126"/>
        <v/>
      </c>
      <c r="J507" s="12" t="str">
        <f t="shared" si="127"/>
        <v/>
      </c>
      <c r="K507" s="12" t="str">
        <f t="shared" si="128"/>
        <v/>
      </c>
      <c r="L507" s="12" t="str">
        <f>IF(A507="","",SUM($K$51:K507))</f>
        <v/>
      </c>
      <c r="O507" s="9" t="str">
        <f t="shared" si="129"/>
        <v/>
      </c>
      <c r="P507" s="10" t="str">
        <f t="shared" si="130"/>
        <v/>
      </c>
      <c r="Q507" s="16" t="str">
        <f t="shared" si="131"/>
        <v/>
      </c>
      <c r="R507" s="12" t="str">
        <f t="shared" si="132"/>
        <v/>
      </c>
      <c r="S507" s="12" t="str">
        <f t="shared" si="133"/>
        <v/>
      </c>
      <c r="T507" s="12" t="str">
        <f t="shared" si="134"/>
        <v/>
      </c>
      <c r="U507" s="12" t="str">
        <f t="shared" si="135"/>
        <v/>
      </c>
    </row>
    <row r="508" spans="1:21" x14ac:dyDescent="0.2">
      <c r="A508" s="9" t="str">
        <f t="shared" si="119"/>
        <v/>
      </c>
      <c r="B508" s="10" t="str">
        <f t="shared" si="120"/>
        <v/>
      </c>
      <c r="C508" s="14" t="str">
        <f t="shared" si="121"/>
        <v/>
      </c>
      <c r="D508" s="11" t="str">
        <f t="shared" si="122"/>
        <v/>
      </c>
      <c r="E508" s="12" t="str">
        <f t="shared" si="123"/>
        <v/>
      </c>
      <c r="F508" s="12" t="str">
        <f t="shared" si="124"/>
        <v/>
      </c>
      <c r="G508" s="12" t="str">
        <f t="shared" si="125"/>
        <v/>
      </c>
      <c r="H508" s="13"/>
      <c r="I508" s="12" t="str">
        <f t="shared" si="126"/>
        <v/>
      </c>
      <c r="J508" s="12" t="str">
        <f t="shared" si="127"/>
        <v/>
      </c>
      <c r="K508" s="12" t="str">
        <f t="shared" si="128"/>
        <v/>
      </c>
      <c r="L508" s="12" t="str">
        <f>IF(A508="","",SUM($K$51:K508))</f>
        <v/>
      </c>
      <c r="O508" s="9" t="str">
        <f t="shared" si="129"/>
        <v/>
      </c>
      <c r="P508" s="10" t="str">
        <f t="shared" si="130"/>
        <v/>
      </c>
      <c r="Q508" s="16" t="str">
        <f t="shared" si="131"/>
        <v/>
      </c>
      <c r="R508" s="12" t="str">
        <f t="shared" si="132"/>
        <v/>
      </c>
      <c r="S508" s="12" t="str">
        <f t="shared" si="133"/>
        <v/>
      </c>
      <c r="T508" s="12" t="str">
        <f t="shared" si="134"/>
        <v/>
      </c>
      <c r="U508" s="12" t="str">
        <f t="shared" si="135"/>
        <v/>
      </c>
    </row>
    <row r="509" spans="1:21" x14ac:dyDescent="0.2">
      <c r="A509" s="9" t="str">
        <f t="shared" si="119"/>
        <v/>
      </c>
      <c r="B509" s="10" t="str">
        <f t="shared" si="120"/>
        <v/>
      </c>
      <c r="C509" s="14" t="str">
        <f t="shared" si="121"/>
        <v/>
      </c>
      <c r="D509" s="11" t="str">
        <f t="shared" si="122"/>
        <v/>
      </c>
      <c r="E509" s="12" t="str">
        <f t="shared" si="123"/>
        <v/>
      </c>
      <c r="F509" s="12" t="str">
        <f t="shared" si="124"/>
        <v/>
      </c>
      <c r="G509" s="12" t="str">
        <f t="shared" si="125"/>
        <v/>
      </c>
      <c r="H509" s="13"/>
      <c r="I509" s="12" t="str">
        <f t="shared" si="126"/>
        <v/>
      </c>
      <c r="J509" s="12" t="str">
        <f t="shared" si="127"/>
        <v/>
      </c>
      <c r="K509" s="12" t="str">
        <f t="shared" si="128"/>
        <v/>
      </c>
      <c r="L509" s="12" t="str">
        <f>IF(A509="","",SUM($K$51:K509))</f>
        <v/>
      </c>
      <c r="O509" s="9" t="str">
        <f t="shared" si="129"/>
        <v/>
      </c>
      <c r="P509" s="10" t="str">
        <f t="shared" si="130"/>
        <v/>
      </c>
      <c r="Q509" s="16" t="str">
        <f t="shared" si="131"/>
        <v/>
      </c>
      <c r="R509" s="12" t="str">
        <f t="shared" si="132"/>
        <v/>
      </c>
      <c r="S509" s="12" t="str">
        <f t="shared" si="133"/>
        <v/>
      </c>
      <c r="T509" s="12" t="str">
        <f t="shared" si="134"/>
        <v/>
      </c>
      <c r="U509" s="12" t="str">
        <f t="shared" si="135"/>
        <v/>
      </c>
    </row>
    <row r="510" spans="1:21" x14ac:dyDescent="0.2">
      <c r="A510" s="9" t="str">
        <f t="shared" si="119"/>
        <v/>
      </c>
      <c r="B510" s="10" t="str">
        <f t="shared" si="120"/>
        <v/>
      </c>
      <c r="C510" s="14" t="str">
        <f t="shared" si="121"/>
        <v/>
      </c>
      <c r="D510" s="11" t="str">
        <f t="shared" si="122"/>
        <v/>
      </c>
      <c r="E510" s="12" t="str">
        <f t="shared" si="123"/>
        <v/>
      </c>
      <c r="F510" s="12" t="str">
        <f t="shared" si="124"/>
        <v/>
      </c>
      <c r="G510" s="12" t="str">
        <f t="shared" si="125"/>
        <v/>
      </c>
      <c r="H510" s="13"/>
      <c r="I510" s="12" t="str">
        <f t="shared" si="126"/>
        <v/>
      </c>
      <c r="J510" s="12" t="str">
        <f t="shared" si="127"/>
        <v/>
      </c>
      <c r="K510" s="12" t="str">
        <f t="shared" si="128"/>
        <v/>
      </c>
      <c r="L510" s="12" t="str">
        <f>IF(A510="","",SUM($K$51:K510))</f>
        <v/>
      </c>
      <c r="O510" s="9" t="str">
        <f t="shared" si="129"/>
        <v/>
      </c>
      <c r="P510" s="10" t="str">
        <f t="shared" si="130"/>
        <v/>
      </c>
      <c r="Q510" s="16" t="str">
        <f t="shared" si="131"/>
        <v/>
      </c>
      <c r="R510" s="12" t="str">
        <f t="shared" si="132"/>
        <v/>
      </c>
      <c r="S510" s="12" t="str">
        <f t="shared" si="133"/>
        <v/>
      </c>
      <c r="T510" s="12" t="str">
        <f t="shared" si="134"/>
        <v/>
      </c>
      <c r="U510" s="12" t="str">
        <f t="shared" si="135"/>
        <v/>
      </c>
    </row>
    <row r="511" spans="1:21" x14ac:dyDescent="0.2">
      <c r="A511" s="9" t="str">
        <f t="shared" si="119"/>
        <v/>
      </c>
      <c r="B511" s="10" t="str">
        <f t="shared" si="120"/>
        <v/>
      </c>
      <c r="C511" s="14" t="str">
        <f t="shared" si="121"/>
        <v/>
      </c>
      <c r="D511" s="11" t="str">
        <f t="shared" si="122"/>
        <v/>
      </c>
      <c r="E511" s="12" t="str">
        <f t="shared" si="123"/>
        <v/>
      </c>
      <c r="F511" s="12" t="str">
        <f t="shared" si="124"/>
        <v/>
      </c>
      <c r="G511" s="12" t="str">
        <f t="shared" si="125"/>
        <v/>
      </c>
      <c r="H511" s="13"/>
      <c r="I511" s="12" t="str">
        <f t="shared" si="126"/>
        <v/>
      </c>
      <c r="J511" s="12" t="str">
        <f t="shared" si="127"/>
        <v/>
      </c>
      <c r="K511" s="12" t="str">
        <f t="shared" si="128"/>
        <v/>
      </c>
      <c r="L511" s="12" t="str">
        <f>IF(A511="","",SUM($K$51:K511))</f>
        <v/>
      </c>
      <c r="O511" s="9" t="str">
        <f t="shared" si="129"/>
        <v/>
      </c>
      <c r="P511" s="10" t="str">
        <f t="shared" si="130"/>
        <v/>
      </c>
      <c r="Q511" s="16" t="str">
        <f t="shared" si="131"/>
        <v/>
      </c>
      <c r="R511" s="12" t="str">
        <f t="shared" si="132"/>
        <v/>
      </c>
      <c r="S511" s="12" t="str">
        <f t="shared" si="133"/>
        <v/>
      </c>
      <c r="T511" s="12" t="str">
        <f t="shared" si="134"/>
        <v/>
      </c>
      <c r="U511" s="12" t="str">
        <f t="shared" si="135"/>
        <v/>
      </c>
    </row>
    <row r="512" spans="1:21" x14ac:dyDescent="0.2">
      <c r="A512" s="9" t="str">
        <f t="shared" si="119"/>
        <v/>
      </c>
      <c r="B512" s="10" t="str">
        <f t="shared" si="120"/>
        <v/>
      </c>
      <c r="C512" s="14" t="str">
        <f t="shared" si="121"/>
        <v/>
      </c>
      <c r="D512" s="11" t="str">
        <f t="shared" si="122"/>
        <v/>
      </c>
      <c r="E512" s="12" t="str">
        <f t="shared" si="123"/>
        <v/>
      </c>
      <c r="F512" s="12" t="str">
        <f t="shared" si="124"/>
        <v/>
      </c>
      <c r="G512" s="12" t="str">
        <f t="shared" si="125"/>
        <v/>
      </c>
      <c r="H512" s="13"/>
      <c r="I512" s="12" t="str">
        <f t="shared" si="126"/>
        <v/>
      </c>
      <c r="J512" s="12" t="str">
        <f t="shared" si="127"/>
        <v/>
      </c>
      <c r="K512" s="12" t="str">
        <f t="shared" si="128"/>
        <v/>
      </c>
      <c r="L512" s="12" t="str">
        <f>IF(A512="","",SUM($K$51:K512))</f>
        <v/>
      </c>
      <c r="O512" s="9" t="str">
        <f t="shared" si="129"/>
        <v/>
      </c>
      <c r="P512" s="10" t="str">
        <f t="shared" si="130"/>
        <v/>
      </c>
      <c r="Q512" s="16" t="str">
        <f t="shared" si="131"/>
        <v/>
      </c>
      <c r="R512" s="12" t="str">
        <f t="shared" si="132"/>
        <v/>
      </c>
      <c r="S512" s="12" t="str">
        <f t="shared" si="133"/>
        <v/>
      </c>
      <c r="T512" s="12" t="str">
        <f t="shared" si="134"/>
        <v/>
      </c>
      <c r="U512" s="12" t="str">
        <f t="shared" si="135"/>
        <v/>
      </c>
    </row>
    <row r="513" spans="1:21" x14ac:dyDescent="0.2">
      <c r="A513" s="9" t="str">
        <f t="shared" si="119"/>
        <v/>
      </c>
      <c r="B513" s="10" t="str">
        <f t="shared" si="120"/>
        <v/>
      </c>
      <c r="C513" s="14" t="str">
        <f t="shared" si="121"/>
        <v/>
      </c>
      <c r="D513" s="11" t="str">
        <f t="shared" si="122"/>
        <v/>
      </c>
      <c r="E513" s="12" t="str">
        <f t="shared" si="123"/>
        <v/>
      </c>
      <c r="F513" s="12" t="str">
        <f t="shared" si="124"/>
        <v/>
      </c>
      <c r="G513" s="12" t="str">
        <f t="shared" si="125"/>
        <v/>
      </c>
      <c r="H513" s="13"/>
      <c r="I513" s="12" t="str">
        <f t="shared" si="126"/>
        <v/>
      </c>
      <c r="J513" s="12" t="str">
        <f t="shared" si="127"/>
        <v/>
      </c>
      <c r="K513" s="12" t="str">
        <f t="shared" si="128"/>
        <v/>
      </c>
      <c r="L513" s="12" t="str">
        <f>IF(A513="","",SUM($K$51:K513))</f>
        <v/>
      </c>
      <c r="O513" s="9" t="str">
        <f t="shared" si="129"/>
        <v/>
      </c>
      <c r="P513" s="10" t="str">
        <f t="shared" si="130"/>
        <v/>
      </c>
      <c r="Q513" s="16" t="str">
        <f t="shared" si="131"/>
        <v/>
      </c>
      <c r="R513" s="12" t="str">
        <f t="shared" si="132"/>
        <v/>
      </c>
      <c r="S513" s="12" t="str">
        <f t="shared" si="133"/>
        <v/>
      </c>
      <c r="T513" s="12" t="str">
        <f t="shared" si="134"/>
        <v/>
      </c>
      <c r="U513" s="12" t="str">
        <f t="shared" si="135"/>
        <v/>
      </c>
    </row>
    <row r="514" spans="1:21" x14ac:dyDescent="0.2">
      <c r="A514" s="9" t="str">
        <f t="shared" si="119"/>
        <v/>
      </c>
      <c r="B514" s="10" t="str">
        <f t="shared" si="120"/>
        <v/>
      </c>
      <c r="C514" s="14" t="str">
        <f t="shared" si="121"/>
        <v/>
      </c>
      <c r="D514" s="11" t="str">
        <f t="shared" si="122"/>
        <v/>
      </c>
      <c r="E514" s="12" t="str">
        <f t="shared" si="123"/>
        <v/>
      </c>
      <c r="F514" s="12" t="str">
        <f t="shared" si="124"/>
        <v/>
      </c>
      <c r="G514" s="12" t="str">
        <f t="shared" si="125"/>
        <v/>
      </c>
      <c r="H514" s="13"/>
      <c r="I514" s="12" t="str">
        <f t="shared" si="126"/>
        <v/>
      </c>
      <c r="J514" s="12" t="str">
        <f t="shared" si="127"/>
        <v/>
      </c>
      <c r="K514" s="12" t="str">
        <f t="shared" si="128"/>
        <v/>
      </c>
      <c r="L514" s="12" t="str">
        <f>IF(A514="","",SUM($K$51:K514))</f>
        <v/>
      </c>
      <c r="O514" s="9" t="str">
        <f t="shared" si="129"/>
        <v/>
      </c>
      <c r="P514" s="10" t="str">
        <f t="shared" si="130"/>
        <v/>
      </c>
      <c r="Q514" s="16" t="str">
        <f t="shared" si="131"/>
        <v/>
      </c>
      <c r="R514" s="12" t="str">
        <f t="shared" si="132"/>
        <v/>
      </c>
      <c r="S514" s="12" t="str">
        <f t="shared" si="133"/>
        <v/>
      </c>
      <c r="T514" s="12" t="str">
        <f t="shared" si="134"/>
        <v/>
      </c>
      <c r="U514" s="12" t="str">
        <f t="shared" si="135"/>
        <v/>
      </c>
    </row>
    <row r="515" spans="1:21" x14ac:dyDescent="0.2">
      <c r="A515" s="9" t="str">
        <f t="shared" si="119"/>
        <v/>
      </c>
      <c r="B515" s="10" t="str">
        <f t="shared" si="120"/>
        <v/>
      </c>
      <c r="C515" s="14" t="str">
        <f t="shared" si="121"/>
        <v/>
      </c>
      <c r="D515" s="11" t="str">
        <f t="shared" si="122"/>
        <v/>
      </c>
      <c r="E515" s="12" t="str">
        <f t="shared" si="123"/>
        <v/>
      </c>
      <c r="F515" s="12" t="str">
        <f t="shared" si="124"/>
        <v/>
      </c>
      <c r="G515" s="12" t="str">
        <f t="shared" si="125"/>
        <v/>
      </c>
      <c r="H515" s="13"/>
      <c r="I515" s="12" t="str">
        <f t="shared" si="126"/>
        <v/>
      </c>
      <c r="J515" s="12" t="str">
        <f t="shared" si="127"/>
        <v/>
      </c>
      <c r="K515" s="12" t="str">
        <f t="shared" si="128"/>
        <v/>
      </c>
      <c r="L515" s="12" t="str">
        <f>IF(A515="","",SUM($K$51:K515))</f>
        <v/>
      </c>
      <c r="O515" s="9" t="str">
        <f t="shared" si="129"/>
        <v/>
      </c>
      <c r="P515" s="10" t="str">
        <f t="shared" si="130"/>
        <v/>
      </c>
      <c r="Q515" s="16" t="str">
        <f t="shared" si="131"/>
        <v/>
      </c>
      <c r="R515" s="12" t="str">
        <f t="shared" si="132"/>
        <v/>
      </c>
      <c r="S515" s="12" t="str">
        <f t="shared" si="133"/>
        <v/>
      </c>
      <c r="T515" s="12" t="str">
        <f t="shared" si="134"/>
        <v/>
      </c>
      <c r="U515" s="12" t="str">
        <f t="shared" si="135"/>
        <v/>
      </c>
    </row>
    <row r="516" spans="1:21" x14ac:dyDescent="0.2">
      <c r="A516" s="9" t="str">
        <f t="shared" si="119"/>
        <v/>
      </c>
      <c r="B516" s="10" t="str">
        <f t="shared" si="120"/>
        <v/>
      </c>
      <c r="C516" s="14" t="str">
        <f t="shared" si="121"/>
        <v/>
      </c>
      <c r="D516" s="11" t="str">
        <f t="shared" si="122"/>
        <v/>
      </c>
      <c r="E516" s="12" t="str">
        <f t="shared" si="123"/>
        <v/>
      </c>
      <c r="F516" s="12" t="str">
        <f t="shared" si="124"/>
        <v/>
      </c>
      <c r="G516" s="12" t="str">
        <f t="shared" si="125"/>
        <v/>
      </c>
      <c r="H516" s="13"/>
      <c r="I516" s="12" t="str">
        <f t="shared" si="126"/>
        <v/>
      </c>
      <c r="J516" s="12" t="str">
        <f t="shared" si="127"/>
        <v/>
      </c>
      <c r="K516" s="12" t="str">
        <f t="shared" si="128"/>
        <v/>
      </c>
      <c r="L516" s="12" t="str">
        <f>IF(A516="","",SUM($K$51:K516))</f>
        <v/>
      </c>
      <c r="O516" s="9" t="str">
        <f t="shared" si="129"/>
        <v/>
      </c>
      <c r="P516" s="10" t="str">
        <f t="shared" si="130"/>
        <v/>
      </c>
      <c r="Q516" s="16" t="str">
        <f t="shared" si="131"/>
        <v/>
      </c>
      <c r="R516" s="12" t="str">
        <f t="shared" si="132"/>
        <v/>
      </c>
      <c r="S516" s="12" t="str">
        <f t="shared" si="133"/>
        <v/>
      </c>
      <c r="T516" s="12" t="str">
        <f t="shared" si="134"/>
        <v/>
      </c>
      <c r="U516" s="12" t="str">
        <f t="shared" si="135"/>
        <v/>
      </c>
    </row>
    <row r="517" spans="1:21" x14ac:dyDescent="0.2">
      <c r="A517" s="9" t="str">
        <f t="shared" si="119"/>
        <v/>
      </c>
      <c r="B517" s="10" t="str">
        <f t="shared" si="120"/>
        <v/>
      </c>
      <c r="C517" s="14" t="str">
        <f t="shared" si="121"/>
        <v/>
      </c>
      <c r="D517" s="11" t="str">
        <f t="shared" si="122"/>
        <v/>
      </c>
      <c r="E517" s="12" t="str">
        <f t="shared" si="123"/>
        <v/>
      </c>
      <c r="F517" s="12" t="str">
        <f t="shared" si="124"/>
        <v/>
      </c>
      <c r="G517" s="12" t="str">
        <f t="shared" si="125"/>
        <v/>
      </c>
      <c r="H517" s="13"/>
      <c r="I517" s="12" t="str">
        <f t="shared" si="126"/>
        <v/>
      </c>
      <c r="J517" s="12" t="str">
        <f t="shared" si="127"/>
        <v/>
      </c>
      <c r="K517" s="12" t="str">
        <f t="shared" si="128"/>
        <v/>
      </c>
      <c r="L517" s="12" t="str">
        <f>IF(A517="","",SUM($K$51:K517))</f>
        <v/>
      </c>
      <c r="O517" s="9" t="str">
        <f t="shared" si="129"/>
        <v/>
      </c>
      <c r="P517" s="10" t="str">
        <f t="shared" si="130"/>
        <v/>
      </c>
      <c r="Q517" s="16" t="str">
        <f t="shared" si="131"/>
        <v/>
      </c>
      <c r="R517" s="12" t="str">
        <f t="shared" si="132"/>
        <v/>
      </c>
      <c r="S517" s="12" t="str">
        <f t="shared" si="133"/>
        <v/>
      </c>
      <c r="T517" s="12" t="str">
        <f t="shared" si="134"/>
        <v/>
      </c>
      <c r="U517" s="12" t="str">
        <f t="shared" si="135"/>
        <v/>
      </c>
    </row>
    <row r="518" spans="1:21" x14ac:dyDescent="0.2">
      <c r="A518" s="9" t="str">
        <f t="shared" si="119"/>
        <v/>
      </c>
      <c r="B518" s="10" t="str">
        <f t="shared" si="120"/>
        <v/>
      </c>
      <c r="C518" s="14" t="str">
        <f t="shared" si="121"/>
        <v/>
      </c>
      <c r="D518" s="11" t="str">
        <f t="shared" si="122"/>
        <v/>
      </c>
      <c r="E518" s="12" t="str">
        <f t="shared" si="123"/>
        <v/>
      </c>
      <c r="F518" s="12" t="str">
        <f t="shared" si="124"/>
        <v/>
      </c>
      <c r="G518" s="12" t="str">
        <f t="shared" si="125"/>
        <v/>
      </c>
      <c r="H518" s="13"/>
      <c r="I518" s="12" t="str">
        <f t="shared" si="126"/>
        <v/>
      </c>
      <c r="J518" s="12" t="str">
        <f t="shared" si="127"/>
        <v/>
      </c>
      <c r="K518" s="12" t="str">
        <f t="shared" si="128"/>
        <v/>
      </c>
      <c r="L518" s="12" t="str">
        <f>IF(A518="","",SUM($K$51:K518))</f>
        <v/>
      </c>
      <c r="O518" s="9" t="str">
        <f t="shared" si="129"/>
        <v/>
      </c>
      <c r="P518" s="10" t="str">
        <f t="shared" si="130"/>
        <v/>
      </c>
      <c r="Q518" s="16" t="str">
        <f t="shared" si="131"/>
        <v/>
      </c>
      <c r="R518" s="12" t="str">
        <f t="shared" si="132"/>
        <v/>
      </c>
      <c r="S518" s="12" t="str">
        <f t="shared" si="133"/>
        <v/>
      </c>
      <c r="T518" s="12" t="str">
        <f t="shared" si="134"/>
        <v/>
      </c>
      <c r="U518" s="12" t="str">
        <f t="shared" si="135"/>
        <v/>
      </c>
    </row>
    <row r="519" spans="1:21" x14ac:dyDescent="0.2">
      <c r="A519" s="9" t="str">
        <f t="shared" si="119"/>
        <v/>
      </c>
      <c r="B519" s="10" t="str">
        <f t="shared" si="120"/>
        <v/>
      </c>
      <c r="C519" s="14" t="str">
        <f t="shared" si="121"/>
        <v/>
      </c>
      <c r="D519" s="11" t="str">
        <f t="shared" si="122"/>
        <v/>
      </c>
      <c r="E519" s="12" t="str">
        <f t="shared" si="123"/>
        <v/>
      </c>
      <c r="F519" s="12" t="str">
        <f t="shared" si="124"/>
        <v/>
      </c>
      <c r="G519" s="12" t="str">
        <f t="shared" si="125"/>
        <v/>
      </c>
      <c r="H519" s="13"/>
      <c r="I519" s="12" t="str">
        <f t="shared" si="126"/>
        <v/>
      </c>
      <c r="J519" s="12" t="str">
        <f t="shared" si="127"/>
        <v/>
      </c>
      <c r="K519" s="12" t="str">
        <f t="shared" si="128"/>
        <v/>
      </c>
      <c r="L519" s="12" t="str">
        <f>IF(A519="","",SUM($K$51:K519))</f>
        <v/>
      </c>
      <c r="O519" s="9" t="str">
        <f t="shared" si="129"/>
        <v/>
      </c>
      <c r="P519" s="10" t="str">
        <f t="shared" si="130"/>
        <v/>
      </c>
      <c r="Q519" s="16" t="str">
        <f t="shared" si="131"/>
        <v/>
      </c>
      <c r="R519" s="12" t="str">
        <f t="shared" si="132"/>
        <v/>
      </c>
      <c r="S519" s="12" t="str">
        <f t="shared" si="133"/>
        <v/>
      </c>
      <c r="T519" s="12" t="str">
        <f t="shared" si="134"/>
        <v/>
      </c>
      <c r="U519" s="12" t="str">
        <f t="shared" si="135"/>
        <v/>
      </c>
    </row>
    <row r="520" spans="1:21" x14ac:dyDescent="0.2">
      <c r="A520" s="9" t="str">
        <f t="shared" si="119"/>
        <v/>
      </c>
      <c r="B520" s="10" t="str">
        <f t="shared" si="120"/>
        <v/>
      </c>
      <c r="C520" s="14" t="str">
        <f t="shared" si="121"/>
        <v/>
      </c>
      <c r="D520" s="11" t="str">
        <f t="shared" si="122"/>
        <v/>
      </c>
      <c r="E520" s="12" t="str">
        <f t="shared" si="123"/>
        <v/>
      </c>
      <c r="F520" s="12" t="str">
        <f t="shared" si="124"/>
        <v/>
      </c>
      <c r="G520" s="12" t="str">
        <f t="shared" si="125"/>
        <v/>
      </c>
      <c r="H520" s="13"/>
      <c r="I520" s="12" t="str">
        <f t="shared" si="126"/>
        <v/>
      </c>
      <c r="J520" s="12" t="str">
        <f t="shared" si="127"/>
        <v/>
      </c>
      <c r="K520" s="12" t="str">
        <f t="shared" si="128"/>
        <v/>
      </c>
      <c r="L520" s="12" t="str">
        <f>IF(A520="","",SUM($K$51:K520))</f>
        <v/>
      </c>
      <c r="O520" s="9" t="str">
        <f t="shared" si="129"/>
        <v/>
      </c>
      <c r="P520" s="10" t="str">
        <f t="shared" si="130"/>
        <v/>
      </c>
      <c r="Q520" s="16" t="str">
        <f t="shared" si="131"/>
        <v/>
      </c>
      <c r="R520" s="12" t="str">
        <f t="shared" si="132"/>
        <v/>
      </c>
      <c r="S520" s="12" t="str">
        <f t="shared" si="133"/>
        <v/>
      </c>
      <c r="T520" s="12" t="str">
        <f t="shared" si="134"/>
        <v/>
      </c>
      <c r="U520" s="12" t="str">
        <f t="shared" si="135"/>
        <v/>
      </c>
    </row>
    <row r="521" spans="1:21" x14ac:dyDescent="0.2">
      <c r="A521" s="9" t="str">
        <f t="shared" si="119"/>
        <v/>
      </c>
      <c r="B521" s="10" t="str">
        <f t="shared" si="120"/>
        <v/>
      </c>
      <c r="C521" s="14" t="str">
        <f t="shared" si="121"/>
        <v/>
      </c>
      <c r="D521" s="11" t="str">
        <f t="shared" si="122"/>
        <v/>
      </c>
      <c r="E521" s="12" t="str">
        <f t="shared" si="123"/>
        <v/>
      </c>
      <c r="F521" s="12" t="str">
        <f t="shared" si="124"/>
        <v/>
      </c>
      <c r="G521" s="12" t="str">
        <f t="shared" si="125"/>
        <v/>
      </c>
      <c r="H521" s="13"/>
      <c r="I521" s="12" t="str">
        <f t="shared" si="126"/>
        <v/>
      </c>
      <c r="J521" s="12" t="str">
        <f t="shared" si="127"/>
        <v/>
      </c>
      <c r="K521" s="12" t="str">
        <f t="shared" si="128"/>
        <v/>
      </c>
      <c r="L521" s="12" t="str">
        <f>IF(A521="","",SUM($K$51:K521))</f>
        <v/>
      </c>
      <c r="O521" s="9" t="str">
        <f t="shared" si="129"/>
        <v/>
      </c>
      <c r="P521" s="10" t="str">
        <f t="shared" si="130"/>
        <v/>
      </c>
      <c r="Q521" s="16" t="str">
        <f t="shared" si="131"/>
        <v/>
      </c>
      <c r="R521" s="12" t="str">
        <f t="shared" si="132"/>
        <v/>
      </c>
      <c r="S521" s="12" t="str">
        <f t="shared" si="133"/>
        <v/>
      </c>
      <c r="T521" s="12" t="str">
        <f t="shared" si="134"/>
        <v/>
      </c>
      <c r="U521" s="12" t="str">
        <f t="shared" si="135"/>
        <v/>
      </c>
    </row>
    <row r="522" spans="1:21" x14ac:dyDescent="0.2">
      <c r="A522" s="9" t="str">
        <f t="shared" si="119"/>
        <v/>
      </c>
      <c r="B522" s="10" t="str">
        <f t="shared" si="120"/>
        <v/>
      </c>
      <c r="C522" s="14" t="str">
        <f t="shared" si="121"/>
        <v/>
      </c>
      <c r="D522" s="11" t="str">
        <f t="shared" si="122"/>
        <v/>
      </c>
      <c r="E522" s="12" t="str">
        <f t="shared" si="123"/>
        <v/>
      </c>
      <c r="F522" s="12" t="str">
        <f t="shared" si="124"/>
        <v/>
      </c>
      <c r="G522" s="12" t="str">
        <f t="shared" si="125"/>
        <v/>
      </c>
      <c r="H522" s="13"/>
      <c r="I522" s="12" t="str">
        <f t="shared" si="126"/>
        <v/>
      </c>
      <c r="J522" s="12" t="str">
        <f t="shared" si="127"/>
        <v/>
      </c>
      <c r="K522" s="12" t="str">
        <f t="shared" si="128"/>
        <v/>
      </c>
      <c r="L522" s="12" t="str">
        <f>IF(A522="","",SUM($K$51:K522))</f>
        <v/>
      </c>
      <c r="O522" s="9" t="str">
        <f t="shared" si="129"/>
        <v/>
      </c>
      <c r="P522" s="10" t="str">
        <f t="shared" si="130"/>
        <v/>
      </c>
      <c r="Q522" s="16" t="str">
        <f t="shared" si="131"/>
        <v/>
      </c>
      <c r="R522" s="12" t="str">
        <f t="shared" si="132"/>
        <v/>
      </c>
      <c r="S522" s="12" t="str">
        <f t="shared" si="133"/>
        <v/>
      </c>
      <c r="T522" s="12" t="str">
        <f t="shared" si="134"/>
        <v/>
      </c>
      <c r="U522" s="12" t="str">
        <f t="shared" si="135"/>
        <v/>
      </c>
    </row>
    <row r="523" spans="1:21" x14ac:dyDescent="0.2">
      <c r="A523" s="9" t="str">
        <f t="shared" si="119"/>
        <v/>
      </c>
      <c r="B523" s="10" t="str">
        <f t="shared" si="120"/>
        <v/>
      </c>
      <c r="C523" s="14" t="str">
        <f t="shared" si="121"/>
        <v/>
      </c>
      <c r="D523" s="11" t="str">
        <f t="shared" si="122"/>
        <v/>
      </c>
      <c r="E523" s="12" t="str">
        <f t="shared" si="123"/>
        <v/>
      </c>
      <c r="F523" s="12" t="str">
        <f t="shared" si="124"/>
        <v/>
      </c>
      <c r="G523" s="12" t="str">
        <f t="shared" si="125"/>
        <v/>
      </c>
      <c r="H523" s="13"/>
      <c r="I523" s="12" t="str">
        <f t="shared" si="126"/>
        <v/>
      </c>
      <c r="J523" s="12" t="str">
        <f t="shared" si="127"/>
        <v/>
      </c>
      <c r="K523" s="12" t="str">
        <f t="shared" si="128"/>
        <v/>
      </c>
      <c r="L523" s="12" t="str">
        <f>IF(A523="","",SUM($K$51:K523))</f>
        <v/>
      </c>
      <c r="O523" s="9" t="str">
        <f t="shared" si="129"/>
        <v/>
      </c>
      <c r="P523" s="10" t="str">
        <f t="shared" si="130"/>
        <v/>
      </c>
      <c r="Q523" s="16" t="str">
        <f t="shared" si="131"/>
        <v/>
      </c>
      <c r="R523" s="12" t="str">
        <f t="shared" si="132"/>
        <v/>
      </c>
      <c r="S523" s="12" t="str">
        <f t="shared" si="133"/>
        <v/>
      </c>
      <c r="T523" s="12" t="str">
        <f t="shared" si="134"/>
        <v/>
      </c>
      <c r="U523" s="12" t="str">
        <f t="shared" si="135"/>
        <v/>
      </c>
    </row>
    <row r="524" spans="1:21" x14ac:dyDescent="0.2">
      <c r="A524" s="9" t="str">
        <f t="shared" si="119"/>
        <v/>
      </c>
      <c r="B524" s="10" t="str">
        <f t="shared" si="120"/>
        <v/>
      </c>
      <c r="C524" s="14" t="str">
        <f t="shared" si="121"/>
        <v/>
      </c>
      <c r="D524" s="11" t="str">
        <f t="shared" si="122"/>
        <v/>
      </c>
      <c r="E524" s="12" t="str">
        <f t="shared" si="123"/>
        <v/>
      </c>
      <c r="F524" s="12" t="str">
        <f t="shared" si="124"/>
        <v/>
      </c>
      <c r="G524" s="12" t="str">
        <f t="shared" si="125"/>
        <v/>
      </c>
      <c r="H524" s="13"/>
      <c r="I524" s="12" t="str">
        <f t="shared" si="126"/>
        <v/>
      </c>
      <c r="J524" s="12" t="str">
        <f t="shared" si="127"/>
        <v/>
      </c>
      <c r="K524" s="12" t="str">
        <f t="shared" si="128"/>
        <v/>
      </c>
      <c r="L524" s="12" t="str">
        <f>IF(A524="","",SUM($K$51:K524))</f>
        <v/>
      </c>
      <c r="O524" s="9" t="str">
        <f t="shared" si="129"/>
        <v/>
      </c>
      <c r="P524" s="10" t="str">
        <f t="shared" si="130"/>
        <v/>
      </c>
      <c r="Q524" s="16" t="str">
        <f t="shared" si="131"/>
        <v/>
      </c>
      <c r="R524" s="12" t="str">
        <f t="shared" si="132"/>
        <v/>
      </c>
      <c r="S524" s="12" t="str">
        <f t="shared" si="133"/>
        <v/>
      </c>
      <c r="T524" s="12" t="str">
        <f t="shared" si="134"/>
        <v/>
      </c>
      <c r="U524" s="12" t="str">
        <f t="shared" si="135"/>
        <v/>
      </c>
    </row>
    <row r="525" spans="1:21" x14ac:dyDescent="0.2">
      <c r="A525" s="9" t="str">
        <f t="shared" si="119"/>
        <v/>
      </c>
      <c r="B525" s="10" t="str">
        <f t="shared" si="120"/>
        <v/>
      </c>
      <c r="C525" s="14" t="str">
        <f t="shared" si="121"/>
        <v/>
      </c>
      <c r="D525" s="11" t="str">
        <f t="shared" si="122"/>
        <v/>
      </c>
      <c r="E525" s="12" t="str">
        <f t="shared" si="123"/>
        <v/>
      </c>
      <c r="F525" s="12" t="str">
        <f t="shared" si="124"/>
        <v/>
      </c>
      <c r="G525" s="12" t="str">
        <f t="shared" si="125"/>
        <v/>
      </c>
      <c r="H525" s="13"/>
      <c r="I525" s="12" t="str">
        <f t="shared" si="126"/>
        <v/>
      </c>
      <c r="J525" s="12" t="str">
        <f t="shared" si="127"/>
        <v/>
      </c>
      <c r="K525" s="12" t="str">
        <f t="shared" si="128"/>
        <v/>
      </c>
      <c r="L525" s="12" t="str">
        <f>IF(A525="","",SUM($K$51:K525))</f>
        <v/>
      </c>
      <c r="O525" s="9" t="str">
        <f t="shared" si="129"/>
        <v/>
      </c>
      <c r="P525" s="10" t="str">
        <f t="shared" si="130"/>
        <v/>
      </c>
      <c r="Q525" s="16" t="str">
        <f t="shared" si="131"/>
        <v/>
      </c>
      <c r="R525" s="12" t="str">
        <f t="shared" si="132"/>
        <v/>
      </c>
      <c r="S525" s="12" t="str">
        <f t="shared" si="133"/>
        <v/>
      </c>
      <c r="T525" s="12" t="str">
        <f t="shared" si="134"/>
        <v/>
      </c>
      <c r="U525" s="12" t="str">
        <f t="shared" si="135"/>
        <v/>
      </c>
    </row>
    <row r="526" spans="1:21" x14ac:dyDescent="0.2">
      <c r="A526" s="9" t="str">
        <f t="shared" si="119"/>
        <v/>
      </c>
      <c r="B526" s="10" t="str">
        <f t="shared" si="120"/>
        <v/>
      </c>
      <c r="C526" s="14" t="str">
        <f t="shared" si="121"/>
        <v/>
      </c>
      <c r="D526" s="11" t="str">
        <f t="shared" si="122"/>
        <v/>
      </c>
      <c r="E526" s="12" t="str">
        <f t="shared" si="123"/>
        <v/>
      </c>
      <c r="F526" s="12" t="str">
        <f t="shared" si="124"/>
        <v/>
      </c>
      <c r="G526" s="12" t="str">
        <f t="shared" si="125"/>
        <v/>
      </c>
      <c r="H526" s="13"/>
      <c r="I526" s="12" t="str">
        <f t="shared" si="126"/>
        <v/>
      </c>
      <c r="J526" s="12" t="str">
        <f t="shared" si="127"/>
        <v/>
      </c>
      <c r="K526" s="12" t="str">
        <f t="shared" si="128"/>
        <v/>
      </c>
      <c r="L526" s="12" t="str">
        <f>IF(A526="","",SUM($K$51:K526))</f>
        <v/>
      </c>
      <c r="O526" s="9" t="str">
        <f t="shared" si="129"/>
        <v/>
      </c>
      <c r="P526" s="10" t="str">
        <f t="shared" si="130"/>
        <v/>
      </c>
      <c r="Q526" s="16" t="str">
        <f t="shared" si="131"/>
        <v/>
      </c>
      <c r="R526" s="12" t="str">
        <f t="shared" si="132"/>
        <v/>
      </c>
      <c r="S526" s="12" t="str">
        <f t="shared" si="133"/>
        <v/>
      </c>
      <c r="T526" s="12" t="str">
        <f t="shared" si="134"/>
        <v/>
      </c>
      <c r="U526" s="12" t="str">
        <f t="shared" si="135"/>
        <v/>
      </c>
    </row>
    <row r="527" spans="1:21" x14ac:dyDescent="0.2">
      <c r="A527" s="9" t="str">
        <f t="shared" si="119"/>
        <v/>
      </c>
      <c r="B527" s="10" t="str">
        <f t="shared" si="120"/>
        <v/>
      </c>
      <c r="C527" s="14" t="str">
        <f t="shared" si="121"/>
        <v/>
      </c>
      <c r="D527" s="11" t="str">
        <f t="shared" si="122"/>
        <v/>
      </c>
      <c r="E527" s="12" t="str">
        <f t="shared" si="123"/>
        <v/>
      </c>
      <c r="F527" s="12" t="str">
        <f t="shared" si="124"/>
        <v/>
      </c>
      <c r="G527" s="12" t="str">
        <f t="shared" si="125"/>
        <v/>
      </c>
      <c r="H527" s="13"/>
      <c r="I527" s="12" t="str">
        <f t="shared" si="126"/>
        <v/>
      </c>
      <c r="J527" s="12" t="str">
        <f t="shared" si="127"/>
        <v/>
      </c>
      <c r="K527" s="12" t="str">
        <f t="shared" si="128"/>
        <v/>
      </c>
      <c r="L527" s="12" t="str">
        <f>IF(A527="","",SUM($K$51:K527))</f>
        <v/>
      </c>
      <c r="O527" s="9" t="str">
        <f t="shared" si="129"/>
        <v/>
      </c>
      <c r="P527" s="10" t="str">
        <f t="shared" si="130"/>
        <v/>
      </c>
      <c r="Q527" s="16" t="str">
        <f t="shared" si="131"/>
        <v/>
      </c>
      <c r="R527" s="12" t="str">
        <f t="shared" si="132"/>
        <v/>
      </c>
      <c r="S527" s="12" t="str">
        <f t="shared" si="133"/>
        <v/>
      </c>
      <c r="T527" s="12" t="str">
        <f t="shared" si="134"/>
        <v/>
      </c>
      <c r="U527" s="12" t="str">
        <f t="shared" si="135"/>
        <v/>
      </c>
    </row>
    <row r="528" spans="1:21" x14ac:dyDescent="0.2">
      <c r="A528" s="9" t="str">
        <f t="shared" si="119"/>
        <v/>
      </c>
      <c r="B528" s="10" t="str">
        <f t="shared" si="120"/>
        <v/>
      </c>
      <c r="C528" s="14" t="str">
        <f t="shared" si="121"/>
        <v/>
      </c>
      <c r="D528" s="11" t="str">
        <f t="shared" si="122"/>
        <v/>
      </c>
      <c r="E528" s="12" t="str">
        <f t="shared" si="123"/>
        <v/>
      </c>
      <c r="F528" s="12" t="str">
        <f t="shared" si="124"/>
        <v/>
      </c>
      <c r="G528" s="12" t="str">
        <f t="shared" si="125"/>
        <v/>
      </c>
      <c r="H528" s="13"/>
      <c r="I528" s="12" t="str">
        <f t="shared" si="126"/>
        <v/>
      </c>
      <c r="J528" s="12" t="str">
        <f t="shared" si="127"/>
        <v/>
      </c>
      <c r="K528" s="12" t="str">
        <f t="shared" si="128"/>
        <v/>
      </c>
      <c r="L528" s="12" t="str">
        <f>IF(A528="","",SUM($K$51:K528))</f>
        <v/>
      </c>
      <c r="O528" s="9" t="str">
        <f t="shared" si="129"/>
        <v/>
      </c>
      <c r="P528" s="10" t="str">
        <f t="shared" si="130"/>
        <v/>
      </c>
      <c r="Q528" s="16" t="str">
        <f t="shared" si="131"/>
        <v/>
      </c>
      <c r="R528" s="12" t="str">
        <f t="shared" si="132"/>
        <v/>
      </c>
      <c r="S528" s="12" t="str">
        <f t="shared" si="133"/>
        <v/>
      </c>
      <c r="T528" s="12" t="str">
        <f t="shared" si="134"/>
        <v/>
      </c>
      <c r="U528" s="12" t="str">
        <f t="shared" si="135"/>
        <v/>
      </c>
    </row>
    <row r="529" spans="1:21" x14ac:dyDescent="0.2">
      <c r="A529" s="9" t="str">
        <f t="shared" si="119"/>
        <v/>
      </c>
      <c r="B529" s="10" t="str">
        <f t="shared" si="120"/>
        <v/>
      </c>
      <c r="C529" s="14" t="str">
        <f t="shared" si="121"/>
        <v/>
      </c>
      <c r="D529" s="11" t="str">
        <f t="shared" si="122"/>
        <v/>
      </c>
      <c r="E529" s="12" t="str">
        <f t="shared" si="123"/>
        <v/>
      </c>
      <c r="F529" s="12" t="str">
        <f t="shared" si="124"/>
        <v/>
      </c>
      <c r="G529" s="12" t="str">
        <f t="shared" si="125"/>
        <v/>
      </c>
      <c r="H529" s="13"/>
      <c r="I529" s="12" t="str">
        <f t="shared" si="126"/>
        <v/>
      </c>
      <c r="J529" s="12" t="str">
        <f t="shared" si="127"/>
        <v/>
      </c>
      <c r="K529" s="12" t="str">
        <f t="shared" si="128"/>
        <v/>
      </c>
      <c r="L529" s="12" t="str">
        <f>IF(A529="","",SUM($K$51:K529))</f>
        <v/>
      </c>
      <c r="O529" s="9" t="str">
        <f t="shared" si="129"/>
        <v/>
      </c>
      <c r="P529" s="10" t="str">
        <f t="shared" si="130"/>
        <v/>
      </c>
      <c r="Q529" s="16" t="str">
        <f t="shared" si="131"/>
        <v/>
      </c>
      <c r="R529" s="12" t="str">
        <f t="shared" si="132"/>
        <v/>
      </c>
      <c r="S529" s="12" t="str">
        <f t="shared" si="133"/>
        <v/>
      </c>
      <c r="T529" s="12" t="str">
        <f t="shared" si="134"/>
        <v/>
      </c>
      <c r="U529" s="12" t="str">
        <f t="shared" si="135"/>
        <v/>
      </c>
    </row>
    <row r="530" spans="1:21" x14ac:dyDescent="0.2">
      <c r="A530" s="9" t="str">
        <f t="shared" si="119"/>
        <v/>
      </c>
      <c r="B530" s="10" t="str">
        <f t="shared" si="120"/>
        <v/>
      </c>
      <c r="C530" s="14" t="str">
        <f t="shared" si="121"/>
        <v/>
      </c>
      <c r="D530" s="11" t="str">
        <f t="shared" si="122"/>
        <v/>
      </c>
      <c r="E530" s="12" t="str">
        <f t="shared" si="123"/>
        <v/>
      </c>
      <c r="F530" s="12" t="str">
        <f t="shared" si="124"/>
        <v/>
      </c>
      <c r="G530" s="12" t="str">
        <f t="shared" si="125"/>
        <v/>
      </c>
      <c r="H530" s="13"/>
      <c r="I530" s="12" t="str">
        <f t="shared" si="126"/>
        <v/>
      </c>
      <c r="J530" s="12" t="str">
        <f t="shared" si="127"/>
        <v/>
      </c>
      <c r="K530" s="12" t="str">
        <f t="shared" si="128"/>
        <v/>
      </c>
      <c r="L530" s="12" t="str">
        <f>IF(A530="","",SUM($K$51:K530))</f>
        <v/>
      </c>
      <c r="O530" s="9" t="str">
        <f t="shared" si="129"/>
        <v/>
      </c>
      <c r="P530" s="10" t="str">
        <f t="shared" si="130"/>
        <v/>
      </c>
      <c r="Q530" s="16" t="str">
        <f t="shared" si="131"/>
        <v/>
      </c>
      <c r="R530" s="12" t="str">
        <f t="shared" si="132"/>
        <v/>
      </c>
      <c r="S530" s="12" t="str">
        <f t="shared" si="133"/>
        <v/>
      </c>
      <c r="T530" s="12" t="str">
        <f t="shared" si="134"/>
        <v/>
      </c>
      <c r="U530" s="12" t="str">
        <f t="shared" si="135"/>
        <v/>
      </c>
    </row>
    <row r="531" spans="1:21" x14ac:dyDescent="0.2">
      <c r="A531" s="9" t="str">
        <f t="shared" si="119"/>
        <v/>
      </c>
      <c r="B531" s="10" t="str">
        <f t="shared" si="120"/>
        <v/>
      </c>
      <c r="C531" s="14" t="str">
        <f t="shared" si="121"/>
        <v/>
      </c>
      <c r="D531" s="11" t="str">
        <f t="shared" si="122"/>
        <v/>
      </c>
      <c r="E531" s="12" t="str">
        <f t="shared" si="123"/>
        <v/>
      </c>
      <c r="F531" s="12" t="str">
        <f t="shared" si="124"/>
        <v/>
      </c>
      <c r="G531" s="12" t="str">
        <f t="shared" si="125"/>
        <v/>
      </c>
      <c r="H531" s="13"/>
      <c r="I531" s="12" t="str">
        <f t="shared" si="126"/>
        <v/>
      </c>
      <c r="J531" s="12" t="str">
        <f t="shared" si="127"/>
        <v/>
      </c>
      <c r="K531" s="12" t="str">
        <f t="shared" si="128"/>
        <v/>
      </c>
      <c r="L531" s="12" t="str">
        <f>IF(A531="","",SUM($K$51:K531))</f>
        <v/>
      </c>
      <c r="O531" s="9" t="str">
        <f t="shared" si="129"/>
        <v/>
      </c>
      <c r="P531" s="10" t="str">
        <f t="shared" si="130"/>
        <v/>
      </c>
      <c r="Q531" s="16" t="str">
        <f t="shared" si="131"/>
        <v/>
      </c>
      <c r="R531" s="12" t="str">
        <f t="shared" si="132"/>
        <v/>
      </c>
      <c r="S531" s="12" t="str">
        <f t="shared" si="133"/>
        <v/>
      </c>
      <c r="T531" s="12" t="str">
        <f t="shared" si="134"/>
        <v/>
      </c>
      <c r="U531" s="12" t="str">
        <f t="shared" si="135"/>
        <v/>
      </c>
    </row>
    <row r="532" spans="1:21" x14ac:dyDescent="0.2">
      <c r="A532" s="9" t="str">
        <f t="shared" si="119"/>
        <v/>
      </c>
      <c r="B532" s="10" t="str">
        <f t="shared" si="120"/>
        <v/>
      </c>
      <c r="C532" s="14" t="str">
        <f t="shared" si="121"/>
        <v/>
      </c>
      <c r="D532" s="11" t="str">
        <f t="shared" si="122"/>
        <v/>
      </c>
      <c r="E532" s="12" t="str">
        <f t="shared" si="123"/>
        <v/>
      </c>
      <c r="F532" s="12" t="str">
        <f t="shared" si="124"/>
        <v/>
      </c>
      <c r="G532" s="12" t="str">
        <f t="shared" si="125"/>
        <v/>
      </c>
      <c r="H532" s="13"/>
      <c r="I532" s="12" t="str">
        <f t="shared" si="126"/>
        <v/>
      </c>
      <c r="J532" s="12" t="str">
        <f t="shared" si="127"/>
        <v/>
      </c>
      <c r="K532" s="12" t="str">
        <f t="shared" si="128"/>
        <v/>
      </c>
      <c r="L532" s="12" t="str">
        <f>IF(A532="","",SUM($K$51:K532))</f>
        <v/>
      </c>
      <c r="O532" s="9" t="str">
        <f t="shared" si="129"/>
        <v/>
      </c>
      <c r="P532" s="10" t="str">
        <f t="shared" si="130"/>
        <v/>
      </c>
      <c r="Q532" s="16" t="str">
        <f t="shared" si="131"/>
        <v/>
      </c>
      <c r="R532" s="12" t="str">
        <f t="shared" si="132"/>
        <v/>
      </c>
      <c r="S532" s="12" t="str">
        <f t="shared" si="133"/>
        <v/>
      </c>
      <c r="T532" s="12" t="str">
        <f t="shared" si="134"/>
        <v/>
      </c>
      <c r="U532" s="12" t="str">
        <f t="shared" si="135"/>
        <v/>
      </c>
    </row>
    <row r="533" spans="1:21" x14ac:dyDescent="0.2">
      <c r="A533" s="9" t="str">
        <f t="shared" si="119"/>
        <v/>
      </c>
      <c r="B533" s="10" t="str">
        <f t="shared" si="120"/>
        <v/>
      </c>
      <c r="C533" s="14" t="str">
        <f t="shared" si="121"/>
        <v/>
      </c>
      <c r="D533" s="11" t="str">
        <f t="shared" si="122"/>
        <v/>
      </c>
      <c r="E533" s="12" t="str">
        <f t="shared" si="123"/>
        <v/>
      </c>
      <c r="F533" s="12" t="str">
        <f t="shared" si="124"/>
        <v/>
      </c>
      <c r="G533" s="12" t="str">
        <f t="shared" si="125"/>
        <v/>
      </c>
      <c r="H533" s="13"/>
      <c r="I533" s="12" t="str">
        <f t="shared" si="126"/>
        <v/>
      </c>
      <c r="J533" s="12" t="str">
        <f t="shared" si="127"/>
        <v/>
      </c>
      <c r="K533" s="12" t="str">
        <f t="shared" si="128"/>
        <v/>
      </c>
      <c r="L533" s="12" t="str">
        <f>IF(A533="","",SUM($K$51:K533))</f>
        <v/>
      </c>
      <c r="O533" s="9" t="str">
        <f t="shared" si="129"/>
        <v/>
      </c>
      <c r="P533" s="10" t="str">
        <f t="shared" si="130"/>
        <v/>
      </c>
      <c r="Q533" s="16" t="str">
        <f t="shared" si="131"/>
        <v/>
      </c>
      <c r="R533" s="12" t="str">
        <f t="shared" si="132"/>
        <v/>
      </c>
      <c r="S533" s="12" t="str">
        <f t="shared" si="133"/>
        <v/>
      </c>
      <c r="T533" s="12" t="str">
        <f t="shared" si="134"/>
        <v/>
      </c>
      <c r="U533" s="12" t="str">
        <f t="shared" si="135"/>
        <v/>
      </c>
    </row>
    <row r="534" spans="1:21" x14ac:dyDescent="0.2">
      <c r="A534" s="9" t="str">
        <f t="shared" si="119"/>
        <v/>
      </c>
      <c r="B534" s="10" t="str">
        <f t="shared" si="120"/>
        <v/>
      </c>
      <c r="C534" s="14" t="str">
        <f t="shared" si="121"/>
        <v/>
      </c>
      <c r="D534" s="11" t="str">
        <f t="shared" si="122"/>
        <v/>
      </c>
      <c r="E534" s="12" t="str">
        <f t="shared" si="123"/>
        <v/>
      </c>
      <c r="F534" s="12" t="str">
        <f t="shared" si="124"/>
        <v/>
      </c>
      <c r="G534" s="12" t="str">
        <f t="shared" si="125"/>
        <v/>
      </c>
      <c r="H534" s="13"/>
      <c r="I534" s="12" t="str">
        <f t="shared" si="126"/>
        <v/>
      </c>
      <c r="J534" s="12" t="str">
        <f t="shared" si="127"/>
        <v/>
      </c>
      <c r="K534" s="12" t="str">
        <f t="shared" si="128"/>
        <v/>
      </c>
      <c r="L534" s="12" t="str">
        <f>IF(A534="","",SUM($K$51:K534))</f>
        <v/>
      </c>
      <c r="O534" s="9" t="str">
        <f t="shared" si="129"/>
        <v/>
      </c>
      <c r="P534" s="10" t="str">
        <f t="shared" si="130"/>
        <v/>
      </c>
      <c r="Q534" s="16" t="str">
        <f t="shared" si="131"/>
        <v/>
      </c>
      <c r="R534" s="12" t="str">
        <f t="shared" si="132"/>
        <v/>
      </c>
      <c r="S534" s="12" t="str">
        <f t="shared" si="133"/>
        <v/>
      </c>
      <c r="T534" s="12" t="str">
        <f t="shared" si="134"/>
        <v/>
      </c>
      <c r="U534" s="12" t="str">
        <f t="shared" si="135"/>
        <v/>
      </c>
    </row>
    <row r="535" spans="1:21" x14ac:dyDescent="0.2">
      <c r="A535" s="9" t="str">
        <f t="shared" si="119"/>
        <v/>
      </c>
      <c r="B535" s="10" t="str">
        <f t="shared" si="120"/>
        <v/>
      </c>
      <c r="C535" s="14" t="str">
        <f t="shared" si="121"/>
        <v/>
      </c>
      <c r="D535" s="11" t="str">
        <f t="shared" si="122"/>
        <v/>
      </c>
      <c r="E535" s="12" t="str">
        <f t="shared" si="123"/>
        <v/>
      </c>
      <c r="F535" s="12" t="str">
        <f t="shared" si="124"/>
        <v/>
      </c>
      <c r="G535" s="12" t="str">
        <f t="shared" si="125"/>
        <v/>
      </c>
      <c r="H535" s="13"/>
      <c r="I535" s="12" t="str">
        <f t="shared" si="126"/>
        <v/>
      </c>
      <c r="J535" s="12" t="str">
        <f t="shared" si="127"/>
        <v/>
      </c>
      <c r="K535" s="12" t="str">
        <f t="shared" si="128"/>
        <v/>
      </c>
      <c r="L535" s="12" t="str">
        <f>IF(A535="","",SUM($K$51:K535))</f>
        <v/>
      </c>
      <c r="O535" s="9" t="str">
        <f t="shared" si="129"/>
        <v/>
      </c>
      <c r="P535" s="10" t="str">
        <f t="shared" si="130"/>
        <v/>
      </c>
      <c r="Q535" s="16" t="str">
        <f t="shared" si="131"/>
        <v/>
      </c>
      <c r="R535" s="12" t="str">
        <f t="shared" si="132"/>
        <v/>
      </c>
      <c r="S535" s="12" t="str">
        <f t="shared" si="133"/>
        <v/>
      </c>
      <c r="T535" s="12" t="str">
        <f t="shared" si="134"/>
        <v/>
      </c>
      <c r="U535" s="12" t="str">
        <f t="shared" si="135"/>
        <v/>
      </c>
    </row>
    <row r="536" spans="1:21" x14ac:dyDescent="0.2">
      <c r="A536" s="9" t="str">
        <f t="shared" si="119"/>
        <v/>
      </c>
      <c r="B536" s="10" t="str">
        <f t="shared" si="120"/>
        <v/>
      </c>
      <c r="C536" s="14" t="str">
        <f t="shared" si="121"/>
        <v/>
      </c>
      <c r="D536" s="11" t="str">
        <f t="shared" si="122"/>
        <v/>
      </c>
      <c r="E536" s="12" t="str">
        <f t="shared" si="123"/>
        <v/>
      </c>
      <c r="F536" s="12" t="str">
        <f t="shared" si="124"/>
        <v/>
      </c>
      <c r="G536" s="12" t="str">
        <f t="shared" si="125"/>
        <v/>
      </c>
      <c r="H536" s="13"/>
      <c r="I536" s="12" t="str">
        <f t="shared" si="126"/>
        <v/>
      </c>
      <c r="J536" s="12" t="str">
        <f t="shared" si="127"/>
        <v/>
      </c>
      <c r="K536" s="12" t="str">
        <f t="shared" si="128"/>
        <v/>
      </c>
      <c r="L536" s="12" t="str">
        <f>IF(A536="","",SUM($K$51:K536))</f>
        <v/>
      </c>
      <c r="O536" s="9" t="str">
        <f t="shared" si="129"/>
        <v/>
      </c>
      <c r="P536" s="10" t="str">
        <f t="shared" si="130"/>
        <v/>
      </c>
      <c r="Q536" s="16" t="str">
        <f t="shared" si="131"/>
        <v/>
      </c>
      <c r="R536" s="12" t="str">
        <f t="shared" si="132"/>
        <v/>
      </c>
      <c r="S536" s="12" t="str">
        <f t="shared" si="133"/>
        <v/>
      </c>
      <c r="T536" s="12" t="str">
        <f t="shared" si="134"/>
        <v/>
      </c>
      <c r="U536" s="12" t="str">
        <f t="shared" si="135"/>
        <v/>
      </c>
    </row>
    <row r="537" spans="1:21" x14ac:dyDescent="0.2">
      <c r="A537" s="9" t="str">
        <f t="shared" si="119"/>
        <v/>
      </c>
      <c r="B537" s="10" t="str">
        <f t="shared" si="120"/>
        <v/>
      </c>
      <c r="C537" s="14" t="str">
        <f t="shared" si="121"/>
        <v/>
      </c>
      <c r="D537" s="11" t="str">
        <f t="shared" si="122"/>
        <v/>
      </c>
      <c r="E537" s="12" t="str">
        <f t="shared" si="123"/>
        <v/>
      </c>
      <c r="F537" s="12" t="str">
        <f t="shared" si="124"/>
        <v/>
      </c>
      <c r="G537" s="12" t="str">
        <f t="shared" si="125"/>
        <v/>
      </c>
      <c r="H537" s="13"/>
      <c r="I537" s="12" t="str">
        <f t="shared" si="126"/>
        <v/>
      </c>
      <c r="J537" s="12" t="str">
        <f t="shared" si="127"/>
        <v/>
      </c>
      <c r="K537" s="12" t="str">
        <f t="shared" si="128"/>
        <v/>
      </c>
      <c r="L537" s="12" t="str">
        <f>IF(A537="","",SUM($K$51:K537))</f>
        <v/>
      </c>
      <c r="O537" s="9" t="str">
        <f t="shared" si="129"/>
        <v/>
      </c>
      <c r="P537" s="10" t="str">
        <f t="shared" si="130"/>
        <v/>
      </c>
      <c r="Q537" s="16" t="str">
        <f t="shared" si="131"/>
        <v/>
      </c>
      <c r="R537" s="12" t="str">
        <f t="shared" si="132"/>
        <v/>
      </c>
      <c r="S537" s="12" t="str">
        <f t="shared" si="133"/>
        <v/>
      </c>
      <c r="T537" s="12" t="str">
        <f t="shared" si="134"/>
        <v/>
      </c>
      <c r="U537" s="12" t="str">
        <f t="shared" si="135"/>
        <v/>
      </c>
    </row>
    <row r="538" spans="1:21" x14ac:dyDescent="0.2">
      <c r="A538" s="9" t="str">
        <f t="shared" si="119"/>
        <v/>
      </c>
      <c r="B538" s="10" t="str">
        <f t="shared" si="120"/>
        <v/>
      </c>
      <c r="C538" s="14" t="str">
        <f t="shared" si="121"/>
        <v/>
      </c>
      <c r="D538" s="11" t="str">
        <f t="shared" si="122"/>
        <v/>
      </c>
      <c r="E538" s="12" t="str">
        <f t="shared" si="123"/>
        <v/>
      </c>
      <c r="F538" s="12" t="str">
        <f t="shared" si="124"/>
        <v/>
      </c>
      <c r="G538" s="12" t="str">
        <f t="shared" si="125"/>
        <v/>
      </c>
      <c r="H538" s="13"/>
      <c r="I538" s="12" t="str">
        <f t="shared" si="126"/>
        <v/>
      </c>
      <c r="J538" s="12" t="str">
        <f t="shared" si="127"/>
        <v/>
      </c>
      <c r="K538" s="12" t="str">
        <f t="shared" si="128"/>
        <v/>
      </c>
      <c r="L538" s="12" t="str">
        <f>IF(A538="","",SUM($K$51:K538))</f>
        <v/>
      </c>
      <c r="O538" s="9" t="str">
        <f t="shared" si="129"/>
        <v/>
      </c>
      <c r="P538" s="10" t="str">
        <f t="shared" si="130"/>
        <v/>
      </c>
      <c r="Q538" s="16" t="str">
        <f t="shared" si="131"/>
        <v/>
      </c>
      <c r="R538" s="12" t="str">
        <f t="shared" si="132"/>
        <v/>
      </c>
      <c r="S538" s="12" t="str">
        <f t="shared" si="133"/>
        <v/>
      </c>
      <c r="T538" s="12" t="str">
        <f t="shared" si="134"/>
        <v/>
      </c>
      <c r="U538" s="12" t="str">
        <f t="shared" si="135"/>
        <v/>
      </c>
    </row>
    <row r="539" spans="1:21" x14ac:dyDescent="0.2">
      <c r="A539" s="9" t="str">
        <f t="shared" si="119"/>
        <v/>
      </c>
      <c r="B539" s="10" t="str">
        <f t="shared" si="120"/>
        <v/>
      </c>
      <c r="C539" s="14" t="str">
        <f t="shared" si="121"/>
        <v/>
      </c>
      <c r="D539" s="11" t="str">
        <f t="shared" si="122"/>
        <v/>
      </c>
      <c r="E539" s="12" t="str">
        <f t="shared" si="123"/>
        <v/>
      </c>
      <c r="F539" s="12" t="str">
        <f t="shared" si="124"/>
        <v/>
      </c>
      <c r="G539" s="12" t="str">
        <f t="shared" si="125"/>
        <v/>
      </c>
      <c r="H539" s="13"/>
      <c r="I539" s="12" t="str">
        <f t="shared" si="126"/>
        <v/>
      </c>
      <c r="J539" s="12" t="str">
        <f t="shared" si="127"/>
        <v/>
      </c>
      <c r="K539" s="12" t="str">
        <f t="shared" si="128"/>
        <v/>
      </c>
      <c r="L539" s="12" t="str">
        <f>IF(A539="","",SUM($K$51:K539))</f>
        <v/>
      </c>
      <c r="O539" s="9" t="str">
        <f t="shared" si="129"/>
        <v/>
      </c>
      <c r="P539" s="10" t="str">
        <f t="shared" si="130"/>
        <v/>
      </c>
      <c r="Q539" s="16" t="str">
        <f t="shared" si="131"/>
        <v/>
      </c>
      <c r="R539" s="12" t="str">
        <f t="shared" si="132"/>
        <v/>
      </c>
      <c r="S539" s="12" t="str">
        <f t="shared" si="133"/>
        <v/>
      </c>
      <c r="T539" s="12" t="str">
        <f t="shared" si="134"/>
        <v/>
      </c>
      <c r="U539" s="12" t="str">
        <f t="shared" si="135"/>
        <v/>
      </c>
    </row>
    <row r="540" spans="1:21" x14ac:dyDescent="0.2">
      <c r="A540" s="9" t="str">
        <f t="shared" si="119"/>
        <v/>
      </c>
      <c r="B540" s="10" t="str">
        <f t="shared" si="120"/>
        <v/>
      </c>
      <c r="C540" s="14" t="str">
        <f t="shared" si="121"/>
        <v/>
      </c>
      <c r="D540" s="11" t="str">
        <f t="shared" si="122"/>
        <v/>
      </c>
      <c r="E540" s="12" t="str">
        <f t="shared" si="123"/>
        <v/>
      </c>
      <c r="F540" s="12" t="str">
        <f t="shared" si="124"/>
        <v/>
      </c>
      <c r="G540" s="12" t="str">
        <f t="shared" si="125"/>
        <v/>
      </c>
      <c r="H540" s="13"/>
      <c r="I540" s="12" t="str">
        <f t="shared" si="126"/>
        <v/>
      </c>
      <c r="J540" s="12" t="str">
        <f t="shared" si="127"/>
        <v/>
      </c>
      <c r="K540" s="12" t="str">
        <f t="shared" si="128"/>
        <v/>
      </c>
      <c r="L540" s="12" t="str">
        <f>IF(A540="","",SUM($K$51:K540))</f>
        <v/>
      </c>
      <c r="O540" s="9" t="str">
        <f t="shared" si="129"/>
        <v/>
      </c>
      <c r="P540" s="10" t="str">
        <f t="shared" si="130"/>
        <v/>
      </c>
      <c r="Q540" s="16" t="str">
        <f t="shared" si="131"/>
        <v/>
      </c>
      <c r="R540" s="12" t="str">
        <f t="shared" si="132"/>
        <v/>
      </c>
      <c r="S540" s="12" t="str">
        <f t="shared" si="133"/>
        <v/>
      </c>
      <c r="T540" s="12" t="str">
        <f t="shared" si="134"/>
        <v/>
      </c>
      <c r="U540" s="12" t="str">
        <f t="shared" si="135"/>
        <v/>
      </c>
    </row>
    <row r="541" spans="1:21" x14ac:dyDescent="0.2">
      <c r="A541" s="9" t="str">
        <f t="shared" si="119"/>
        <v/>
      </c>
      <c r="B541" s="10" t="str">
        <f t="shared" si="120"/>
        <v/>
      </c>
      <c r="C541" s="14" t="str">
        <f t="shared" si="121"/>
        <v/>
      </c>
      <c r="D541" s="11" t="str">
        <f t="shared" si="122"/>
        <v/>
      </c>
      <c r="E541" s="12" t="str">
        <f t="shared" si="123"/>
        <v/>
      </c>
      <c r="F541" s="12" t="str">
        <f t="shared" si="124"/>
        <v/>
      </c>
      <c r="G541" s="12" t="str">
        <f t="shared" si="125"/>
        <v/>
      </c>
      <c r="H541" s="13"/>
      <c r="I541" s="12" t="str">
        <f t="shared" si="126"/>
        <v/>
      </c>
      <c r="J541" s="12" t="str">
        <f t="shared" si="127"/>
        <v/>
      </c>
      <c r="K541" s="12" t="str">
        <f t="shared" si="128"/>
        <v/>
      </c>
      <c r="L541" s="12" t="str">
        <f>IF(A541="","",SUM($K$51:K541))</f>
        <v/>
      </c>
      <c r="O541" s="9" t="str">
        <f t="shared" si="129"/>
        <v/>
      </c>
      <c r="P541" s="10" t="str">
        <f t="shared" si="130"/>
        <v/>
      </c>
      <c r="Q541" s="16" t="str">
        <f t="shared" si="131"/>
        <v/>
      </c>
      <c r="R541" s="12" t="str">
        <f t="shared" si="132"/>
        <v/>
      </c>
      <c r="S541" s="12" t="str">
        <f t="shared" si="133"/>
        <v/>
      </c>
      <c r="T541" s="12" t="str">
        <f t="shared" si="134"/>
        <v/>
      </c>
      <c r="U541" s="12" t="str">
        <f t="shared" si="135"/>
        <v/>
      </c>
    </row>
    <row r="542" spans="1:21" x14ac:dyDescent="0.2">
      <c r="A542" s="9" t="str">
        <f t="shared" si="119"/>
        <v/>
      </c>
      <c r="B542" s="10" t="str">
        <f t="shared" si="120"/>
        <v/>
      </c>
      <c r="C542" s="14" t="str">
        <f t="shared" si="121"/>
        <v/>
      </c>
      <c r="D542" s="11" t="str">
        <f t="shared" si="122"/>
        <v/>
      </c>
      <c r="E542" s="12" t="str">
        <f t="shared" si="123"/>
        <v/>
      </c>
      <c r="F542" s="12" t="str">
        <f t="shared" si="124"/>
        <v/>
      </c>
      <c r="G542" s="12" t="str">
        <f t="shared" si="125"/>
        <v/>
      </c>
      <c r="H542" s="13"/>
      <c r="I542" s="12" t="str">
        <f t="shared" si="126"/>
        <v/>
      </c>
      <c r="J542" s="12" t="str">
        <f t="shared" si="127"/>
        <v/>
      </c>
      <c r="K542" s="12" t="str">
        <f t="shared" si="128"/>
        <v/>
      </c>
      <c r="L542" s="12" t="str">
        <f>IF(A542="","",SUM($K$51:K542))</f>
        <v/>
      </c>
      <c r="O542" s="9" t="str">
        <f t="shared" si="129"/>
        <v/>
      </c>
      <c r="P542" s="10" t="str">
        <f t="shared" si="130"/>
        <v/>
      </c>
      <c r="Q542" s="16" t="str">
        <f t="shared" si="131"/>
        <v/>
      </c>
      <c r="R542" s="12" t="str">
        <f t="shared" si="132"/>
        <v/>
      </c>
      <c r="S542" s="12" t="str">
        <f t="shared" si="133"/>
        <v/>
      </c>
      <c r="T542" s="12" t="str">
        <f t="shared" si="134"/>
        <v/>
      </c>
      <c r="U542" s="12" t="str">
        <f t="shared" si="135"/>
        <v/>
      </c>
    </row>
    <row r="543" spans="1:21" x14ac:dyDescent="0.2">
      <c r="A543" s="9" t="str">
        <f t="shared" si="119"/>
        <v/>
      </c>
      <c r="B543" s="10" t="str">
        <f t="shared" si="120"/>
        <v/>
      </c>
      <c r="C543" s="14" t="str">
        <f t="shared" si="121"/>
        <v/>
      </c>
      <c r="D543" s="11" t="str">
        <f t="shared" si="122"/>
        <v/>
      </c>
      <c r="E543" s="12" t="str">
        <f t="shared" si="123"/>
        <v/>
      </c>
      <c r="F543" s="12" t="str">
        <f t="shared" si="124"/>
        <v/>
      </c>
      <c r="G543" s="12" t="str">
        <f t="shared" si="125"/>
        <v/>
      </c>
      <c r="H543" s="13"/>
      <c r="I543" s="12" t="str">
        <f t="shared" si="126"/>
        <v/>
      </c>
      <c r="J543" s="12" t="str">
        <f t="shared" si="127"/>
        <v/>
      </c>
      <c r="K543" s="12" t="str">
        <f t="shared" si="128"/>
        <v/>
      </c>
      <c r="L543" s="12" t="str">
        <f>IF(A543="","",SUM($K$51:K543))</f>
        <v/>
      </c>
      <c r="O543" s="9" t="str">
        <f t="shared" si="129"/>
        <v/>
      </c>
      <c r="P543" s="10" t="str">
        <f t="shared" si="130"/>
        <v/>
      </c>
      <c r="Q543" s="16" t="str">
        <f t="shared" si="131"/>
        <v/>
      </c>
      <c r="R543" s="12" t="str">
        <f t="shared" si="132"/>
        <v/>
      </c>
      <c r="S543" s="12" t="str">
        <f t="shared" si="133"/>
        <v/>
      </c>
      <c r="T543" s="12" t="str">
        <f t="shared" si="134"/>
        <v/>
      </c>
      <c r="U543" s="12" t="str">
        <f t="shared" si="135"/>
        <v/>
      </c>
    </row>
    <row r="544" spans="1:21" x14ac:dyDescent="0.2">
      <c r="A544" s="9" t="str">
        <f t="shared" si="119"/>
        <v/>
      </c>
      <c r="B544" s="10" t="str">
        <f t="shared" si="120"/>
        <v/>
      </c>
      <c r="C544" s="14" t="str">
        <f t="shared" si="121"/>
        <v/>
      </c>
      <c r="D544" s="11" t="str">
        <f t="shared" si="122"/>
        <v/>
      </c>
      <c r="E544" s="12" t="str">
        <f t="shared" si="123"/>
        <v/>
      </c>
      <c r="F544" s="12" t="str">
        <f t="shared" si="124"/>
        <v/>
      </c>
      <c r="G544" s="12" t="str">
        <f t="shared" si="125"/>
        <v/>
      </c>
      <c r="H544" s="13"/>
      <c r="I544" s="12" t="str">
        <f t="shared" si="126"/>
        <v/>
      </c>
      <c r="J544" s="12" t="str">
        <f t="shared" si="127"/>
        <v/>
      </c>
      <c r="K544" s="12" t="str">
        <f t="shared" si="128"/>
        <v/>
      </c>
      <c r="L544" s="12" t="str">
        <f>IF(A544="","",SUM($K$51:K544))</f>
        <v/>
      </c>
      <c r="O544" s="9" t="str">
        <f t="shared" si="129"/>
        <v/>
      </c>
      <c r="P544" s="10" t="str">
        <f t="shared" si="130"/>
        <v/>
      </c>
      <c r="Q544" s="16" t="str">
        <f t="shared" si="131"/>
        <v/>
      </c>
      <c r="R544" s="12" t="str">
        <f t="shared" si="132"/>
        <v/>
      </c>
      <c r="S544" s="12" t="str">
        <f t="shared" si="133"/>
        <v/>
      </c>
      <c r="T544" s="12" t="str">
        <f t="shared" si="134"/>
        <v/>
      </c>
      <c r="U544" s="12" t="str">
        <f t="shared" si="135"/>
        <v/>
      </c>
    </row>
    <row r="545" spans="1:21" x14ac:dyDescent="0.2">
      <c r="A545" s="9" t="str">
        <f t="shared" si="119"/>
        <v/>
      </c>
      <c r="B545" s="10" t="str">
        <f t="shared" si="120"/>
        <v/>
      </c>
      <c r="C545" s="14" t="str">
        <f t="shared" si="121"/>
        <v/>
      </c>
      <c r="D545" s="11" t="str">
        <f t="shared" si="122"/>
        <v/>
      </c>
      <c r="E545" s="12" t="str">
        <f t="shared" si="123"/>
        <v/>
      </c>
      <c r="F545" s="12" t="str">
        <f t="shared" si="124"/>
        <v/>
      </c>
      <c r="G545" s="12" t="str">
        <f t="shared" si="125"/>
        <v/>
      </c>
      <c r="H545" s="13"/>
      <c r="I545" s="12" t="str">
        <f t="shared" si="126"/>
        <v/>
      </c>
      <c r="J545" s="12" t="str">
        <f t="shared" si="127"/>
        <v/>
      </c>
      <c r="K545" s="12" t="str">
        <f t="shared" si="128"/>
        <v/>
      </c>
      <c r="L545" s="12" t="str">
        <f>IF(A545="","",SUM($K$51:K545))</f>
        <v/>
      </c>
      <c r="O545" s="9" t="str">
        <f t="shared" si="129"/>
        <v/>
      </c>
      <c r="P545" s="10" t="str">
        <f t="shared" si="130"/>
        <v/>
      </c>
      <c r="Q545" s="16" t="str">
        <f t="shared" si="131"/>
        <v/>
      </c>
      <c r="R545" s="12" t="str">
        <f t="shared" si="132"/>
        <v/>
      </c>
      <c r="S545" s="12" t="str">
        <f t="shared" si="133"/>
        <v/>
      </c>
      <c r="T545" s="12" t="str">
        <f t="shared" si="134"/>
        <v/>
      </c>
      <c r="U545" s="12" t="str">
        <f t="shared" si="135"/>
        <v/>
      </c>
    </row>
    <row r="546" spans="1:21" x14ac:dyDescent="0.2">
      <c r="A546" s="9" t="str">
        <f t="shared" si="119"/>
        <v/>
      </c>
      <c r="B546" s="10" t="str">
        <f t="shared" si="120"/>
        <v/>
      </c>
      <c r="C546" s="14" t="str">
        <f t="shared" si="121"/>
        <v/>
      </c>
      <c r="D546" s="11" t="str">
        <f t="shared" si="122"/>
        <v/>
      </c>
      <c r="E546" s="12" t="str">
        <f t="shared" si="123"/>
        <v/>
      </c>
      <c r="F546" s="12" t="str">
        <f t="shared" si="124"/>
        <v/>
      </c>
      <c r="G546" s="12" t="str">
        <f t="shared" si="125"/>
        <v/>
      </c>
      <c r="H546" s="13"/>
      <c r="I546" s="12" t="str">
        <f t="shared" si="126"/>
        <v/>
      </c>
      <c r="J546" s="12" t="str">
        <f t="shared" si="127"/>
        <v/>
      </c>
      <c r="K546" s="12" t="str">
        <f t="shared" si="128"/>
        <v/>
      </c>
      <c r="L546" s="12" t="str">
        <f>IF(A546="","",SUM($K$51:K546))</f>
        <v/>
      </c>
      <c r="O546" s="9" t="str">
        <f t="shared" si="129"/>
        <v/>
      </c>
      <c r="P546" s="10" t="str">
        <f t="shared" si="130"/>
        <v/>
      </c>
      <c r="Q546" s="16" t="str">
        <f t="shared" si="131"/>
        <v/>
      </c>
      <c r="R546" s="12" t="str">
        <f t="shared" si="132"/>
        <v/>
      </c>
      <c r="S546" s="12" t="str">
        <f t="shared" si="133"/>
        <v/>
      </c>
      <c r="T546" s="12" t="str">
        <f t="shared" si="134"/>
        <v/>
      </c>
      <c r="U546" s="12" t="str">
        <f t="shared" si="135"/>
        <v/>
      </c>
    </row>
    <row r="547" spans="1:21" x14ac:dyDescent="0.2">
      <c r="A547" s="9" t="str">
        <f t="shared" si="119"/>
        <v/>
      </c>
      <c r="B547" s="10" t="str">
        <f t="shared" si="120"/>
        <v/>
      </c>
      <c r="C547" s="14" t="str">
        <f t="shared" si="121"/>
        <v/>
      </c>
      <c r="D547" s="11" t="str">
        <f t="shared" si="122"/>
        <v/>
      </c>
      <c r="E547" s="12" t="str">
        <f t="shared" si="123"/>
        <v/>
      </c>
      <c r="F547" s="12" t="str">
        <f t="shared" si="124"/>
        <v/>
      </c>
      <c r="G547" s="12" t="str">
        <f t="shared" si="125"/>
        <v/>
      </c>
      <c r="H547" s="13"/>
      <c r="I547" s="12" t="str">
        <f t="shared" si="126"/>
        <v/>
      </c>
      <c r="J547" s="12" t="str">
        <f t="shared" si="127"/>
        <v/>
      </c>
      <c r="K547" s="12" t="str">
        <f t="shared" si="128"/>
        <v/>
      </c>
      <c r="L547" s="12" t="str">
        <f>IF(A547="","",SUM($K$51:K547))</f>
        <v/>
      </c>
      <c r="O547" s="9" t="str">
        <f t="shared" si="129"/>
        <v/>
      </c>
      <c r="P547" s="10" t="str">
        <f t="shared" si="130"/>
        <v/>
      </c>
      <c r="Q547" s="16" t="str">
        <f t="shared" si="131"/>
        <v/>
      </c>
      <c r="R547" s="12" t="str">
        <f t="shared" si="132"/>
        <v/>
      </c>
      <c r="S547" s="12" t="str">
        <f t="shared" si="133"/>
        <v/>
      </c>
      <c r="T547" s="12" t="str">
        <f t="shared" si="134"/>
        <v/>
      </c>
      <c r="U547" s="12" t="str">
        <f t="shared" si="135"/>
        <v/>
      </c>
    </row>
    <row r="548" spans="1:21" x14ac:dyDescent="0.2">
      <c r="A548" s="9" t="str">
        <f t="shared" si="119"/>
        <v/>
      </c>
      <c r="B548" s="10" t="str">
        <f t="shared" si="120"/>
        <v/>
      </c>
      <c r="C548" s="14" t="str">
        <f t="shared" si="121"/>
        <v/>
      </c>
      <c r="D548" s="11" t="str">
        <f t="shared" si="122"/>
        <v/>
      </c>
      <c r="E548" s="12" t="str">
        <f t="shared" si="123"/>
        <v/>
      </c>
      <c r="F548" s="12" t="str">
        <f t="shared" si="124"/>
        <v/>
      </c>
      <c r="G548" s="12" t="str">
        <f t="shared" si="125"/>
        <v/>
      </c>
      <c r="H548" s="13"/>
      <c r="I548" s="12" t="str">
        <f t="shared" si="126"/>
        <v/>
      </c>
      <c r="J548" s="12" t="str">
        <f t="shared" si="127"/>
        <v/>
      </c>
      <c r="K548" s="12" t="str">
        <f t="shared" si="128"/>
        <v/>
      </c>
      <c r="L548" s="12" t="str">
        <f>IF(A548="","",SUM($K$51:K548))</f>
        <v/>
      </c>
      <c r="O548" s="9" t="str">
        <f t="shared" si="129"/>
        <v/>
      </c>
      <c r="P548" s="10" t="str">
        <f t="shared" si="130"/>
        <v/>
      </c>
      <c r="Q548" s="16" t="str">
        <f t="shared" si="131"/>
        <v/>
      </c>
      <c r="R548" s="12" t="str">
        <f t="shared" si="132"/>
        <v/>
      </c>
      <c r="S548" s="12" t="str">
        <f t="shared" si="133"/>
        <v/>
      </c>
      <c r="T548" s="12" t="str">
        <f t="shared" si="134"/>
        <v/>
      </c>
      <c r="U548" s="12" t="str">
        <f t="shared" si="135"/>
        <v/>
      </c>
    </row>
    <row r="549" spans="1:21" x14ac:dyDescent="0.2">
      <c r="A549" s="9" t="str">
        <f t="shared" si="119"/>
        <v/>
      </c>
      <c r="B549" s="10" t="str">
        <f t="shared" si="120"/>
        <v/>
      </c>
      <c r="C549" s="14" t="str">
        <f t="shared" si="121"/>
        <v/>
      </c>
      <c r="D549" s="11" t="str">
        <f t="shared" si="122"/>
        <v/>
      </c>
      <c r="E549" s="12" t="str">
        <f t="shared" si="123"/>
        <v/>
      </c>
      <c r="F549" s="12" t="str">
        <f t="shared" si="124"/>
        <v/>
      </c>
      <c r="G549" s="12" t="str">
        <f t="shared" si="125"/>
        <v/>
      </c>
      <c r="H549" s="13"/>
      <c r="I549" s="12" t="str">
        <f t="shared" si="126"/>
        <v/>
      </c>
      <c r="J549" s="12" t="str">
        <f t="shared" si="127"/>
        <v/>
      </c>
      <c r="K549" s="12" t="str">
        <f t="shared" si="128"/>
        <v/>
      </c>
      <c r="L549" s="12" t="str">
        <f>IF(A549="","",SUM($K$51:K549))</f>
        <v/>
      </c>
      <c r="O549" s="9" t="str">
        <f t="shared" si="129"/>
        <v/>
      </c>
      <c r="P549" s="10" t="str">
        <f t="shared" si="130"/>
        <v/>
      </c>
      <c r="Q549" s="16" t="str">
        <f t="shared" si="131"/>
        <v/>
      </c>
      <c r="R549" s="12" t="str">
        <f t="shared" si="132"/>
        <v/>
      </c>
      <c r="S549" s="12" t="str">
        <f t="shared" si="133"/>
        <v/>
      </c>
      <c r="T549" s="12" t="str">
        <f t="shared" si="134"/>
        <v/>
      </c>
      <c r="U549" s="12" t="str">
        <f t="shared" si="135"/>
        <v/>
      </c>
    </row>
    <row r="550" spans="1:21" x14ac:dyDescent="0.2">
      <c r="A550" s="9" t="str">
        <f t="shared" si="119"/>
        <v/>
      </c>
      <c r="B550" s="10" t="str">
        <f t="shared" si="120"/>
        <v/>
      </c>
      <c r="C550" s="14" t="str">
        <f t="shared" si="121"/>
        <v/>
      </c>
      <c r="D550" s="11" t="str">
        <f t="shared" si="122"/>
        <v/>
      </c>
      <c r="E550" s="12" t="str">
        <f t="shared" si="123"/>
        <v/>
      </c>
      <c r="F550" s="12" t="str">
        <f t="shared" si="124"/>
        <v/>
      </c>
      <c r="G550" s="12" t="str">
        <f t="shared" si="125"/>
        <v/>
      </c>
      <c r="H550" s="13"/>
      <c r="I550" s="12" t="str">
        <f t="shared" si="126"/>
        <v/>
      </c>
      <c r="J550" s="12" t="str">
        <f t="shared" si="127"/>
        <v/>
      </c>
      <c r="K550" s="12" t="str">
        <f t="shared" si="128"/>
        <v/>
      </c>
      <c r="L550" s="12" t="str">
        <f>IF(A550="","",SUM($K$51:K550))</f>
        <v/>
      </c>
      <c r="O550" s="9" t="str">
        <f t="shared" si="129"/>
        <v/>
      </c>
      <c r="P550" s="10" t="str">
        <f t="shared" si="130"/>
        <v/>
      </c>
      <c r="Q550" s="16" t="str">
        <f t="shared" si="131"/>
        <v/>
      </c>
      <c r="R550" s="12" t="str">
        <f t="shared" si="132"/>
        <v/>
      </c>
      <c r="S550" s="12" t="str">
        <f t="shared" si="133"/>
        <v/>
      </c>
      <c r="T550" s="12" t="str">
        <f t="shared" si="134"/>
        <v/>
      </c>
      <c r="U550" s="12" t="str">
        <f t="shared" si="135"/>
        <v/>
      </c>
    </row>
    <row r="551" spans="1:21" x14ac:dyDescent="0.2">
      <c r="A551" s="9" t="str">
        <f t="shared" si="119"/>
        <v/>
      </c>
      <c r="B551" s="10" t="str">
        <f t="shared" si="120"/>
        <v/>
      </c>
      <c r="C551" s="14" t="str">
        <f t="shared" si="121"/>
        <v/>
      </c>
      <c r="D551" s="11" t="str">
        <f t="shared" si="122"/>
        <v/>
      </c>
      <c r="E551" s="12" t="str">
        <f t="shared" si="123"/>
        <v/>
      </c>
      <c r="F551" s="12" t="str">
        <f t="shared" si="124"/>
        <v/>
      </c>
      <c r="G551" s="12" t="str">
        <f t="shared" si="125"/>
        <v/>
      </c>
      <c r="H551" s="13"/>
      <c r="I551" s="12" t="str">
        <f t="shared" si="126"/>
        <v/>
      </c>
      <c r="J551" s="12" t="str">
        <f t="shared" si="127"/>
        <v/>
      </c>
      <c r="K551" s="12" t="str">
        <f t="shared" si="128"/>
        <v/>
      </c>
      <c r="L551" s="12" t="str">
        <f>IF(A551="","",SUM($K$51:K551))</f>
        <v/>
      </c>
      <c r="O551" s="9" t="str">
        <f t="shared" si="129"/>
        <v/>
      </c>
      <c r="P551" s="10" t="str">
        <f t="shared" si="130"/>
        <v/>
      </c>
      <c r="Q551" s="16" t="str">
        <f t="shared" si="131"/>
        <v/>
      </c>
      <c r="R551" s="12" t="str">
        <f t="shared" si="132"/>
        <v/>
      </c>
      <c r="S551" s="12" t="str">
        <f t="shared" si="133"/>
        <v/>
      </c>
      <c r="T551" s="12" t="str">
        <f t="shared" si="134"/>
        <v/>
      </c>
      <c r="U551" s="12" t="str">
        <f t="shared" si="135"/>
        <v/>
      </c>
    </row>
    <row r="552" spans="1:21" x14ac:dyDescent="0.2">
      <c r="A552" s="9" t="str">
        <f t="shared" si="119"/>
        <v/>
      </c>
      <c r="B552" s="10" t="str">
        <f t="shared" si="120"/>
        <v/>
      </c>
      <c r="C552" s="14" t="str">
        <f t="shared" si="121"/>
        <v/>
      </c>
      <c r="D552" s="11" t="str">
        <f t="shared" si="122"/>
        <v/>
      </c>
      <c r="E552" s="12" t="str">
        <f t="shared" si="123"/>
        <v/>
      </c>
      <c r="F552" s="12" t="str">
        <f t="shared" si="124"/>
        <v/>
      </c>
      <c r="G552" s="12" t="str">
        <f t="shared" si="125"/>
        <v/>
      </c>
      <c r="H552" s="13"/>
      <c r="I552" s="12" t="str">
        <f t="shared" si="126"/>
        <v/>
      </c>
      <c r="J552" s="12" t="str">
        <f t="shared" si="127"/>
        <v/>
      </c>
      <c r="K552" s="12" t="str">
        <f t="shared" si="128"/>
        <v/>
      </c>
      <c r="L552" s="12" t="str">
        <f>IF(A552="","",SUM($K$51:K552))</f>
        <v/>
      </c>
      <c r="O552" s="9" t="str">
        <f t="shared" si="129"/>
        <v/>
      </c>
      <c r="P552" s="10" t="str">
        <f t="shared" si="130"/>
        <v/>
      </c>
      <c r="Q552" s="16" t="str">
        <f t="shared" si="131"/>
        <v/>
      </c>
      <c r="R552" s="12" t="str">
        <f t="shared" si="132"/>
        <v/>
      </c>
      <c r="S552" s="12" t="str">
        <f t="shared" si="133"/>
        <v/>
      </c>
      <c r="T552" s="12" t="str">
        <f t="shared" si="134"/>
        <v/>
      </c>
      <c r="U552" s="12" t="str">
        <f t="shared" si="135"/>
        <v/>
      </c>
    </row>
    <row r="553" spans="1:21" x14ac:dyDescent="0.2">
      <c r="A553" s="9" t="str">
        <f t="shared" si="119"/>
        <v/>
      </c>
      <c r="B553" s="10" t="str">
        <f t="shared" si="120"/>
        <v/>
      </c>
      <c r="C553" s="14" t="str">
        <f t="shared" si="121"/>
        <v/>
      </c>
      <c r="D553" s="11" t="str">
        <f t="shared" si="122"/>
        <v/>
      </c>
      <c r="E553" s="12" t="str">
        <f t="shared" si="123"/>
        <v/>
      </c>
      <c r="F553" s="12" t="str">
        <f t="shared" si="124"/>
        <v/>
      </c>
      <c r="G553" s="12" t="str">
        <f t="shared" si="125"/>
        <v/>
      </c>
      <c r="H553" s="13"/>
      <c r="I553" s="12" t="str">
        <f t="shared" si="126"/>
        <v/>
      </c>
      <c r="J553" s="12" t="str">
        <f t="shared" si="127"/>
        <v/>
      </c>
      <c r="K553" s="12" t="str">
        <f t="shared" si="128"/>
        <v/>
      </c>
      <c r="L553" s="12" t="str">
        <f>IF(A553="","",SUM($K$51:K553))</f>
        <v/>
      </c>
      <c r="O553" s="9" t="str">
        <f t="shared" si="129"/>
        <v/>
      </c>
      <c r="P553" s="10" t="str">
        <f t="shared" si="130"/>
        <v/>
      </c>
      <c r="Q553" s="16" t="str">
        <f t="shared" si="131"/>
        <v/>
      </c>
      <c r="R553" s="12" t="str">
        <f t="shared" si="132"/>
        <v/>
      </c>
      <c r="S553" s="12" t="str">
        <f t="shared" si="133"/>
        <v/>
      </c>
      <c r="T553" s="12" t="str">
        <f t="shared" si="134"/>
        <v/>
      </c>
      <c r="U553" s="12" t="str">
        <f t="shared" si="135"/>
        <v/>
      </c>
    </row>
    <row r="554" spans="1:21" x14ac:dyDescent="0.2">
      <c r="A554" s="9" t="str">
        <f t="shared" si="119"/>
        <v/>
      </c>
      <c r="B554" s="10" t="str">
        <f t="shared" si="120"/>
        <v/>
      </c>
      <c r="C554" s="14" t="str">
        <f t="shared" si="121"/>
        <v/>
      </c>
      <c r="D554" s="11" t="str">
        <f t="shared" si="122"/>
        <v/>
      </c>
      <c r="E554" s="12" t="str">
        <f t="shared" si="123"/>
        <v/>
      </c>
      <c r="F554" s="12" t="str">
        <f t="shared" si="124"/>
        <v/>
      </c>
      <c r="G554" s="12" t="str">
        <f t="shared" si="125"/>
        <v/>
      </c>
      <c r="H554" s="13"/>
      <c r="I554" s="12" t="str">
        <f t="shared" si="126"/>
        <v/>
      </c>
      <c r="J554" s="12" t="str">
        <f t="shared" si="127"/>
        <v/>
      </c>
      <c r="K554" s="12" t="str">
        <f t="shared" si="128"/>
        <v/>
      </c>
      <c r="L554" s="12" t="str">
        <f>IF(A554="","",SUM($K$51:K554))</f>
        <v/>
      </c>
      <c r="O554" s="9" t="str">
        <f t="shared" si="129"/>
        <v/>
      </c>
      <c r="P554" s="10" t="str">
        <f t="shared" si="130"/>
        <v/>
      </c>
      <c r="Q554" s="16" t="str">
        <f t="shared" si="131"/>
        <v/>
      </c>
      <c r="R554" s="12" t="str">
        <f t="shared" si="132"/>
        <v/>
      </c>
      <c r="S554" s="12" t="str">
        <f t="shared" si="133"/>
        <v/>
      </c>
      <c r="T554" s="12" t="str">
        <f t="shared" si="134"/>
        <v/>
      </c>
      <c r="U554" s="12" t="str">
        <f t="shared" si="135"/>
        <v/>
      </c>
    </row>
    <row r="555" spans="1:21" x14ac:dyDescent="0.2">
      <c r="A555" s="9" t="str">
        <f t="shared" si="119"/>
        <v/>
      </c>
      <c r="B555" s="10" t="str">
        <f t="shared" si="120"/>
        <v/>
      </c>
      <c r="C555" s="14" t="str">
        <f t="shared" si="121"/>
        <v/>
      </c>
      <c r="D555" s="11" t="str">
        <f t="shared" si="122"/>
        <v/>
      </c>
      <c r="E555" s="12" t="str">
        <f t="shared" si="123"/>
        <v/>
      </c>
      <c r="F555" s="12" t="str">
        <f t="shared" si="124"/>
        <v/>
      </c>
      <c r="G555" s="12" t="str">
        <f t="shared" si="125"/>
        <v/>
      </c>
      <c r="H555" s="13"/>
      <c r="I555" s="12" t="str">
        <f t="shared" si="126"/>
        <v/>
      </c>
      <c r="J555" s="12" t="str">
        <f t="shared" si="127"/>
        <v/>
      </c>
      <c r="K555" s="12" t="str">
        <f t="shared" si="128"/>
        <v/>
      </c>
      <c r="L555" s="12" t="str">
        <f>IF(A555="","",SUM($K$51:K555))</f>
        <v/>
      </c>
      <c r="O555" s="9" t="str">
        <f t="shared" si="129"/>
        <v/>
      </c>
      <c r="P555" s="10" t="str">
        <f t="shared" si="130"/>
        <v/>
      </c>
      <c r="Q555" s="16" t="str">
        <f t="shared" si="131"/>
        <v/>
      </c>
      <c r="R555" s="12" t="str">
        <f t="shared" si="132"/>
        <v/>
      </c>
      <c r="S555" s="12" t="str">
        <f t="shared" si="133"/>
        <v/>
      </c>
      <c r="T555" s="12" t="str">
        <f t="shared" si="134"/>
        <v/>
      </c>
      <c r="U555" s="12" t="str">
        <f t="shared" si="135"/>
        <v/>
      </c>
    </row>
    <row r="556" spans="1:21" x14ac:dyDescent="0.2">
      <c r="A556" s="9" t="str">
        <f t="shared" si="119"/>
        <v/>
      </c>
      <c r="B556" s="10" t="str">
        <f t="shared" si="120"/>
        <v/>
      </c>
      <c r="C556" s="14" t="str">
        <f t="shared" si="121"/>
        <v/>
      </c>
      <c r="D556" s="11" t="str">
        <f t="shared" si="122"/>
        <v/>
      </c>
      <c r="E556" s="12" t="str">
        <f t="shared" si="123"/>
        <v/>
      </c>
      <c r="F556" s="12" t="str">
        <f t="shared" si="124"/>
        <v/>
      </c>
      <c r="G556" s="12" t="str">
        <f t="shared" si="125"/>
        <v/>
      </c>
      <c r="H556" s="13"/>
      <c r="I556" s="12" t="str">
        <f t="shared" si="126"/>
        <v/>
      </c>
      <c r="J556" s="12" t="str">
        <f t="shared" si="127"/>
        <v/>
      </c>
      <c r="K556" s="12" t="str">
        <f t="shared" si="128"/>
        <v/>
      </c>
      <c r="L556" s="12" t="str">
        <f>IF(A556="","",SUM($K$51:K556))</f>
        <v/>
      </c>
      <c r="O556" s="9" t="str">
        <f t="shared" si="129"/>
        <v/>
      </c>
      <c r="P556" s="10" t="str">
        <f t="shared" si="130"/>
        <v/>
      </c>
      <c r="Q556" s="16" t="str">
        <f t="shared" si="131"/>
        <v/>
      </c>
      <c r="R556" s="12" t="str">
        <f t="shared" si="132"/>
        <v/>
      </c>
      <c r="S556" s="12" t="str">
        <f t="shared" si="133"/>
        <v/>
      </c>
      <c r="T556" s="12" t="str">
        <f t="shared" si="134"/>
        <v/>
      </c>
      <c r="U556" s="12" t="str">
        <f t="shared" si="135"/>
        <v/>
      </c>
    </row>
    <row r="557" spans="1:21" x14ac:dyDescent="0.2">
      <c r="A557" s="9" t="str">
        <f t="shared" si="119"/>
        <v/>
      </c>
      <c r="B557" s="10" t="str">
        <f t="shared" si="120"/>
        <v/>
      </c>
      <c r="C557" s="14" t="str">
        <f t="shared" si="121"/>
        <v/>
      </c>
      <c r="D557" s="11" t="str">
        <f t="shared" si="122"/>
        <v/>
      </c>
      <c r="E557" s="12" t="str">
        <f t="shared" si="123"/>
        <v/>
      </c>
      <c r="F557" s="12" t="str">
        <f t="shared" si="124"/>
        <v/>
      </c>
      <c r="G557" s="12" t="str">
        <f t="shared" si="125"/>
        <v/>
      </c>
      <c r="H557" s="13"/>
      <c r="I557" s="12" t="str">
        <f t="shared" si="126"/>
        <v/>
      </c>
      <c r="J557" s="12" t="str">
        <f t="shared" si="127"/>
        <v/>
      </c>
      <c r="K557" s="12" t="str">
        <f t="shared" si="128"/>
        <v/>
      </c>
      <c r="L557" s="12" t="str">
        <f>IF(A557="","",SUM($K$51:K557))</f>
        <v/>
      </c>
      <c r="O557" s="9" t="str">
        <f t="shared" si="129"/>
        <v/>
      </c>
      <c r="P557" s="10" t="str">
        <f t="shared" si="130"/>
        <v/>
      </c>
      <c r="Q557" s="16" t="str">
        <f t="shared" si="131"/>
        <v/>
      </c>
      <c r="R557" s="12" t="str">
        <f t="shared" si="132"/>
        <v/>
      </c>
      <c r="S557" s="12" t="str">
        <f t="shared" si="133"/>
        <v/>
      </c>
      <c r="T557" s="12" t="str">
        <f t="shared" si="134"/>
        <v/>
      </c>
      <c r="U557" s="12" t="str">
        <f t="shared" si="135"/>
        <v/>
      </c>
    </row>
    <row r="558" spans="1:21" x14ac:dyDescent="0.2">
      <c r="A558" s="9" t="str">
        <f t="shared" si="119"/>
        <v/>
      </c>
      <c r="B558" s="10" t="str">
        <f t="shared" si="120"/>
        <v/>
      </c>
      <c r="C558" s="14" t="str">
        <f t="shared" si="121"/>
        <v/>
      </c>
      <c r="D558" s="11" t="str">
        <f t="shared" si="122"/>
        <v/>
      </c>
      <c r="E558" s="12" t="str">
        <f t="shared" si="123"/>
        <v/>
      </c>
      <c r="F558" s="12" t="str">
        <f t="shared" si="124"/>
        <v/>
      </c>
      <c r="G558" s="12" t="str">
        <f t="shared" si="125"/>
        <v/>
      </c>
      <c r="H558" s="13"/>
      <c r="I558" s="12" t="str">
        <f t="shared" si="126"/>
        <v/>
      </c>
      <c r="J558" s="12" t="str">
        <f t="shared" si="127"/>
        <v/>
      </c>
      <c r="K558" s="12" t="str">
        <f t="shared" si="128"/>
        <v/>
      </c>
      <c r="L558" s="12" t="str">
        <f>IF(A558="","",SUM($K$51:K558))</f>
        <v/>
      </c>
      <c r="O558" s="9" t="str">
        <f t="shared" si="129"/>
        <v/>
      </c>
      <c r="P558" s="10" t="str">
        <f t="shared" si="130"/>
        <v/>
      </c>
      <c r="Q558" s="16" t="str">
        <f t="shared" si="131"/>
        <v/>
      </c>
      <c r="R558" s="12" t="str">
        <f t="shared" si="132"/>
        <v/>
      </c>
      <c r="S558" s="12" t="str">
        <f t="shared" si="133"/>
        <v/>
      </c>
      <c r="T558" s="12" t="str">
        <f t="shared" si="134"/>
        <v/>
      </c>
      <c r="U558" s="12" t="str">
        <f t="shared" si="135"/>
        <v/>
      </c>
    </row>
    <row r="559" spans="1:21" x14ac:dyDescent="0.2">
      <c r="A559" s="9" t="str">
        <f t="shared" si="119"/>
        <v/>
      </c>
      <c r="B559" s="10" t="str">
        <f t="shared" si="120"/>
        <v/>
      </c>
      <c r="C559" s="14" t="str">
        <f t="shared" si="121"/>
        <v/>
      </c>
      <c r="D559" s="11" t="str">
        <f t="shared" si="122"/>
        <v/>
      </c>
      <c r="E559" s="12" t="str">
        <f t="shared" si="123"/>
        <v/>
      </c>
      <c r="F559" s="12" t="str">
        <f t="shared" si="124"/>
        <v/>
      </c>
      <c r="G559" s="12" t="str">
        <f t="shared" si="125"/>
        <v/>
      </c>
      <c r="H559" s="13"/>
      <c r="I559" s="12" t="str">
        <f t="shared" si="126"/>
        <v/>
      </c>
      <c r="J559" s="12" t="str">
        <f t="shared" si="127"/>
        <v/>
      </c>
      <c r="K559" s="12" t="str">
        <f t="shared" si="128"/>
        <v/>
      </c>
      <c r="L559" s="12" t="str">
        <f>IF(A559="","",SUM($K$51:K559))</f>
        <v/>
      </c>
      <c r="O559" s="9" t="str">
        <f t="shared" si="129"/>
        <v/>
      </c>
      <c r="P559" s="10" t="str">
        <f t="shared" si="130"/>
        <v/>
      </c>
      <c r="Q559" s="16" t="str">
        <f t="shared" si="131"/>
        <v/>
      </c>
      <c r="R559" s="12" t="str">
        <f t="shared" si="132"/>
        <v/>
      </c>
      <c r="S559" s="12" t="str">
        <f t="shared" si="133"/>
        <v/>
      </c>
      <c r="T559" s="12" t="str">
        <f t="shared" si="134"/>
        <v/>
      </c>
      <c r="U559" s="12" t="str">
        <f t="shared" si="135"/>
        <v/>
      </c>
    </row>
    <row r="560" spans="1:21" x14ac:dyDescent="0.2">
      <c r="A560" s="9" t="str">
        <f t="shared" si="119"/>
        <v/>
      </c>
      <c r="B560" s="10" t="str">
        <f t="shared" si="120"/>
        <v/>
      </c>
      <c r="C560" s="14" t="str">
        <f t="shared" si="121"/>
        <v/>
      </c>
      <c r="D560" s="11" t="str">
        <f t="shared" si="122"/>
        <v/>
      </c>
      <c r="E560" s="12" t="str">
        <f t="shared" si="123"/>
        <v/>
      </c>
      <c r="F560" s="12" t="str">
        <f t="shared" si="124"/>
        <v/>
      </c>
      <c r="G560" s="12" t="str">
        <f t="shared" si="125"/>
        <v/>
      </c>
      <c r="H560" s="13"/>
      <c r="I560" s="12" t="str">
        <f t="shared" si="126"/>
        <v/>
      </c>
      <c r="J560" s="12" t="str">
        <f t="shared" si="127"/>
        <v/>
      </c>
      <c r="K560" s="12" t="str">
        <f t="shared" si="128"/>
        <v/>
      </c>
      <c r="L560" s="12" t="str">
        <f>IF(A560="","",SUM($K$51:K560))</f>
        <v/>
      </c>
      <c r="O560" s="9" t="str">
        <f t="shared" si="129"/>
        <v/>
      </c>
      <c r="P560" s="10" t="str">
        <f t="shared" si="130"/>
        <v/>
      </c>
      <c r="Q560" s="16" t="str">
        <f t="shared" si="131"/>
        <v/>
      </c>
      <c r="R560" s="12" t="str">
        <f t="shared" si="132"/>
        <v/>
      </c>
      <c r="S560" s="12" t="str">
        <f t="shared" si="133"/>
        <v/>
      </c>
      <c r="T560" s="12" t="str">
        <f t="shared" si="134"/>
        <v/>
      </c>
      <c r="U560" s="12" t="str">
        <f t="shared" si="135"/>
        <v/>
      </c>
    </row>
    <row r="561" spans="1:21" x14ac:dyDescent="0.2">
      <c r="A561" s="9" t="str">
        <f t="shared" si="119"/>
        <v/>
      </c>
      <c r="B561" s="10" t="str">
        <f t="shared" si="120"/>
        <v/>
      </c>
      <c r="C561" s="14" t="str">
        <f t="shared" si="121"/>
        <v/>
      </c>
      <c r="D561" s="11" t="str">
        <f t="shared" si="122"/>
        <v/>
      </c>
      <c r="E561" s="12" t="str">
        <f t="shared" si="123"/>
        <v/>
      </c>
      <c r="F561" s="12" t="str">
        <f t="shared" si="124"/>
        <v/>
      </c>
      <c r="G561" s="12" t="str">
        <f t="shared" si="125"/>
        <v/>
      </c>
      <c r="H561" s="13"/>
      <c r="I561" s="12" t="str">
        <f t="shared" si="126"/>
        <v/>
      </c>
      <c r="J561" s="12" t="str">
        <f t="shared" si="127"/>
        <v/>
      </c>
      <c r="K561" s="12" t="str">
        <f t="shared" si="128"/>
        <v/>
      </c>
      <c r="L561" s="12" t="str">
        <f>IF(A561="","",SUM($K$51:K561))</f>
        <v/>
      </c>
      <c r="O561" s="9" t="str">
        <f t="shared" si="129"/>
        <v/>
      </c>
      <c r="P561" s="10" t="str">
        <f t="shared" si="130"/>
        <v/>
      </c>
      <c r="Q561" s="16" t="str">
        <f t="shared" si="131"/>
        <v/>
      </c>
      <c r="R561" s="12" t="str">
        <f t="shared" si="132"/>
        <v/>
      </c>
      <c r="S561" s="12" t="str">
        <f t="shared" si="133"/>
        <v/>
      </c>
      <c r="T561" s="12" t="str">
        <f t="shared" si="134"/>
        <v/>
      </c>
      <c r="U561" s="12" t="str">
        <f t="shared" si="135"/>
        <v/>
      </c>
    </row>
    <row r="562" spans="1:21" x14ac:dyDescent="0.2">
      <c r="A562" s="9" t="str">
        <f t="shared" si="119"/>
        <v/>
      </c>
      <c r="B562" s="10" t="str">
        <f t="shared" si="120"/>
        <v/>
      </c>
      <c r="C562" s="14" t="str">
        <f t="shared" si="121"/>
        <v/>
      </c>
      <c r="D562" s="11" t="str">
        <f t="shared" si="122"/>
        <v/>
      </c>
      <c r="E562" s="12" t="str">
        <f t="shared" si="123"/>
        <v/>
      </c>
      <c r="F562" s="12" t="str">
        <f t="shared" si="124"/>
        <v/>
      </c>
      <c r="G562" s="12" t="str">
        <f t="shared" si="125"/>
        <v/>
      </c>
      <c r="H562" s="13"/>
      <c r="I562" s="12" t="str">
        <f t="shared" si="126"/>
        <v/>
      </c>
      <c r="J562" s="12" t="str">
        <f t="shared" si="127"/>
        <v/>
      </c>
      <c r="K562" s="12" t="str">
        <f t="shared" si="128"/>
        <v/>
      </c>
      <c r="L562" s="12" t="str">
        <f>IF(A562="","",SUM($K$51:K562))</f>
        <v/>
      </c>
      <c r="O562" s="9" t="str">
        <f t="shared" si="129"/>
        <v/>
      </c>
      <c r="P562" s="10" t="str">
        <f t="shared" si="130"/>
        <v/>
      </c>
      <c r="Q562" s="16" t="str">
        <f t="shared" si="131"/>
        <v/>
      </c>
      <c r="R562" s="12" t="str">
        <f t="shared" si="132"/>
        <v/>
      </c>
      <c r="S562" s="12" t="str">
        <f t="shared" si="133"/>
        <v/>
      </c>
      <c r="T562" s="12" t="str">
        <f t="shared" si="134"/>
        <v/>
      </c>
      <c r="U562" s="12" t="str">
        <f t="shared" si="135"/>
        <v/>
      </c>
    </row>
    <row r="563" spans="1:21" x14ac:dyDescent="0.2">
      <c r="A563" s="9" t="str">
        <f t="shared" ref="A563:A626" si="136">IF(J562="","",IF(OR(A562&gt;=nper,ROUND(J562,2)&lt;=0),"",A562+1))</f>
        <v/>
      </c>
      <c r="B563" s="10" t="str">
        <f t="shared" ref="B563:B626" si="137">IF(A563="","",IF(OR(ppy=26,ppy=52),IF(ppy=26,IF(A563=1,fpdate,B562+14),IF(ppy=52,IF(A563=1,fpdate,B562+7),"n/a")),IF(ppy=24,DATE(YEAR(fpdate),MONTH(fpdate)+(A563-1)/2+IF(AND(DAY(fpdate)&gt;=15,MOD(A563,2)=0),1,0),IF(MOD(A563,2)=0,IF(DAY(fpdate)&gt;=15,DAY(fpdate)-14,DAY(fpdate)+14),DAY(fpdate))),IF(DAY(DATE(YEAR(fpdate),MONTH(fpdate)+A563-1,DAY(fpdate)))&lt;&gt;DAY(fpdate),DATE(YEAR(fpdate),MONTH(fpdate)+A563,0),DATE(YEAR(fpdate),MONTH(fpdate)+A563-1,DAY(fpdate))))))</f>
        <v/>
      </c>
      <c r="C563" s="14" t="str">
        <f t="shared" ref="C563:C626" si="138">IF(A563="","",IF(MOD(A563,ppy)=0,A563/ppy,""))</f>
        <v/>
      </c>
      <c r="D563" s="11" t="str">
        <f t="shared" ref="D563:D626" si="139">IF(A563="","",IF(A563=1,start_rate,IF($F$26="Variable Rate",IF(OR(A563=1,A563&lt;$F$27*ppy),D562,MIN($F$28,IF(MOD(A563-1,$F$30)=0,MAX($F$29,D562+$F$31),D562))),D562)))</f>
        <v/>
      </c>
      <c r="E563" s="12" t="str">
        <f t="shared" ref="E563:E626" si="140">IF(A563="","",ROUND((((1+D563/CP)^(CP/ppy))-1)*J562,2))</f>
        <v/>
      </c>
      <c r="F563" s="12" t="str">
        <f t="shared" ref="F563:F626" si="141">IF(A563="","",IF(A563=nper,J562+E563,MIN(J562+E563,IF(D563=D562,F562,IF($F$13="Acc Bi-Weekly",ROUND((-PMT(((1+D563/CP)^(CP/12))-1,(nper-A563+1)*12/26,J562))/2,2),IF($F$13="Acc Weekly",ROUND((-PMT(((1+D563/CP)^(CP/12))-1,(nper-A563+1)*12/52,J562))/4,2),ROUND(-PMT(((1+D563/CP)^(CP/ppy))-1,nper-A563+1,J562),2)))))))</f>
        <v/>
      </c>
      <c r="G563" s="12" t="str">
        <f t="shared" ref="G563:G626" si="142">IF(OR(A563="",A563&lt;$K$8),"",IF(J562&lt;=F563,0,IF(IF(AND(A563&gt;=$K$8,MOD(A563-$K$8,int)=0),$K$9,0)+F563&gt;=J562+E563,J562+E563-F563,IF(AND(A563&gt;=$K$8,MOD(A563-$K$8,int)=0),$K$9,0)+IF(IF(AND(A563&gt;=$K$8,MOD(A563-$K$8,int)=0),$K$9,0)+IF(MOD(A563-$K$12,ppy)=0,$K$11,0)+F563&lt;J562+E563,IF(MOD(A563-$K$12,ppy)=0,$K$11,0),J562+E563-IF(AND(A563&gt;=$K$8,MOD(A563-$K$8,int)=0),$K$9,0)-F563))))</f>
        <v/>
      </c>
      <c r="H563" s="13"/>
      <c r="I563" s="12" t="str">
        <f t="shared" ref="I563:I626" si="143">IF(A563="","",F563-E563+H563+IF(G563="",0,G563))</f>
        <v/>
      </c>
      <c r="J563" s="12" t="str">
        <f t="shared" ref="J563:J626" si="144">IF(A563="","",J562-I563)</f>
        <v/>
      </c>
      <c r="K563" s="12" t="str">
        <f t="shared" ref="K563:K626" si="145">IF(A563="","",$L$46*E563)</f>
        <v/>
      </c>
      <c r="L563" s="12" t="str">
        <f>IF(A563="","",SUM($K$51:K563))</f>
        <v/>
      </c>
      <c r="O563" s="9" t="str">
        <f t="shared" ref="O563:O626" si="146">IF(U562="","",IF(OR(O562&gt;=_xlfn.SINGLE(nper),ROUND(U562,2)&lt;=0),"",O562+1))</f>
        <v/>
      </c>
      <c r="P563" s="10" t="str">
        <f t="shared" ref="P563:P626" si="147">IF(O563="","",IF(OR(ppy=26,ppy=52),IF(ppy=26,IF(O563=1,fpdate,P562+14),IF(ppy=52,IF(O563=1,fpdate,P562+7),"n/a")),IF(ppy=24,DATE(YEAR(fpdate),MONTH(fpdate)+(O563-1)/2+IF(AND(DAY(fpdate)&gt;=15,MOD(O563,2)=0),1,0),IF(MOD(O563,2)=0,IF(DAY(fpdate)&gt;=15,DAY(fpdate)-14,DAY(fpdate)+14),DAY(fpdate))),IF(DAY(DATE(YEAR(fpdate),MONTH(fpdate)+O563-1,DAY(fpdate)))&lt;&gt;DAY(fpdate),DATE(YEAR(fpdate),MONTH(fpdate)+O563,0),DATE(YEAR(fpdate),MONTH(fpdate)+O563-1,DAY(fpdate))))))</f>
        <v/>
      </c>
      <c r="Q563" s="16" t="str">
        <f t="shared" ref="Q563:Q626" si="148">IF(O563="","",IF(D563&lt;&gt;"",D563,IF(O563=1,start_rate,IF($F$26="Variable Rate",IF(OR(O563=1,O563&lt;$F$27*ppy),Q562,MIN($F$28,IF(MOD(O563-1,$F$30)=0,MAX($F$29,Q562+$F$31),Q562))),Q562))))</f>
        <v/>
      </c>
      <c r="R563" s="12" t="str">
        <f t="shared" ref="R563:R626" si="149">IF(O563="","",ROUND((((1+Q563/CP)^(CP/ppy))-1)*U562,2))</f>
        <v/>
      </c>
      <c r="S563" s="12" t="str">
        <f t="shared" ref="S563:S626" si="150">IF(O563="","",IF(O563=nper,U562+R563,MIN(U562+R563,IF(Q563=Q562,S562,ROUND(-PMT(((1+Q563/CP)^(CP/ppy))-1,nper-O563+1,U562),2)))))</f>
        <v/>
      </c>
      <c r="T563" s="12" t="str">
        <f t="shared" ref="T563:T626" si="151">IF(O563="","",S563-R563)</f>
        <v/>
      </c>
      <c r="U563" s="12" t="str">
        <f t="shared" ref="U563:U626" si="152">IF(O563="","",U562-T563)</f>
        <v/>
      </c>
    </row>
    <row r="564" spans="1:21" x14ac:dyDescent="0.2">
      <c r="A564" s="9" t="str">
        <f t="shared" si="136"/>
        <v/>
      </c>
      <c r="B564" s="10" t="str">
        <f t="shared" si="137"/>
        <v/>
      </c>
      <c r="C564" s="14" t="str">
        <f t="shared" si="138"/>
        <v/>
      </c>
      <c r="D564" s="11" t="str">
        <f t="shared" si="139"/>
        <v/>
      </c>
      <c r="E564" s="12" t="str">
        <f t="shared" si="140"/>
        <v/>
      </c>
      <c r="F564" s="12" t="str">
        <f t="shared" si="141"/>
        <v/>
      </c>
      <c r="G564" s="12" t="str">
        <f t="shared" si="142"/>
        <v/>
      </c>
      <c r="H564" s="13"/>
      <c r="I564" s="12" t="str">
        <f t="shared" si="143"/>
        <v/>
      </c>
      <c r="J564" s="12" t="str">
        <f t="shared" si="144"/>
        <v/>
      </c>
      <c r="K564" s="12" t="str">
        <f t="shared" si="145"/>
        <v/>
      </c>
      <c r="L564" s="12" t="str">
        <f>IF(A564="","",SUM($K$51:K564))</f>
        <v/>
      </c>
      <c r="O564" s="9" t="str">
        <f t="shared" si="146"/>
        <v/>
      </c>
      <c r="P564" s="10" t="str">
        <f t="shared" si="147"/>
        <v/>
      </c>
      <c r="Q564" s="16" t="str">
        <f t="shared" si="148"/>
        <v/>
      </c>
      <c r="R564" s="12" t="str">
        <f t="shared" si="149"/>
        <v/>
      </c>
      <c r="S564" s="12" t="str">
        <f t="shared" si="150"/>
        <v/>
      </c>
      <c r="T564" s="12" t="str">
        <f t="shared" si="151"/>
        <v/>
      </c>
      <c r="U564" s="12" t="str">
        <f t="shared" si="152"/>
        <v/>
      </c>
    </row>
    <row r="565" spans="1:21" x14ac:dyDescent="0.2">
      <c r="A565" s="9" t="str">
        <f t="shared" si="136"/>
        <v/>
      </c>
      <c r="B565" s="10" t="str">
        <f t="shared" si="137"/>
        <v/>
      </c>
      <c r="C565" s="14" t="str">
        <f t="shared" si="138"/>
        <v/>
      </c>
      <c r="D565" s="11" t="str">
        <f t="shared" si="139"/>
        <v/>
      </c>
      <c r="E565" s="12" t="str">
        <f t="shared" si="140"/>
        <v/>
      </c>
      <c r="F565" s="12" t="str">
        <f t="shared" si="141"/>
        <v/>
      </c>
      <c r="G565" s="12" t="str">
        <f t="shared" si="142"/>
        <v/>
      </c>
      <c r="H565" s="13"/>
      <c r="I565" s="12" t="str">
        <f t="shared" si="143"/>
        <v/>
      </c>
      <c r="J565" s="12" t="str">
        <f t="shared" si="144"/>
        <v/>
      </c>
      <c r="K565" s="12" t="str">
        <f t="shared" si="145"/>
        <v/>
      </c>
      <c r="L565" s="12" t="str">
        <f>IF(A565="","",SUM($K$51:K565))</f>
        <v/>
      </c>
      <c r="O565" s="9" t="str">
        <f t="shared" si="146"/>
        <v/>
      </c>
      <c r="P565" s="10" t="str">
        <f t="shared" si="147"/>
        <v/>
      </c>
      <c r="Q565" s="16" t="str">
        <f t="shared" si="148"/>
        <v/>
      </c>
      <c r="R565" s="12" t="str">
        <f t="shared" si="149"/>
        <v/>
      </c>
      <c r="S565" s="12" t="str">
        <f t="shared" si="150"/>
        <v/>
      </c>
      <c r="T565" s="12" t="str">
        <f t="shared" si="151"/>
        <v/>
      </c>
      <c r="U565" s="12" t="str">
        <f t="shared" si="152"/>
        <v/>
      </c>
    </row>
    <row r="566" spans="1:21" x14ac:dyDescent="0.2">
      <c r="A566" s="9" t="str">
        <f t="shared" si="136"/>
        <v/>
      </c>
      <c r="B566" s="10" t="str">
        <f t="shared" si="137"/>
        <v/>
      </c>
      <c r="C566" s="14" t="str">
        <f t="shared" si="138"/>
        <v/>
      </c>
      <c r="D566" s="11" t="str">
        <f t="shared" si="139"/>
        <v/>
      </c>
      <c r="E566" s="12" t="str">
        <f t="shared" si="140"/>
        <v/>
      </c>
      <c r="F566" s="12" t="str">
        <f t="shared" si="141"/>
        <v/>
      </c>
      <c r="G566" s="12" t="str">
        <f t="shared" si="142"/>
        <v/>
      </c>
      <c r="H566" s="13"/>
      <c r="I566" s="12" t="str">
        <f t="shared" si="143"/>
        <v/>
      </c>
      <c r="J566" s="12" t="str">
        <f t="shared" si="144"/>
        <v/>
      </c>
      <c r="K566" s="12" t="str">
        <f t="shared" si="145"/>
        <v/>
      </c>
      <c r="L566" s="12" t="str">
        <f>IF(A566="","",SUM($K$51:K566))</f>
        <v/>
      </c>
      <c r="O566" s="9" t="str">
        <f t="shared" si="146"/>
        <v/>
      </c>
      <c r="P566" s="10" t="str">
        <f t="shared" si="147"/>
        <v/>
      </c>
      <c r="Q566" s="16" t="str">
        <f t="shared" si="148"/>
        <v/>
      </c>
      <c r="R566" s="12" t="str">
        <f t="shared" si="149"/>
        <v/>
      </c>
      <c r="S566" s="12" t="str">
        <f t="shared" si="150"/>
        <v/>
      </c>
      <c r="T566" s="12" t="str">
        <f t="shared" si="151"/>
        <v/>
      </c>
      <c r="U566" s="12" t="str">
        <f t="shared" si="152"/>
        <v/>
      </c>
    </row>
    <row r="567" spans="1:21" x14ac:dyDescent="0.2">
      <c r="A567" s="9" t="str">
        <f t="shared" si="136"/>
        <v/>
      </c>
      <c r="B567" s="10" t="str">
        <f t="shared" si="137"/>
        <v/>
      </c>
      <c r="C567" s="14" t="str">
        <f t="shared" si="138"/>
        <v/>
      </c>
      <c r="D567" s="11" t="str">
        <f t="shared" si="139"/>
        <v/>
      </c>
      <c r="E567" s="12" t="str">
        <f t="shared" si="140"/>
        <v/>
      </c>
      <c r="F567" s="12" t="str">
        <f t="shared" si="141"/>
        <v/>
      </c>
      <c r="G567" s="12" t="str">
        <f t="shared" si="142"/>
        <v/>
      </c>
      <c r="H567" s="13"/>
      <c r="I567" s="12" t="str">
        <f t="shared" si="143"/>
        <v/>
      </c>
      <c r="J567" s="12" t="str">
        <f t="shared" si="144"/>
        <v/>
      </c>
      <c r="K567" s="12" t="str">
        <f t="shared" si="145"/>
        <v/>
      </c>
      <c r="L567" s="12" t="str">
        <f>IF(A567="","",SUM($K$51:K567))</f>
        <v/>
      </c>
      <c r="O567" s="9" t="str">
        <f t="shared" si="146"/>
        <v/>
      </c>
      <c r="P567" s="10" t="str">
        <f t="shared" si="147"/>
        <v/>
      </c>
      <c r="Q567" s="16" t="str">
        <f t="shared" si="148"/>
        <v/>
      </c>
      <c r="R567" s="12" t="str">
        <f t="shared" si="149"/>
        <v/>
      </c>
      <c r="S567" s="12" t="str">
        <f t="shared" si="150"/>
        <v/>
      </c>
      <c r="T567" s="12" t="str">
        <f t="shared" si="151"/>
        <v/>
      </c>
      <c r="U567" s="12" t="str">
        <f t="shared" si="152"/>
        <v/>
      </c>
    </row>
    <row r="568" spans="1:21" x14ac:dyDescent="0.2">
      <c r="A568" s="9" t="str">
        <f t="shared" si="136"/>
        <v/>
      </c>
      <c r="B568" s="10" t="str">
        <f t="shared" si="137"/>
        <v/>
      </c>
      <c r="C568" s="14" t="str">
        <f t="shared" si="138"/>
        <v/>
      </c>
      <c r="D568" s="11" t="str">
        <f t="shared" si="139"/>
        <v/>
      </c>
      <c r="E568" s="12" t="str">
        <f t="shared" si="140"/>
        <v/>
      </c>
      <c r="F568" s="12" t="str">
        <f t="shared" si="141"/>
        <v/>
      </c>
      <c r="G568" s="12" t="str">
        <f t="shared" si="142"/>
        <v/>
      </c>
      <c r="H568" s="13"/>
      <c r="I568" s="12" t="str">
        <f t="shared" si="143"/>
        <v/>
      </c>
      <c r="J568" s="12" t="str">
        <f t="shared" si="144"/>
        <v/>
      </c>
      <c r="K568" s="12" t="str">
        <f t="shared" si="145"/>
        <v/>
      </c>
      <c r="L568" s="12" t="str">
        <f>IF(A568="","",SUM($K$51:K568))</f>
        <v/>
      </c>
      <c r="O568" s="9" t="str">
        <f t="shared" si="146"/>
        <v/>
      </c>
      <c r="P568" s="10" t="str">
        <f t="shared" si="147"/>
        <v/>
      </c>
      <c r="Q568" s="16" t="str">
        <f t="shared" si="148"/>
        <v/>
      </c>
      <c r="R568" s="12" t="str">
        <f t="shared" si="149"/>
        <v/>
      </c>
      <c r="S568" s="12" t="str">
        <f t="shared" si="150"/>
        <v/>
      </c>
      <c r="T568" s="12" t="str">
        <f t="shared" si="151"/>
        <v/>
      </c>
      <c r="U568" s="12" t="str">
        <f t="shared" si="152"/>
        <v/>
      </c>
    </row>
    <row r="569" spans="1:21" x14ac:dyDescent="0.2">
      <c r="A569" s="9" t="str">
        <f t="shared" si="136"/>
        <v/>
      </c>
      <c r="B569" s="10" t="str">
        <f t="shared" si="137"/>
        <v/>
      </c>
      <c r="C569" s="14" t="str">
        <f t="shared" si="138"/>
        <v/>
      </c>
      <c r="D569" s="11" t="str">
        <f t="shared" si="139"/>
        <v/>
      </c>
      <c r="E569" s="12" t="str">
        <f t="shared" si="140"/>
        <v/>
      </c>
      <c r="F569" s="12" t="str">
        <f t="shared" si="141"/>
        <v/>
      </c>
      <c r="G569" s="12" t="str">
        <f t="shared" si="142"/>
        <v/>
      </c>
      <c r="H569" s="13"/>
      <c r="I569" s="12" t="str">
        <f t="shared" si="143"/>
        <v/>
      </c>
      <c r="J569" s="12" t="str">
        <f t="shared" si="144"/>
        <v/>
      </c>
      <c r="K569" s="12" t="str">
        <f t="shared" si="145"/>
        <v/>
      </c>
      <c r="L569" s="12" t="str">
        <f>IF(A569="","",SUM($K$51:K569))</f>
        <v/>
      </c>
      <c r="O569" s="9" t="str">
        <f t="shared" si="146"/>
        <v/>
      </c>
      <c r="P569" s="10" t="str">
        <f t="shared" si="147"/>
        <v/>
      </c>
      <c r="Q569" s="16" t="str">
        <f t="shared" si="148"/>
        <v/>
      </c>
      <c r="R569" s="12" t="str">
        <f t="shared" si="149"/>
        <v/>
      </c>
      <c r="S569" s="12" t="str">
        <f t="shared" si="150"/>
        <v/>
      </c>
      <c r="T569" s="12" t="str">
        <f t="shared" si="151"/>
        <v/>
      </c>
      <c r="U569" s="12" t="str">
        <f t="shared" si="152"/>
        <v/>
      </c>
    </row>
    <row r="570" spans="1:21" x14ac:dyDescent="0.2">
      <c r="A570" s="9" t="str">
        <f t="shared" si="136"/>
        <v/>
      </c>
      <c r="B570" s="10" t="str">
        <f t="shared" si="137"/>
        <v/>
      </c>
      <c r="C570" s="14" t="str">
        <f t="shared" si="138"/>
        <v/>
      </c>
      <c r="D570" s="11" t="str">
        <f t="shared" si="139"/>
        <v/>
      </c>
      <c r="E570" s="12" t="str">
        <f t="shared" si="140"/>
        <v/>
      </c>
      <c r="F570" s="12" t="str">
        <f t="shared" si="141"/>
        <v/>
      </c>
      <c r="G570" s="12" t="str">
        <f t="shared" si="142"/>
        <v/>
      </c>
      <c r="H570" s="13"/>
      <c r="I570" s="12" t="str">
        <f t="shared" si="143"/>
        <v/>
      </c>
      <c r="J570" s="12" t="str">
        <f t="shared" si="144"/>
        <v/>
      </c>
      <c r="K570" s="12" t="str">
        <f t="shared" si="145"/>
        <v/>
      </c>
      <c r="L570" s="12" t="str">
        <f>IF(A570="","",SUM($K$51:K570))</f>
        <v/>
      </c>
      <c r="O570" s="9" t="str">
        <f t="shared" si="146"/>
        <v/>
      </c>
      <c r="P570" s="10" t="str">
        <f t="shared" si="147"/>
        <v/>
      </c>
      <c r="Q570" s="16" t="str">
        <f t="shared" si="148"/>
        <v/>
      </c>
      <c r="R570" s="12" t="str">
        <f t="shared" si="149"/>
        <v/>
      </c>
      <c r="S570" s="12" t="str">
        <f t="shared" si="150"/>
        <v/>
      </c>
      <c r="T570" s="12" t="str">
        <f t="shared" si="151"/>
        <v/>
      </c>
      <c r="U570" s="12" t="str">
        <f t="shared" si="152"/>
        <v/>
      </c>
    </row>
    <row r="571" spans="1:21" x14ac:dyDescent="0.2">
      <c r="A571" s="9" t="str">
        <f t="shared" si="136"/>
        <v/>
      </c>
      <c r="B571" s="10" t="str">
        <f t="shared" si="137"/>
        <v/>
      </c>
      <c r="C571" s="14" t="str">
        <f t="shared" si="138"/>
        <v/>
      </c>
      <c r="D571" s="11" t="str">
        <f t="shared" si="139"/>
        <v/>
      </c>
      <c r="E571" s="12" t="str">
        <f t="shared" si="140"/>
        <v/>
      </c>
      <c r="F571" s="12" t="str">
        <f t="shared" si="141"/>
        <v/>
      </c>
      <c r="G571" s="12" t="str">
        <f t="shared" si="142"/>
        <v/>
      </c>
      <c r="H571" s="13"/>
      <c r="I571" s="12" t="str">
        <f t="shared" si="143"/>
        <v/>
      </c>
      <c r="J571" s="12" t="str">
        <f t="shared" si="144"/>
        <v/>
      </c>
      <c r="K571" s="12" t="str">
        <f t="shared" si="145"/>
        <v/>
      </c>
      <c r="L571" s="12" t="str">
        <f>IF(A571="","",SUM($K$51:K571))</f>
        <v/>
      </c>
      <c r="O571" s="9" t="str">
        <f t="shared" si="146"/>
        <v/>
      </c>
      <c r="P571" s="10" t="str">
        <f t="shared" si="147"/>
        <v/>
      </c>
      <c r="Q571" s="16" t="str">
        <f t="shared" si="148"/>
        <v/>
      </c>
      <c r="R571" s="12" t="str">
        <f t="shared" si="149"/>
        <v/>
      </c>
      <c r="S571" s="12" t="str">
        <f t="shared" si="150"/>
        <v/>
      </c>
      <c r="T571" s="12" t="str">
        <f t="shared" si="151"/>
        <v/>
      </c>
      <c r="U571" s="12" t="str">
        <f t="shared" si="152"/>
        <v/>
      </c>
    </row>
    <row r="572" spans="1:21" x14ac:dyDescent="0.2">
      <c r="A572" s="9" t="str">
        <f t="shared" si="136"/>
        <v/>
      </c>
      <c r="B572" s="10" t="str">
        <f t="shared" si="137"/>
        <v/>
      </c>
      <c r="C572" s="14" t="str">
        <f t="shared" si="138"/>
        <v/>
      </c>
      <c r="D572" s="11" t="str">
        <f t="shared" si="139"/>
        <v/>
      </c>
      <c r="E572" s="12" t="str">
        <f t="shared" si="140"/>
        <v/>
      </c>
      <c r="F572" s="12" t="str">
        <f t="shared" si="141"/>
        <v/>
      </c>
      <c r="G572" s="12" t="str">
        <f t="shared" si="142"/>
        <v/>
      </c>
      <c r="H572" s="13"/>
      <c r="I572" s="12" t="str">
        <f t="shared" si="143"/>
        <v/>
      </c>
      <c r="J572" s="12" t="str">
        <f t="shared" si="144"/>
        <v/>
      </c>
      <c r="K572" s="12" t="str">
        <f t="shared" si="145"/>
        <v/>
      </c>
      <c r="L572" s="12" t="str">
        <f>IF(A572="","",SUM($K$51:K572))</f>
        <v/>
      </c>
      <c r="O572" s="9" t="str">
        <f t="shared" si="146"/>
        <v/>
      </c>
      <c r="P572" s="10" t="str">
        <f t="shared" si="147"/>
        <v/>
      </c>
      <c r="Q572" s="16" t="str">
        <f t="shared" si="148"/>
        <v/>
      </c>
      <c r="R572" s="12" t="str">
        <f t="shared" si="149"/>
        <v/>
      </c>
      <c r="S572" s="12" t="str">
        <f t="shared" si="150"/>
        <v/>
      </c>
      <c r="T572" s="12" t="str">
        <f t="shared" si="151"/>
        <v/>
      </c>
      <c r="U572" s="12" t="str">
        <f t="shared" si="152"/>
        <v/>
      </c>
    </row>
    <row r="573" spans="1:21" x14ac:dyDescent="0.2">
      <c r="A573" s="9" t="str">
        <f t="shared" si="136"/>
        <v/>
      </c>
      <c r="B573" s="10" t="str">
        <f t="shared" si="137"/>
        <v/>
      </c>
      <c r="C573" s="14" t="str">
        <f t="shared" si="138"/>
        <v/>
      </c>
      <c r="D573" s="11" t="str">
        <f t="shared" si="139"/>
        <v/>
      </c>
      <c r="E573" s="12" t="str">
        <f t="shared" si="140"/>
        <v/>
      </c>
      <c r="F573" s="12" t="str">
        <f t="shared" si="141"/>
        <v/>
      </c>
      <c r="G573" s="12" t="str">
        <f t="shared" si="142"/>
        <v/>
      </c>
      <c r="H573" s="13"/>
      <c r="I573" s="12" t="str">
        <f t="shared" si="143"/>
        <v/>
      </c>
      <c r="J573" s="12" t="str">
        <f t="shared" si="144"/>
        <v/>
      </c>
      <c r="K573" s="12" t="str">
        <f t="shared" si="145"/>
        <v/>
      </c>
      <c r="L573" s="12" t="str">
        <f>IF(A573="","",SUM($K$51:K573))</f>
        <v/>
      </c>
      <c r="O573" s="9" t="str">
        <f t="shared" si="146"/>
        <v/>
      </c>
      <c r="P573" s="10" t="str">
        <f t="shared" si="147"/>
        <v/>
      </c>
      <c r="Q573" s="16" t="str">
        <f t="shared" si="148"/>
        <v/>
      </c>
      <c r="R573" s="12" t="str">
        <f t="shared" si="149"/>
        <v/>
      </c>
      <c r="S573" s="12" t="str">
        <f t="shared" si="150"/>
        <v/>
      </c>
      <c r="T573" s="12" t="str">
        <f t="shared" si="151"/>
        <v/>
      </c>
      <c r="U573" s="12" t="str">
        <f t="shared" si="152"/>
        <v/>
      </c>
    </row>
    <row r="574" spans="1:21" x14ac:dyDescent="0.2">
      <c r="A574" s="9" t="str">
        <f t="shared" si="136"/>
        <v/>
      </c>
      <c r="B574" s="10" t="str">
        <f t="shared" si="137"/>
        <v/>
      </c>
      <c r="C574" s="14" t="str">
        <f t="shared" si="138"/>
        <v/>
      </c>
      <c r="D574" s="11" t="str">
        <f t="shared" si="139"/>
        <v/>
      </c>
      <c r="E574" s="12" t="str">
        <f t="shared" si="140"/>
        <v/>
      </c>
      <c r="F574" s="12" t="str">
        <f t="shared" si="141"/>
        <v/>
      </c>
      <c r="G574" s="12" t="str">
        <f t="shared" si="142"/>
        <v/>
      </c>
      <c r="H574" s="13"/>
      <c r="I574" s="12" t="str">
        <f t="shared" si="143"/>
        <v/>
      </c>
      <c r="J574" s="12" t="str">
        <f t="shared" si="144"/>
        <v/>
      </c>
      <c r="K574" s="12" t="str">
        <f t="shared" si="145"/>
        <v/>
      </c>
      <c r="L574" s="12" t="str">
        <f>IF(A574="","",SUM($K$51:K574))</f>
        <v/>
      </c>
      <c r="O574" s="9" t="str">
        <f t="shared" si="146"/>
        <v/>
      </c>
      <c r="P574" s="10" t="str">
        <f t="shared" si="147"/>
        <v/>
      </c>
      <c r="Q574" s="16" t="str">
        <f t="shared" si="148"/>
        <v/>
      </c>
      <c r="R574" s="12" t="str">
        <f t="shared" si="149"/>
        <v/>
      </c>
      <c r="S574" s="12" t="str">
        <f t="shared" si="150"/>
        <v/>
      </c>
      <c r="T574" s="12" t="str">
        <f t="shared" si="151"/>
        <v/>
      </c>
      <c r="U574" s="12" t="str">
        <f t="shared" si="152"/>
        <v/>
      </c>
    </row>
    <row r="575" spans="1:21" x14ac:dyDescent="0.2">
      <c r="A575" s="9" t="str">
        <f t="shared" si="136"/>
        <v/>
      </c>
      <c r="B575" s="10" t="str">
        <f t="shared" si="137"/>
        <v/>
      </c>
      <c r="C575" s="14" t="str">
        <f t="shared" si="138"/>
        <v/>
      </c>
      <c r="D575" s="11" t="str">
        <f t="shared" si="139"/>
        <v/>
      </c>
      <c r="E575" s="12" t="str">
        <f t="shared" si="140"/>
        <v/>
      </c>
      <c r="F575" s="12" t="str">
        <f t="shared" si="141"/>
        <v/>
      </c>
      <c r="G575" s="12" t="str">
        <f t="shared" si="142"/>
        <v/>
      </c>
      <c r="H575" s="13"/>
      <c r="I575" s="12" t="str">
        <f t="shared" si="143"/>
        <v/>
      </c>
      <c r="J575" s="12" t="str">
        <f t="shared" si="144"/>
        <v/>
      </c>
      <c r="K575" s="12" t="str">
        <f t="shared" si="145"/>
        <v/>
      </c>
      <c r="L575" s="12" t="str">
        <f>IF(A575="","",SUM($K$51:K575))</f>
        <v/>
      </c>
      <c r="O575" s="9" t="str">
        <f t="shared" si="146"/>
        <v/>
      </c>
      <c r="P575" s="10" t="str">
        <f t="shared" si="147"/>
        <v/>
      </c>
      <c r="Q575" s="16" t="str">
        <f t="shared" si="148"/>
        <v/>
      </c>
      <c r="R575" s="12" t="str">
        <f t="shared" si="149"/>
        <v/>
      </c>
      <c r="S575" s="12" t="str">
        <f t="shared" si="150"/>
        <v/>
      </c>
      <c r="T575" s="12" t="str">
        <f t="shared" si="151"/>
        <v/>
      </c>
      <c r="U575" s="12" t="str">
        <f t="shared" si="152"/>
        <v/>
      </c>
    </row>
    <row r="576" spans="1:21" x14ac:dyDescent="0.2">
      <c r="A576" s="9" t="str">
        <f t="shared" si="136"/>
        <v/>
      </c>
      <c r="B576" s="10" t="str">
        <f t="shared" si="137"/>
        <v/>
      </c>
      <c r="C576" s="14" t="str">
        <f t="shared" si="138"/>
        <v/>
      </c>
      <c r="D576" s="11" t="str">
        <f t="shared" si="139"/>
        <v/>
      </c>
      <c r="E576" s="12" t="str">
        <f t="shared" si="140"/>
        <v/>
      </c>
      <c r="F576" s="12" t="str">
        <f t="shared" si="141"/>
        <v/>
      </c>
      <c r="G576" s="12" t="str">
        <f t="shared" si="142"/>
        <v/>
      </c>
      <c r="H576" s="13"/>
      <c r="I576" s="12" t="str">
        <f t="shared" si="143"/>
        <v/>
      </c>
      <c r="J576" s="12" t="str">
        <f t="shared" si="144"/>
        <v/>
      </c>
      <c r="K576" s="12" t="str">
        <f t="shared" si="145"/>
        <v/>
      </c>
      <c r="L576" s="12" t="str">
        <f>IF(A576="","",SUM($K$51:K576))</f>
        <v/>
      </c>
      <c r="O576" s="9" t="str">
        <f t="shared" si="146"/>
        <v/>
      </c>
      <c r="P576" s="10" t="str">
        <f t="shared" si="147"/>
        <v/>
      </c>
      <c r="Q576" s="16" t="str">
        <f t="shared" si="148"/>
        <v/>
      </c>
      <c r="R576" s="12" t="str">
        <f t="shared" si="149"/>
        <v/>
      </c>
      <c r="S576" s="12" t="str">
        <f t="shared" si="150"/>
        <v/>
      </c>
      <c r="T576" s="12" t="str">
        <f t="shared" si="151"/>
        <v/>
      </c>
      <c r="U576" s="12" t="str">
        <f t="shared" si="152"/>
        <v/>
      </c>
    </row>
    <row r="577" spans="1:21" x14ac:dyDescent="0.2">
      <c r="A577" s="9" t="str">
        <f t="shared" si="136"/>
        <v/>
      </c>
      <c r="B577" s="10" t="str">
        <f t="shared" si="137"/>
        <v/>
      </c>
      <c r="C577" s="14" t="str">
        <f t="shared" si="138"/>
        <v/>
      </c>
      <c r="D577" s="11" t="str">
        <f t="shared" si="139"/>
        <v/>
      </c>
      <c r="E577" s="12" t="str">
        <f t="shared" si="140"/>
        <v/>
      </c>
      <c r="F577" s="12" t="str">
        <f t="shared" si="141"/>
        <v/>
      </c>
      <c r="G577" s="12" t="str">
        <f t="shared" si="142"/>
        <v/>
      </c>
      <c r="H577" s="13"/>
      <c r="I577" s="12" t="str">
        <f t="shared" si="143"/>
        <v/>
      </c>
      <c r="J577" s="12" t="str">
        <f t="shared" si="144"/>
        <v/>
      </c>
      <c r="K577" s="12" t="str">
        <f t="shared" si="145"/>
        <v/>
      </c>
      <c r="L577" s="12" t="str">
        <f>IF(A577="","",SUM($K$51:K577))</f>
        <v/>
      </c>
      <c r="O577" s="9" t="str">
        <f t="shared" si="146"/>
        <v/>
      </c>
      <c r="P577" s="10" t="str">
        <f t="shared" si="147"/>
        <v/>
      </c>
      <c r="Q577" s="16" t="str">
        <f t="shared" si="148"/>
        <v/>
      </c>
      <c r="R577" s="12" t="str">
        <f t="shared" si="149"/>
        <v/>
      </c>
      <c r="S577" s="12" t="str">
        <f t="shared" si="150"/>
        <v/>
      </c>
      <c r="T577" s="12" t="str">
        <f t="shared" si="151"/>
        <v/>
      </c>
      <c r="U577" s="12" t="str">
        <f t="shared" si="152"/>
        <v/>
      </c>
    </row>
    <row r="578" spans="1:21" x14ac:dyDescent="0.2">
      <c r="A578" s="9" t="str">
        <f t="shared" si="136"/>
        <v/>
      </c>
      <c r="B578" s="10" t="str">
        <f t="shared" si="137"/>
        <v/>
      </c>
      <c r="C578" s="14" t="str">
        <f t="shared" si="138"/>
        <v/>
      </c>
      <c r="D578" s="11" t="str">
        <f t="shared" si="139"/>
        <v/>
      </c>
      <c r="E578" s="12" t="str">
        <f t="shared" si="140"/>
        <v/>
      </c>
      <c r="F578" s="12" t="str">
        <f t="shared" si="141"/>
        <v/>
      </c>
      <c r="G578" s="12" t="str">
        <f t="shared" si="142"/>
        <v/>
      </c>
      <c r="H578" s="13"/>
      <c r="I578" s="12" t="str">
        <f t="shared" si="143"/>
        <v/>
      </c>
      <c r="J578" s="12" t="str">
        <f t="shared" si="144"/>
        <v/>
      </c>
      <c r="K578" s="12" t="str">
        <f t="shared" si="145"/>
        <v/>
      </c>
      <c r="L578" s="12" t="str">
        <f>IF(A578="","",SUM($K$51:K578))</f>
        <v/>
      </c>
      <c r="O578" s="9" t="str">
        <f t="shared" si="146"/>
        <v/>
      </c>
      <c r="P578" s="10" t="str">
        <f t="shared" si="147"/>
        <v/>
      </c>
      <c r="Q578" s="16" t="str">
        <f t="shared" si="148"/>
        <v/>
      </c>
      <c r="R578" s="12" t="str">
        <f t="shared" si="149"/>
        <v/>
      </c>
      <c r="S578" s="12" t="str">
        <f t="shared" si="150"/>
        <v/>
      </c>
      <c r="T578" s="12" t="str">
        <f t="shared" si="151"/>
        <v/>
      </c>
      <c r="U578" s="12" t="str">
        <f t="shared" si="152"/>
        <v/>
      </c>
    </row>
    <row r="579" spans="1:21" x14ac:dyDescent="0.2">
      <c r="A579" s="9" t="str">
        <f t="shared" si="136"/>
        <v/>
      </c>
      <c r="B579" s="10" t="str">
        <f t="shared" si="137"/>
        <v/>
      </c>
      <c r="C579" s="14" t="str">
        <f t="shared" si="138"/>
        <v/>
      </c>
      <c r="D579" s="11" t="str">
        <f t="shared" si="139"/>
        <v/>
      </c>
      <c r="E579" s="12" t="str">
        <f t="shared" si="140"/>
        <v/>
      </c>
      <c r="F579" s="12" t="str">
        <f t="shared" si="141"/>
        <v/>
      </c>
      <c r="G579" s="12" t="str">
        <f t="shared" si="142"/>
        <v/>
      </c>
      <c r="H579" s="13"/>
      <c r="I579" s="12" t="str">
        <f t="shared" si="143"/>
        <v/>
      </c>
      <c r="J579" s="12" t="str">
        <f t="shared" si="144"/>
        <v/>
      </c>
      <c r="K579" s="12" t="str">
        <f t="shared" si="145"/>
        <v/>
      </c>
      <c r="L579" s="12" t="str">
        <f>IF(A579="","",SUM($K$51:K579))</f>
        <v/>
      </c>
      <c r="O579" s="9" t="str">
        <f t="shared" si="146"/>
        <v/>
      </c>
      <c r="P579" s="10" t="str">
        <f t="shared" si="147"/>
        <v/>
      </c>
      <c r="Q579" s="16" t="str">
        <f t="shared" si="148"/>
        <v/>
      </c>
      <c r="R579" s="12" t="str">
        <f t="shared" si="149"/>
        <v/>
      </c>
      <c r="S579" s="12" t="str">
        <f t="shared" si="150"/>
        <v/>
      </c>
      <c r="T579" s="12" t="str">
        <f t="shared" si="151"/>
        <v/>
      </c>
      <c r="U579" s="12" t="str">
        <f t="shared" si="152"/>
        <v/>
      </c>
    </row>
    <row r="580" spans="1:21" x14ac:dyDescent="0.2">
      <c r="A580" s="9" t="str">
        <f t="shared" si="136"/>
        <v/>
      </c>
      <c r="B580" s="10" t="str">
        <f t="shared" si="137"/>
        <v/>
      </c>
      <c r="C580" s="14" t="str">
        <f t="shared" si="138"/>
        <v/>
      </c>
      <c r="D580" s="11" t="str">
        <f t="shared" si="139"/>
        <v/>
      </c>
      <c r="E580" s="12" t="str">
        <f t="shared" si="140"/>
        <v/>
      </c>
      <c r="F580" s="12" t="str">
        <f t="shared" si="141"/>
        <v/>
      </c>
      <c r="G580" s="12" t="str">
        <f t="shared" si="142"/>
        <v/>
      </c>
      <c r="H580" s="13"/>
      <c r="I580" s="12" t="str">
        <f t="shared" si="143"/>
        <v/>
      </c>
      <c r="J580" s="12" t="str">
        <f t="shared" si="144"/>
        <v/>
      </c>
      <c r="K580" s="12" t="str">
        <f t="shared" si="145"/>
        <v/>
      </c>
      <c r="L580" s="12" t="str">
        <f>IF(A580="","",SUM($K$51:K580))</f>
        <v/>
      </c>
      <c r="O580" s="9" t="str">
        <f t="shared" si="146"/>
        <v/>
      </c>
      <c r="P580" s="10" t="str">
        <f t="shared" si="147"/>
        <v/>
      </c>
      <c r="Q580" s="16" t="str">
        <f t="shared" si="148"/>
        <v/>
      </c>
      <c r="R580" s="12" t="str">
        <f t="shared" si="149"/>
        <v/>
      </c>
      <c r="S580" s="12" t="str">
        <f t="shared" si="150"/>
        <v/>
      </c>
      <c r="T580" s="12" t="str">
        <f t="shared" si="151"/>
        <v/>
      </c>
      <c r="U580" s="12" t="str">
        <f t="shared" si="152"/>
        <v/>
      </c>
    </row>
    <row r="581" spans="1:21" x14ac:dyDescent="0.2">
      <c r="A581" s="9" t="str">
        <f t="shared" si="136"/>
        <v/>
      </c>
      <c r="B581" s="10" t="str">
        <f t="shared" si="137"/>
        <v/>
      </c>
      <c r="C581" s="14" t="str">
        <f t="shared" si="138"/>
        <v/>
      </c>
      <c r="D581" s="11" t="str">
        <f t="shared" si="139"/>
        <v/>
      </c>
      <c r="E581" s="12" t="str">
        <f t="shared" si="140"/>
        <v/>
      </c>
      <c r="F581" s="12" t="str">
        <f t="shared" si="141"/>
        <v/>
      </c>
      <c r="G581" s="12" t="str">
        <f t="shared" si="142"/>
        <v/>
      </c>
      <c r="H581" s="13"/>
      <c r="I581" s="12" t="str">
        <f t="shared" si="143"/>
        <v/>
      </c>
      <c r="J581" s="12" t="str">
        <f t="shared" si="144"/>
        <v/>
      </c>
      <c r="K581" s="12" t="str">
        <f t="shared" si="145"/>
        <v/>
      </c>
      <c r="L581" s="12" t="str">
        <f>IF(A581="","",SUM($K$51:K581))</f>
        <v/>
      </c>
      <c r="O581" s="9" t="str">
        <f t="shared" si="146"/>
        <v/>
      </c>
      <c r="P581" s="10" t="str">
        <f t="shared" si="147"/>
        <v/>
      </c>
      <c r="Q581" s="16" t="str">
        <f t="shared" si="148"/>
        <v/>
      </c>
      <c r="R581" s="12" t="str">
        <f t="shared" si="149"/>
        <v/>
      </c>
      <c r="S581" s="12" t="str">
        <f t="shared" si="150"/>
        <v/>
      </c>
      <c r="T581" s="12" t="str">
        <f t="shared" si="151"/>
        <v/>
      </c>
      <c r="U581" s="12" t="str">
        <f t="shared" si="152"/>
        <v/>
      </c>
    </row>
    <row r="582" spans="1:21" x14ac:dyDescent="0.2">
      <c r="A582" s="9" t="str">
        <f t="shared" si="136"/>
        <v/>
      </c>
      <c r="B582" s="10" t="str">
        <f t="shared" si="137"/>
        <v/>
      </c>
      <c r="C582" s="14" t="str">
        <f t="shared" si="138"/>
        <v/>
      </c>
      <c r="D582" s="11" t="str">
        <f t="shared" si="139"/>
        <v/>
      </c>
      <c r="E582" s="12" t="str">
        <f t="shared" si="140"/>
        <v/>
      </c>
      <c r="F582" s="12" t="str">
        <f t="shared" si="141"/>
        <v/>
      </c>
      <c r="G582" s="12" t="str">
        <f t="shared" si="142"/>
        <v/>
      </c>
      <c r="H582" s="13"/>
      <c r="I582" s="12" t="str">
        <f t="shared" si="143"/>
        <v/>
      </c>
      <c r="J582" s="12" t="str">
        <f t="shared" si="144"/>
        <v/>
      </c>
      <c r="K582" s="12" t="str">
        <f t="shared" si="145"/>
        <v/>
      </c>
      <c r="L582" s="12" t="str">
        <f>IF(A582="","",SUM($K$51:K582))</f>
        <v/>
      </c>
      <c r="O582" s="9" t="str">
        <f t="shared" si="146"/>
        <v/>
      </c>
      <c r="P582" s="10" t="str">
        <f t="shared" si="147"/>
        <v/>
      </c>
      <c r="Q582" s="16" t="str">
        <f t="shared" si="148"/>
        <v/>
      </c>
      <c r="R582" s="12" t="str">
        <f t="shared" si="149"/>
        <v/>
      </c>
      <c r="S582" s="12" t="str">
        <f t="shared" si="150"/>
        <v/>
      </c>
      <c r="T582" s="12" t="str">
        <f t="shared" si="151"/>
        <v/>
      </c>
      <c r="U582" s="12" t="str">
        <f t="shared" si="152"/>
        <v/>
      </c>
    </row>
    <row r="583" spans="1:21" x14ac:dyDescent="0.2">
      <c r="A583" s="9" t="str">
        <f t="shared" si="136"/>
        <v/>
      </c>
      <c r="B583" s="10" t="str">
        <f t="shared" si="137"/>
        <v/>
      </c>
      <c r="C583" s="14" t="str">
        <f t="shared" si="138"/>
        <v/>
      </c>
      <c r="D583" s="11" t="str">
        <f t="shared" si="139"/>
        <v/>
      </c>
      <c r="E583" s="12" t="str">
        <f t="shared" si="140"/>
        <v/>
      </c>
      <c r="F583" s="12" t="str">
        <f t="shared" si="141"/>
        <v/>
      </c>
      <c r="G583" s="12" t="str">
        <f t="shared" si="142"/>
        <v/>
      </c>
      <c r="H583" s="13"/>
      <c r="I583" s="12" t="str">
        <f t="shared" si="143"/>
        <v/>
      </c>
      <c r="J583" s="12" t="str">
        <f t="shared" si="144"/>
        <v/>
      </c>
      <c r="K583" s="12" t="str">
        <f t="shared" si="145"/>
        <v/>
      </c>
      <c r="L583" s="12" t="str">
        <f>IF(A583="","",SUM($K$51:K583))</f>
        <v/>
      </c>
      <c r="O583" s="9" t="str">
        <f t="shared" si="146"/>
        <v/>
      </c>
      <c r="P583" s="10" t="str">
        <f t="shared" si="147"/>
        <v/>
      </c>
      <c r="Q583" s="16" t="str">
        <f t="shared" si="148"/>
        <v/>
      </c>
      <c r="R583" s="12" t="str">
        <f t="shared" si="149"/>
        <v/>
      </c>
      <c r="S583" s="12" t="str">
        <f t="shared" si="150"/>
        <v/>
      </c>
      <c r="T583" s="12" t="str">
        <f t="shared" si="151"/>
        <v/>
      </c>
      <c r="U583" s="12" t="str">
        <f t="shared" si="152"/>
        <v/>
      </c>
    </row>
    <row r="584" spans="1:21" x14ac:dyDescent="0.2">
      <c r="A584" s="9" t="str">
        <f t="shared" si="136"/>
        <v/>
      </c>
      <c r="B584" s="10" t="str">
        <f t="shared" si="137"/>
        <v/>
      </c>
      <c r="C584" s="14" t="str">
        <f t="shared" si="138"/>
        <v/>
      </c>
      <c r="D584" s="11" t="str">
        <f t="shared" si="139"/>
        <v/>
      </c>
      <c r="E584" s="12" t="str">
        <f t="shared" si="140"/>
        <v/>
      </c>
      <c r="F584" s="12" t="str">
        <f t="shared" si="141"/>
        <v/>
      </c>
      <c r="G584" s="12" t="str">
        <f t="shared" si="142"/>
        <v/>
      </c>
      <c r="H584" s="13"/>
      <c r="I584" s="12" t="str">
        <f t="shared" si="143"/>
        <v/>
      </c>
      <c r="J584" s="12" t="str">
        <f t="shared" si="144"/>
        <v/>
      </c>
      <c r="K584" s="12" t="str">
        <f t="shared" si="145"/>
        <v/>
      </c>
      <c r="L584" s="12" t="str">
        <f>IF(A584="","",SUM($K$51:K584))</f>
        <v/>
      </c>
      <c r="O584" s="9" t="str">
        <f t="shared" si="146"/>
        <v/>
      </c>
      <c r="P584" s="10" t="str">
        <f t="shared" si="147"/>
        <v/>
      </c>
      <c r="Q584" s="16" t="str">
        <f t="shared" si="148"/>
        <v/>
      </c>
      <c r="R584" s="12" t="str">
        <f t="shared" si="149"/>
        <v/>
      </c>
      <c r="S584" s="12" t="str">
        <f t="shared" si="150"/>
        <v/>
      </c>
      <c r="T584" s="12" t="str">
        <f t="shared" si="151"/>
        <v/>
      </c>
      <c r="U584" s="12" t="str">
        <f t="shared" si="152"/>
        <v/>
      </c>
    </row>
    <row r="585" spans="1:21" x14ac:dyDescent="0.2">
      <c r="A585" s="9" t="str">
        <f t="shared" si="136"/>
        <v/>
      </c>
      <c r="B585" s="10" t="str">
        <f t="shared" si="137"/>
        <v/>
      </c>
      <c r="C585" s="14" t="str">
        <f t="shared" si="138"/>
        <v/>
      </c>
      <c r="D585" s="11" t="str">
        <f t="shared" si="139"/>
        <v/>
      </c>
      <c r="E585" s="12" t="str">
        <f t="shared" si="140"/>
        <v/>
      </c>
      <c r="F585" s="12" t="str">
        <f t="shared" si="141"/>
        <v/>
      </c>
      <c r="G585" s="12" t="str">
        <f t="shared" si="142"/>
        <v/>
      </c>
      <c r="H585" s="13"/>
      <c r="I585" s="12" t="str">
        <f t="shared" si="143"/>
        <v/>
      </c>
      <c r="J585" s="12" t="str">
        <f t="shared" si="144"/>
        <v/>
      </c>
      <c r="K585" s="12" t="str">
        <f t="shared" si="145"/>
        <v/>
      </c>
      <c r="L585" s="12" t="str">
        <f>IF(A585="","",SUM($K$51:K585))</f>
        <v/>
      </c>
      <c r="O585" s="9" t="str">
        <f t="shared" si="146"/>
        <v/>
      </c>
      <c r="P585" s="10" t="str">
        <f t="shared" si="147"/>
        <v/>
      </c>
      <c r="Q585" s="16" t="str">
        <f t="shared" si="148"/>
        <v/>
      </c>
      <c r="R585" s="12" t="str">
        <f t="shared" si="149"/>
        <v/>
      </c>
      <c r="S585" s="12" t="str">
        <f t="shared" si="150"/>
        <v/>
      </c>
      <c r="T585" s="12" t="str">
        <f t="shared" si="151"/>
        <v/>
      </c>
      <c r="U585" s="12" t="str">
        <f t="shared" si="152"/>
        <v/>
      </c>
    </row>
    <row r="586" spans="1:21" x14ac:dyDescent="0.2">
      <c r="A586" s="9" t="str">
        <f t="shared" si="136"/>
        <v/>
      </c>
      <c r="B586" s="10" t="str">
        <f t="shared" si="137"/>
        <v/>
      </c>
      <c r="C586" s="14" t="str">
        <f t="shared" si="138"/>
        <v/>
      </c>
      <c r="D586" s="11" t="str">
        <f t="shared" si="139"/>
        <v/>
      </c>
      <c r="E586" s="12" t="str">
        <f t="shared" si="140"/>
        <v/>
      </c>
      <c r="F586" s="12" t="str">
        <f t="shared" si="141"/>
        <v/>
      </c>
      <c r="G586" s="12" t="str">
        <f t="shared" si="142"/>
        <v/>
      </c>
      <c r="H586" s="13"/>
      <c r="I586" s="12" t="str">
        <f t="shared" si="143"/>
        <v/>
      </c>
      <c r="J586" s="12" t="str">
        <f t="shared" si="144"/>
        <v/>
      </c>
      <c r="K586" s="12" t="str">
        <f t="shared" si="145"/>
        <v/>
      </c>
      <c r="L586" s="12" t="str">
        <f>IF(A586="","",SUM($K$51:K586))</f>
        <v/>
      </c>
      <c r="O586" s="9" t="str">
        <f t="shared" si="146"/>
        <v/>
      </c>
      <c r="P586" s="10" t="str">
        <f t="shared" si="147"/>
        <v/>
      </c>
      <c r="Q586" s="16" t="str">
        <f t="shared" si="148"/>
        <v/>
      </c>
      <c r="R586" s="12" t="str">
        <f t="shared" si="149"/>
        <v/>
      </c>
      <c r="S586" s="12" t="str">
        <f t="shared" si="150"/>
        <v/>
      </c>
      <c r="T586" s="12" t="str">
        <f t="shared" si="151"/>
        <v/>
      </c>
      <c r="U586" s="12" t="str">
        <f t="shared" si="152"/>
        <v/>
      </c>
    </row>
    <row r="587" spans="1:21" x14ac:dyDescent="0.2">
      <c r="A587" s="9" t="str">
        <f t="shared" si="136"/>
        <v/>
      </c>
      <c r="B587" s="10" t="str">
        <f t="shared" si="137"/>
        <v/>
      </c>
      <c r="C587" s="14" t="str">
        <f t="shared" si="138"/>
        <v/>
      </c>
      <c r="D587" s="11" t="str">
        <f t="shared" si="139"/>
        <v/>
      </c>
      <c r="E587" s="12" t="str">
        <f t="shared" si="140"/>
        <v/>
      </c>
      <c r="F587" s="12" t="str">
        <f t="shared" si="141"/>
        <v/>
      </c>
      <c r="G587" s="12" t="str">
        <f t="shared" si="142"/>
        <v/>
      </c>
      <c r="H587" s="13"/>
      <c r="I587" s="12" t="str">
        <f t="shared" si="143"/>
        <v/>
      </c>
      <c r="J587" s="12" t="str">
        <f t="shared" si="144"/>
        <v/>
      </c>
      <c r="K587" s="12" t="str">
        <f t="shared" si="145"/>
        <v/>
      </c>
      <c r="L587" s="12" t="str">
        <f>IF(A587="","",SUM($K$51:K587))</f>
        <v/>
      </c>
      <c r="O587" s="9" t="str">
        <f t="shared" si="146"/>
        <v/>
      </c>
      <c r="P587" s="10" t="str">
        <f t="shared" si="147"/>
        <v/>
      </c>
      <c r="Q587" s="16" t="str">
        <f t="shared" si="148"/>
        <v/>
      </c>
      <c r="R587" s="12" t="str">
        <f t="shared" si="149"/>
        <v/>
      </c>
      <c r="S587" s="12" t="str">
        <f t="shared" si="150"/>
        <v/>
      </c>
      <c r="T587" s="12" t="str">
        <f t="shared" si="151"/>
        <v/>
      </c>
      <c r="U587" s="12" t="str">
        <f t="shared" si="152"/>
        <v/>
      </c>
    </row>
    <row r="588" spans="1:21" x14ac:dyDescent="0.2">
      <c r="A588" s="9" t="str">
        <f t="shared" si="136"/>
        <v/>
      </c>
      <c r="B588" s="10" t="str">
        <f t="shared" si="137"/>
        <v/>
      </c>
      <c r="C588" s="14" t="str">
        <f t="shared" si="138"/>
        <v/>
      </c>
      <c r="D588" s="11" t="str">
        <f t="shared" si="139"/>
        <v/>
      </c>
      <c r="E588" s="12" t="str">
        <f t="shared" si="140"/>
        <v/>
      </c>
      <c r="F588" s="12" t="str">
        <f t="shared" si="141"/>
        <v/>
      </c>
      <c r="G588" s="12" t="str">
        <f t="shared" si="142"/>
        <v/>
      </c>
      <c r="H588" s="13"/>
      <c r="I588" s="12" t="str">
        <f t="shared" si="143"/>
        <v/>
      </c>
      <c r="J588" s="12" t="str">
        <f t="shared" si="144"/>
        <v/>
      </c>
      <c r="K588" s="12" t="str">
        <f t="shared" si="145"/>
        <v/>
      </c>
      <c r="L588" s="12" t="str">
        <f>IF(A588="","",SUM($K$51:K588))</f>
        <v/>
      </c>
      <c r="O588" s="9" t="str">
        <f t="shared" si="146"/>
        <v/>
      </c>
      <c r="P588" s="10" t="str">
        <f t="shared" si="147"/>
        <v/>
      </c>
      <c r="Q588" s="16" t="str">
        <f t="shared" si="148"/>
        <v/>
      </c>
      <c r="R588" s="12" t="str">
        <f t="shared" si="149"/>
        <v/>
      </c>
      <c r="S588" s="12" t="str">
        <f t="shared" si="150"/>
        <v/>
      </c>
      <c r="T588" s="12" t="str">
        <f t="shared" si="151"/>
        <v/>
      </c>
      <c r="U588" s="12" t="str">
        <f t="shared" si="152"/>
        <v/>
      </c>
    </row>
    <row r="589" spans="1:21" x14ac:dyDescent="0.2">
      <c r="A589" s="9" t="str">
        <f t="shared" si="136"/>
        <v/>
      </c>
      <c r="B589" s="10" t="str">
        <f t="shared" si="137"/>
        <v/>
      </c>
      <c r="C589" s="14" t="str">
        <f t="shared" si="138"/>
        <v/>
      </c>
      <c r="D589" s="11" t="str">
        <f t="shared" si="139"/>
        <v/>
      </c>
      <c r="E589" s="12" t="str">
        <f t="shared" si="140"/>
        <v/>
      </c>
      <c r="F589" s="12" t="str">
        <f t="shared" si="141"/>
        <v/>
      </c>
      <c r="G589" s="12" t="str">
        <f t="shared" si="142"/>
        <v/>
      </c>
      <c r="H589" s="13"/>
      <c r="I589" s="12" t="str">
        <f t="shared" si="143"/>
        <v/>
      </c>
      <c r="J589" s="12" t="str">
        <f t="shared" si="144"/>
        <v/>
      </c>
      <c r="K589" s="12" t="str">
        <f t="shared" si="145"/>
        <v/>
      </c>
      <c r="L589" s="12" t="str">
        <f>IF(A589="","",SUM($K$51:K589))</f>
        <v/>
      </c>
      <c r="O589" s="9" t="str">
        <f t="shared" si="146"/>
        <v/>
      </c>
      <c r="P589" s="10" t="str">
        <f t="shared" si="147"/>
        <v/>
      </c>
      <c r="Q589" s="16" t="str">
        <f t="shared" si="148"/>
        <v/>
      </c>
      <c r="R589" s="12" t="str">
        <f t="shared" si="149"/>
        <v/>
      </c>
      <c r="S589" s="12" t="str">
        <f t="shared" si="150"/>
        <v/>
      </c>
      <c r="T589" s="12" t="str">
        <f t="shared" si="151"/>
        <v/>
      </c>
      <c r="U589" s="12" t="str">
        <f t="shared" si="152"/>
        <v/>
      </c>
    </row>
    <row r="590" spans="1:21" x14ac:dyDescent="0.2">
      <c r="A590" s="9" t="str">
        <f t="shared" si="136"/>
        <v/>
      </c>
      <c r="B590" s="10" t="str">
        <f t="shared" si="137"/>
        <v/>
      </c>
      <c r="C590" s="14" t="str">
        <f t="shared" si="138"/>
        <v/>
      </c>
      <c r="D590" s="11" t="str">
        <f t="shared" si="139"/>
        <v/>
      </c>
      <c r="E590" s="12" t="str">
        <f t="shared" si="140"/>
        <v/>
      </c>
      <c r="F590" s="12" t="str">
        <f t="shared" si="141"/>
        <v/>
      </c>
      <c r="G590" s="12" t="str">
        <f t="shared" si="142"/>
        <v/>
      </c>
      <c r="H590" s="13"/>
      <c r="I590" s="12" t="str">
        <f t="shared" si="143"/>
        <v/>
      </c>
      <c r="J590" s="12" t="str">
        <f t="shared" si="144"/>
        <v/>
      </c>
      <c r="K590" s="12" t="str">
        <f t="shared" si="145"/>
        <v/>
      </c>
      <c r="L590" s="12" t="str">
        <f>IF(A590="","",SUM($K$51:K590))</f>
        <v/>
      </c>
      <c r="O590" s="9" t="str">
        <f t="shared" si="146"/>
        <v/>
      </c>
      <c r="P590" s="10" t="str">
        <f t="shared" si="147"/>
        <v/>
      </c>
      <c r="Q590" s="16" t="str">
        <f t="shared" si="148"/>
        <v/>
      </c>
      <c r="R590" s="12" t="str">
        <f t="shared" si="149"/>
        <v/>
      </c>
      <c r="S590" s="12" t="str">
        <f t="shared" si="150"/>
        <v/>
      </c>
      <c r="T590" s="12" t="str">
        <f t="shared" si="151"/>
        <v/>
      </c>
      <c r="U590" s="12" t="str">
        <f t="shared" si="152"/>
        <v/>
      </c>
    </row>
    <row r="591" spans="1:21" x14ac:dyDescent="0.2">
      <c r="A591" s="9" t="str">
        <f t="shared" si="136"/>
        <v/>
      </c>
      <c r="B591" s="10" t="str">
        <f t="shared" si="137"/>
        <v/>
      </c>
      <c r="C591" s="14" t="str">
        <f t="shared" si="138"/>
        <v/>
      </c>
      <c r="D591" s="11" t="str">
        <f t="shared" si="139"/>
        <v/>
      </c>
      <c r="E591" s="12" t="str">
        <f t="shared" si="140"/>
        <v/>
      </c>
      <c r="F591" s="12" t="str">
        <f t="shared" si="141"/>
        <v/>
      </c>
      <c r="G591" s="12" t="str">
        <f t="shared" si="142"/>
        <v/>
      </c>
      <c r="H591" s="13"/>
      <c r="I591" s="12" t="str">
        <f t="shared" si="143"/>
        <v/>
      </c>
      <c r="J591" s="12" t="str">
        <f t="shared" si="144"/>
        <v/>
      </c>
      <c r="K591" s="12" t="str">
        <f t="shared" si="145"/>
        <v/>
      </c>
      <c r="L591" s="12" t="str">
        <f>IF(A591="","",SUM($K$51:K591))</f>
        <v/>
      </c>
      <c r="O591" s="9" t="str">
        <f t="shared" si="146"/>
        <v/>
      </c>
      <c r="P591" s="10" t="str">
        <f t="shared" si="147"/>
        <v/>
      </c>
      <c r="Q591" s="16" t="str">
        <f t="shared" si="148"/>
        <v/>
      </c>
      <c r="R591" s="12" t="str">
        <f t="shared" si="149"/>
        <v/>
      </c>
      <c r="S591" s="12" t="str">
        <f t="shared" si="150"/>
        <v/>
      </c>
      <c r="T591" s="12" t="str">
        <f t="shared" si="151"/>
        <v/>
      </c>
      <c r="U591" s="12" t="str">
        <f t="shared" si="152"/>
        <v/>
      </c>
    </row>
    <row r="592" spans="1:21" x14ac:dyDescent="0.2">
      <c r="A592" s="9" t="str">
        <f t="shared" si="136"/>
        <v/>
      </c>
      <c r="B592" s="10" t="str">
        <f t="shared" si="137"/>
        <v/>
      </c>
      <c r="C592" s="14" t="str">
        <f t="shared" si="138"/>
        <v/>
      </c>
      <c r="D592" s="11" t="str">
        <f t="shared" si="139"/>
        <v/>
      </c>
      <c r="E592" s="12" t="str">
        <f t="shared" si="140"/>
        <v/>
      </c>
      <c r="F592" s="12" t="str">
        <f t="shared" si="141"/>
        <v/>
      </c>
      <c r="G592" s="12" t="str">
        <f t="shared" si="142"/>
        <v/>
      </c>
      <c r="H592" s="13"/>
      <c r="I592" s="12" t="str">
        <f t="shared" si="143"/>
        <v/>
      </c>
      <c r="J592" s="12" t="str">
        <f t="shared" si="144"/>
        <v/>
      </c>
      <c r="K592" s="12" t="str">
        <f t="shared" si="145"/>
        <v/>
      </c>
      <c r="L592" s="12" t="str">
        <f>IF(A592="","",SUM($K$51:K592))</f>
        <v/>
      </c>
      <c r="O592" s="9" t="str">
        <f t="shared" si="146"/>
        <v/>
      </c>
      <c r="P592" s="10" t="str">
        <f t="shared" si="147"/>
        <v/>
      </c>
      <c r="Q592" s="16" t="str">
        <f t="shared" si="148"/>
        <v/>
      </c>
      <c r="R592" s="12" t="str">
        <f t="shared" si="149"/>
        <v/>
      </c>
      <c r="S592" s="12" t="str">
        <f t="shared" si="150"/>
        <v/>
      </c>
      <c r="T592" s="12" t="str">
        <f t="shared" si="151"/>
        <v/>
      </c>
      <c r="U592" s="12" t="str">
        <f t="shared" si="152"/>
        <v/>
      </c>
    </row>
    <row r="593" spans="1:21" x14ac:dyDescent="0.2">
      <c r="A593" s="9" t="str">
        <f t="shared" si="136"/>
        <v/>
      </c>
      <c r="B593" s="10" t="str">
        <f t="shared" si="137"/>
        <v/>
      </c>
      <c r="C593" s="14" t="str">
        <f t="shared" si="138"/>
        <v/>
      </c>
      <c r="D593" s="11" t="str">
        <f t="shared" si="139"/>
        <v/>
      </c>
      <c r="E593" s="12" t="str">
        <f t="shared" si="140"/>
        <v/>
      </c>
      <c r="F593" s="12" t="str">
        <f t="shared" si="141"/>
        <v/>
      </c>
      <c r="G593" s="12" t="str">
        <f t="shared" si="142"/>
        <v/>
      </c>
      <c r="H593" s="13"/>
      <c r="I593" s="12" t="str">
        <f t="shared" si="143"/>
        <v/>
      </c>
      <c r="J593" s="12" t="str">
        <f t="shared" si="144"/>
        <v/>
      </c>
      <c r="K593" s="12" t="str">
        <f t="shared" si="145"/>
        <v/>
      </c>
      <c r="L593" s="12" t="str">
        <f>IF(A593="","",SUM($K$51:K593))</f>
        <v/>
      </c>
      <c r="O593" s="9" t="str">
        <f t="shared" si="146"/>
        <v/>
      </c>
      <c r="P593" s="10" t="str">
        <f t="shared" si="147"/>
        <v/>
      </c>
      <c r="Q593" s="16" t="str">
        <f t="shared" si="148"/>
        <v/>
      </c>
      <c r="R593" s="12" t="str">
        <f t="shared" si="149"/>
        <v/>
      </c>
      <c r="S593" s="12" t="str">
        <f t="shared" si="150"/>
        <v/>
      </c>
      <c r="T593" s="12" t="str">
        <f t="shared" si="151"/>
        <v/>
      </c>
      <c r="U593" s="12" t="str">
        <f t="shared" si="152"/>
        <v/>
      </c>
    </row>
    <row r="594" spans="1:21" x14ac:dyDescent="0.2">
      <c r="A594" s="9" t="str">
        <f t="shared" si="136"/>
        <v/>
      </c>
      <c r="B594" s="10" t="str">
        <f t="shared" si="137"/>
        <v/>
      </c>
      <c r="C594" s="14" t="str">
        <f t="shared" si="138"/>
        <v/>
      </c>
      <c r="D594" s="11" t="str">
        <f t="shared" si="139"/>
        <v/>
      </c>
      <c r="E594" s="12" t="str">
        <f t="shared" si="140"/>
        <v/>
      </c>
      <c r="F594" s="12" t="str">
        <f t="shared" si="141"/>
        <v/>
      </c>
      <c r="G594" s="12" t="str">
        <f t="shared" si="142"/>
        <v/>
      </c>
      <c r="H594" s="13"/>
      <c r="I594" s="12" t="str">
        <f t="shared" si="143"/>
        <v/>
      </c>
      <c r="J594" s="12" t="str">
        <f t="shared" si="144"/>
        <v/>
      </c>
      <c r="K594" s="12" t="str">
        <f t="shared" si="145"/>
        <v/>
      </c>
      <c r="L594" s="12" t="str">
        <f>IF(A594="","",SUM($K$51:K594))</f>
        <v/>
      </c>
      <c r="O594" s="9" t="str">
        <f t="shared" si="146"/>
        <v/>
      </c>
      <c r="P594" s="10" t="str">
        <f t="shared" si="147"/>
        <v/>
      </c>
      <c r="Q594" s="16" t="str">
        <f t="shared" si="148"/>
        <v/>
      </c>
      <c r="R594" s="12" t="str">
        <f t="shared" si="149"/>
        <v/>
      </c>
      <c r="S594" s="12" t="str">
        <f t="shared" si="150"/>
        <v/>
      </c>
      <c r="T594" s="12" t="str">
        <f t="shared" si="151"/>
        <v/>
      </c>
      <c r="U594" s="12" t="str">
        <f t="shared" si="152"/>
        <v/>
      </c>
    </row>
    <row r="595" spans="1:21" x14ac:dyDescent="0.2">
      <c r="A595" s="9" t="str">
        <f t="shared" si="136"/>
        <v/>
      </c>
      <c r="B595" s="10" t="str">
        <f t="shared" si="137"/>
        <v/>
      </c>
      <c r="C595" s="14" t="str">
        <f t="shared" si="138"/>
        <v/>
      </c>
      <c r="D595" s="11" t="str">
        <f t="shared" si="139"/>
        <v/>
      </c>
      <c r="E595" s="12" t="str">
        <f t="shared" si="140"/>
        <v/>
      </c>
      <c r="F595" s="12" t="str">
        <f t="shared" si="141"/>
        <v/>
      </c>
      <c r="G595" s="12" t="str">
        <f t="shared" si="142"/>
        <v/>
      </c>
      <c r="H595" s="13"/>
      <c r="I595" s="12" t="str">
        <f t="shared" si="143"/>
        <v/>
      </c>
      <c r="J595" s="12" t="str">
        <f t="shared" si="144"/>
        <v/>
      </c>
      <c r="K595" s="12" t="str">
        <f t="shared" si="145"/>
        <v/>
      </c>
      <c r="L595" s="12" t="str">
        <f>IF(A595="","",SUM($K$51:K595))</f>
        <v/>
      </c>
      <c r="O595" s="9" t="str">
        <f t="shared" si="146"/>
        <v/>
      </c>
      <c r="P595" s="10" t="str">
        <f t="shared" si="147"/>
        <v/>
      </c>
      <c r="Q595" s="16" t="str">
        <f t="shared" si="148"/>
        <v/>
      </c>
      <c r="R595" s="12" t="str">
        <f t="shared" si="149"/>
        <v/>
      </c>
      <c r="S595" s="12" t="str">
        <f t="shared" si="150"/>
        <v/>
      </c>
      <c r="T595" s="12" t="str">
        <f t="shared" si="151"/>
        <v/>
      </c>
      <c r="U595" s="12" t="str">
        <f t="shared" si="152"/>
        <v/>
      </c>
    </row>
    <row r="596" spans="1:21" x14ac:dyDescent="0.2">
      <c r="A596" s="9" t="str">
        <f t="shared" si="136"/>
        <v/>
      </c>
      <c r="B596" s="10" t="str">
        <f t="shared" si="137"/>
        <v/>
      </c>
      <c r="C596" s="14" t="str">
        <f t="shared" si="138"/>
        <v/>
      </c>
      <c r="D596" s="11" t="str">
        <f t="shared" si="139"/>
        <v/>
      </c>
      <c r="E596" s="12" t="str">
        <f t="shared" si="140"/>
        <v/>
      </c>
      <c r="F596" s="12" t="str">
        <f t="shared" si="141"/>
        <v/>
      </c>
      <c r="G596" s="12" t="str">
        <f t="shared" si="142"/>
        <v/>
      </c>
      <c r="H596" s="13"/>
      <c r="I596" s="12" t="str">
        <f t="shared" si="143"/>
        <v/>
      </c>
      <c r="J596" s="12" t="str">
        <f t="shared" si="144"/>
        <v/>
      </c>
      <c r="K596" s="12" t="str">
        <f t="shared" si="145"/>
        <v/>
      </c>
      <c r="L596" s="12" t="str">
        <f>IF(A596="","",SUM($K$51:K596))</f>
        <v/>
      </c>
      <c r="O596" s="9" t="str">
        <f t="shared" si="146"/>
        <v/>
      </c>
      <c r="P596" s="10" t="str">
        <f t="shared" si="147"/>
        <v/>
      </c>
      <c r="Q596" s="16" t="str">
        <f t="shared" si="148"/>
        <v/>
      </c>
      <c r="R596" s="12" t="str">
        <f t="shared" si="149"/>
        <v/>
      </c>
      <c r="S596" s="12" t="str">
        <f t="shared" si="150"/>
        <v/>
      </c>
      <c r="T596" s="12" t="str">
        <f t="shared" si="151"/>
        <v/>
      </c>
      <c r="U596" s="12" t="str">
        <f t="shared" si="152"/>
        <v/>
      </c>
    </row>
    <row r="597" spans="1:21" x14ac:dyDescent="0.2">
      <c r="A597" s="9" t="str">
        <f t="shared" si="136"/>
        <v/>
      </c>
      <c r="B597" s="10" t="str">
        <f t="shared" si="137"/>
        <v/>
      </c>
      <c r="C597" s="14" t="str">
        <f t="shared" si="138"/>
        <v/>
      </c>
      <c r="D597" s="11" t="str">
        <f t="shared" si="139"/>
        <v/>
      </c>
      <c r="E597" s="12" t="str">
        <f t="shared" si="140"/>
        <v/>
      </c>
      <c r="F597" s="12" t="str">
        <f t="shared" si="141"/>
        <v/>
      </c>
      <c r="G597" s="12" t="str">
        <f t="shared" si="142"/>
        <v/>
      </c>
      <c r="H597" s="13"/>
      <c r="I597" s="12" t="str">
        <f t="shared" si="143"/>
        <v/>
      </c>
      <c r="J597" s="12" t="str">
        <f t="shared" si="144"/>
        <v/>
      </c>
      <c r="K597" s="12" t="str">
        <f t="shared" si="145"/>
        <v/>
      </c>
      <c r="L597" s="12" t="str">
        <f>IF(A597="","",SUM($K$51:K597))</f>
        <v/>
      </c>
      <c r="O597" s="9" t="str">
        <f t="shared" si="146"/>
        <v/>
      </c>
      <c r="P597" s="10" t="str">
        <f t="shared" si="147"/>
        <v/>
      </c>
      <c r="Q597" s="16" t="str">
        <f t="shared" si="148"/>
        <v/>
      </c>
      <c r="R597" s="12" t="str">
        <f t="shared" si="149"/>
        <v/>
      </c>
      <c r="S597" s="12" t="str">
        <f t="shared" si="150"/>
        <v/>
      </c>
      <c r="T597" s="12" t="str">
        <f t="shared" si="151"/>
        <v/>
      </c>
      <c r="U597" s="12" t="str">
        <f t="shared" si="152"/>
        <v/>
      </c>
    </row>
    <row r="598" spans="1:21" x14ac:dyDescent="0.2">
      <c r="A598" s="9" t="str">
        <f t="shared" si="136"/>
        <v/>
      </c>
      <c r="B598" s="10" t="str">
        <f t="shared" si="137"/>
        <v/>
      </c>
      <c r="C598" s="14" t="str">
        <f t="shared" si="138"/>
        <v/>
      </c>
      <c r="D598" s="11" t="str">
        <f t="shared" si="139"/>
        <v/>
      </c>
      <c r="E598" s="12" t="str">
        <f t="shared" si="140"/>
        <v/>
      </c>
      <c r="F598" s="12" t="str">
        <f t="shared" si="141"/>
        <v/>
      </c>
      <c r="G598" s="12" t="str">
        <f t="shared" si="142"/>
        <v/>
      </c>
      <c r="H598" s="13"/>
      <c r="I598" s="12" t="str">
        <f t="shared" si="143"/>
        <v/>
      </c>
      <c r="J598" s="12" t="str">
        <f t="shared" si="144"/>
        <v/>
      </c>
      <c r="K598" s="12" t="str">
        <f t="shared" si="145"/>
        <v/>
      </c>
      <c r="L598" s="12" t="str">
        <f>IF(A598="","",SUM($K$51:K598))</f>
        <v/>
      </c>
      <c r="O598" s="9" t="str">
        <f t="shared" si="146"/>
        <v/>
      </c>
      <c r="P598" s="10" t="str">
        <f t="shared" si="147"/>
        <v/>
      </c>
      <c r="Q598" s="16" t="str">
        <f t="shared" si="148"/>
        <v/>
      </c>
      <c r="R598" s="12" t="str">
        <f t="shared" si="149"/>
        <v/>
      </c>
      <c r="S598" s="12" t="str">
        <f t="shared" si="150"/>
        <v/>
      </c>
      <c r="T598" s="12" t="str">
        <f t="shared" si="151"/>
        <v/>
      </c>
      <c r="U598" s="12" t="str">
        <f t="shared" si="152"/>
        <v/>
      </c>
    </row>
    <row r="599" spans="1:21" x14ac:dyDescent="0.2">
      <c r="A599" s="9" t="str">
        <f t="shared" si="136"/>
        <v/>
      </c>
      <c r="B599" s="10" t="str">
        <f t="shared" si="137"/>
        <v/>
      </c>
      <c r="C599" s="14" t="str">
        <f t="shared" si="138"/>
        <v/>
      </c>
      <c r="D599" s="11" t="str">
        <f t="shared" si="139"/>
        <v/>
      </c>
      <c r="E599" s="12" t="str">
        <f t="shared" si="140"/>
        <v/>
      </c>
      <c r="F599" s="12" t="str">
        <f t="shared" si="141"/>
        <v/>
      </c>
      <c r="G599" s="12" t="str">
        <f t="shared" si="142"/>
        <v/>
      </c>
      <c r="H599" s="13"/>
      <c r="I599" s="12" t="str">
        <f t="shared" si="143"/>
        <v/>
      </c>
      <c r="J599" s="12" t="str">
        <f t="shared" si="144"/>
        <v/>
      </c>
      <c r="K599" s="12" t="str">
        <f t="shared" si="145"/>
        <v/>
      </c>
      <c r="L599" s="12" t="str">
        <f>IF(A599="","",SUM($K$51:K599))</f>
        <v/>
      </c>
      <c r="O599" s="9" t="str">
        <f t="shared" si="146"/>
        <v/>
      </c>
      <c r="P599" s="10" t="str">
        <f t="shared" si="147"/>
        <v/>
      </c>
      <c r="Q599" s="16" t="str">
        <f t="shared" si="148"/>
        <v/>
      </c>
      <c r="R599" s="12" t="str">
        <f t="shared" si="149"/>
        <v/>
      </c>
      <c r="S599" s="12" t="str">
        <f t="shared" si="150"/>
        <v/>
      </c>
      <c r="T599" s="12" t="str">
        <f t="shared" si="151"/>
        <v/>
      </c>
      <c r="U599" s="12" t="str">
        <f t="shared" si="152"/>
        <v/>
      </c>
    </row>
    <row r="600" spans="1:21" x14ac:dyDescent="0.2">
      <c r="A600" s="9" t="str">
        <f t="shared" si="136"/>
        <v/>
      </c>
      <c r="B600" s="10" t="str">
        <f t="shared" si="137"/>
        <v/>
      </c>
      <c r="C600" s="14" t="str">
        <f t="shared" si="138"/>
        <v/>
      </c>
      <c r="D600" s="11" t="str">
        <f t="shared" si="139"/>
        <v/>
      </c>
      <c r="E600" s="12" t="str">
        <f t="shared" si="140"/>
        <v/>
      </c>
      <c r="F600" s="12" t="str">
        <f t="shared" si="141"/>
        <v/>
      </c>
      <c r="G600" s="12" t="str">
        <f t="shared" si="142"/>
        <v/>
      </c>
      <c r="H600" s="13"/>
      <c r="I600" s="12" t="str">
        <f t="shared" si="143"/>
        <v/>
      </c>
      <c r="J600" s="12" t="str">
        <f t="shared" si="144"/>
        <v/>
      </c>
      <c r="K600" s="12" t="str">
        <f t="shared" si="145"/>
        <v/>
      </c>
      <c r="L600" s="12" t="str">
        <f>IF(A600="","",SUM($K$51:K600))</f>
        <v/>
      </c>
      <c r="O600" s="9" t="str">
        <f t="shared" si="146"/>
        <v/>
      </c>
      <c r="P600" s="10" t="str">
        <f t="shared" si="147"/>
        <v/>
      </c>
      <c r="Q600" s="16" t="str">
        <f t="shared" si="148"/>
        <v/>
      </c>
      <c r="R600" s="12" t="str">
        <f t="shared" si="149"/>
        <v/>
      </c>
      <c r="S600" s="12" t="str">
        <f t="shared" si="150"/>
        <v/>
      </c>
      <c r="T600" s="12" t="str">
        <f t="shared" si="151"/>
        <v/>
      </c>
      <c r="U600" s="12" t="str">
        <f t="shared" si="152"/>
        <v/>
      </c>
    </row>
    <row r="601" spans="1:21" x14ac:dyDescent="0.2">
      <c r="A601" s="9" t="str">
        <f t="shared" si="136"/>
        <v/>
      </c>
      <c r="B601" s="10" t="str">
        <f t="shared" si="137"/>
        <v/>
      </c>
      <c r="C601" s="14" t="str">
        <f t="shared" si="138"/>
        <v/>
      </c>
      <c r="D601" s="11" t="str">
        <f t="shared" si="139"/>
        <v/>
      </c>
      <c r="E601" s="12" t="str">
        <f t="shared" si="140"/>
        <v/>
      </c>
      <c r="F601" s="12" t="str">
        <f t="shared" si="141"/>
        <v/>
      </c>
      <c r="G601" s="12" t="str">
        <f t="shared" si="142"/>
        <v/>
      </c>
      <c r="H601" s="13"/>
      <c r="I601" s="12" t="str">
        <f t="shared" si="143"/>
        <v/>
      </c>
      <c r="J601" s="12" t="str">
        <f t="shared" si="144"/>
        <v/>
      </c>
      <c r="K601" s="12" t="str">
        <f t="shared" si="145"/>
        <v/>
      </c>
      <c r="L601" s="12" t="str">
        <f>IF(A601="","",SUM($K$51:K601))</f>
        <v/>
      </c>
      <c r="O601" s="9" t="str">
        <f t="shared" si="146"/>
        <v/>
      </c>
      <c r="P601" s="10" t="str">
        <f t="shared" si="147"/>
        <v/>
      </c>
      <c r="Q601" s="16" t="str">
        <f t="shared" si="148"/>
        <v/>
      </c>
      <c r="R601" s="12" t="str">
        <f t="shared" si="149"/>
        <v/>
      </c>
      <c r="S601" s="12" t="str">
        <f t="shared" si="150"/>
        <v/>
      </c>
      <c r="T601" s="12" t="str">
        <f t="shared" si="151"/>
        <v/>
      </c>
      <c r="U601" s="12" t="str">
        <f t="shared" si="152"/>
        <v/>
      </c>
    </row>
    <row r="602" spans="1:21" x14ac:dyDescent="0.2">
      <c r="A602" s="9" t="str">
        <f t="shared" si="136"/>
        <v/>
      </c>
      <c r="B602" s="10" t="str">
        <f t="shared" si="137"/>
        <v/>
      </c>
      <c r="C602" s="14" t="str">
        <f t="shared" si="138"/>
        <v/>
      </c>
      <c r="D602" s="11" t="str">
        <f t="shared" si="139"/>
        <v/>
      </c>
      <c r="E602" s="12" t="str">
        <f t="shared" si="140"/>
        <v/>
      </c>
      <c r="F602" s="12" t="str">
        <f t="shared" si="141"/>
        <v/>
      </c>
      <c r="G602" s="12" t="str">
        <f t="shared" si="142"/>
        <v/>
      </c>
      <c r="H602" s="13"/>
      <c r="I602" s="12" t="str">
        <f t="shared" si="143"/>
        <v/>
      </c>
      <c r="J602" s="12" t="str">
        <f t="shared" si="144"/>
        <v/>
      </c>
      <c r="K602" s="12" t="str">
        <f t="shared" si="145"/>
        <v/>
      </c>
      <c r="L602" s="12" t="str">
        <f>IF(A602="","",SUM($K$51:K602))</f>
        <v/>
      </c>
      <c r="O602" s="9" t="str">
        <f t="shared" si="146"/>
        <v/>
      </c>
      <c r="P602" s="10" t="str">
        <f t="shared" si="147"/>
        <v/>
      </c>
      <c r="Q602" s="16" t="str">
        <f t="shared" si="148"/>
        <v/>
      </c>
      <c r="R602" s="12" t="str">
        <f t="shared" si="149"/>
        <v/>
      </c>
      <c r="S602" s="12" t="str">
        <f t="shared" si="150"/>
        <v/>
      </c>
      <c r="T602" s="12" t="str">
        <f t="shared" si="151"/>
        <v/>
      </c>
      <c r="U602" s="12" t="str">
        <f t="shared" si="152"/>
        <v/>
      </c>
    </row>
    <row r="603" spans="1:21" x14ac:dyDescent="0.2">
      <c r="A603" s="9" t="str">
        <f t="shared" si="136"/>
        <v/>
      </c>
      <c r="B603" s="10" t="str">
        <f t="shared" si="137"/>
        <v/>
      </c>
      <c r="C603" s="14" t="str">
        <f t="shared" si="138"/>
        <v/>
      </c>
      <c r="D603" s="11" t="str">
        <f t="shared" si="139"/>
        <v/>
      </c>
      <c r="E603" s="12" t="str">
        <f t="shared" si="140"/>
        <v/>
      </c>
      <c r="F603" s="12" t="str">
        <f t="shared" si="141"/>
        <v/>
      </c>
      <c r="G603" s="12" t="str">
        <f t="shared" si="142"/>
        <v/>
      </c>
      <c r="H603" s="13"/>
      <c r="I603" s="12" t="str">
        <f t="shared" si="143"/>
        <v/>
      </c>
      <c r="J603" s="12" t="str">
        <f t="shared" si="144"/>
        <v/>
      </c>
      <c r="K603" s="12" t="str">
        <f t="shared" si="145"/>
        <v/>
      </c>
      <c r="L603" s="12" t="str">
        <f>IF(A603="","",SUM($K$51:K603))</f>
        <v/>
      </c>
      <c r="O603" s="9" t="str">
        <f t="shared" si="146"/>
        <v/>
      </c>
      <c r="P603" s="10" t="str">
        <f t="shared" si="147"/>
        <v/>
      </c>
      <c r="Q603" s="16" t="str">
        <f t="shared" si="148"/>
        <v/>
      </c>
      <c r="R603" s="12" t="str">
        <f t="shared" si="149"/>
        <v/>
      </c>
      <c r="S603" s="12" t="str">
        <f t="shared" si="150"/>
        <v/>
      </c>
      <c r="T603" s="12" t="str">
        <f t="shared" si="151"/>
        <v/>
      </c>
      <c r="U603" s="12" t="str">
        <f t="shared" si="152"/>
        <v/>
      </c>
    </row>
    <row r="604" spans="1:21" x14ac:dyDescent="0.2">
      <c r="A604" s="9" t="str">
        <f t="shared" si="136"/>
        <v/>
      </c>
      <c r="B604" s="10" t="str">
        <f t="shared" si="137"/>
        <v/>
      </c>
      <c r="C604" s="14" t="str">
        <f t="shared" si="138"/>
        <v/>
      </c>
      <c r="D604" s="11" t="str">
        <f t="shared" si="139"/>
        <v/>
      </c>
      <c r="E604" s="12" t="str">
        <f t="shared" si="140"/>
        <v/>
      </c>
      <c r="F604" s="12" t="str">
        <f t="shared" si="141"/>
        <v/>
      </c>
      <c r="G604" s="12" t="str">
        <f t="shared" si="142"/>
        <v/>
      </c>
      <c r="H604" s="13"/>
      <c r="I604" s="12" t="str">
        <f t="shared" si="143"/>
        <v/>
      </c>
      <c r="J604" s="12" t="str">
        <f t="shared" si="144"/>
        <v/>
      </c>
      <c r="K604" s="12" t="str">
        <f t="shared" si="145"/>
        <v/>
      </c>
      <c r="L604" s="12" t="str">
        <f>IF(A604="","",SUM($K$51:K604))</f>
        <v/>
      </c>
      <c r="O604" s="9" t="str">
        <f t="shared" si="146"/>
        <v/>
      </c>
      <c r="P604" s="10" t="str">
        <f t="shared" si="147"/>
        <v/>
      </c>
      <c r="Q604" s="16" t="str">
        <f t="shared" si="148"/>
        <v/>
      </c>
      <c r="R604" s="12" t="str">
        <f t="shared" si="149"/>
        <v/>
      </c>
      <c r="S604" s="12" t="str">
        <f t="shared" si="150"/>
        <v/>
      </c>
      <c r="T604" s="12" t="str">
        <f t="shared" si="151"/>
        <v/>
      </c>
      <c r="U604" s="12" t="str">
        <f t="shared" si="152"/>
        <v/>
      </c>
    </row>
    <row r="605" spans="1:21" x14ac:dyDescent="0.2">
      <c r="A605" s="9" t="str">
        <f t="shared" si="136"/>
        <v/>
      </c>
      <c r="B605" s="10" t="str">
        <f t="shared" si="137"/>
        <v/>
      </c>
      <c r="C605" s="14" t="str">
        <f t="shared" si="138"/>
        <v/>
      </c>
      <c r="D605" s="11" t="str">
        <f t="shared" si="139"/>
        <v/>
      </c>
      <c r="E605" s="12" t="str">
        <f t="shared" si="140"/>
        <v/>
      </c>
      <c r="F605" s="12" t="str">
        <f t="shared" si="141"/>
        <v/>
      </c>
      <c r="G605" s="12" t="str">
        <f t="shared" si="142"/>
        <v/>
      </c>
      <c r="H605" s="13"/>
      <c r="I605" s="12" t="str">
        <f t="shared" si="143"/>
        <v/>
      </c>
      <c r="J605" s="12" t="str">
        <f t="shared" si="144"/>
        <v/>
      </c>
      <c r="K605" s="12" t="str">
        <f t="shared" si="145"/>
        <v/>
      </c>
      <c r="L605" s="12" t="str">
        <f>IF(A605="","",SUM($K$51:K605))</f>
        <v/>
      </c>
      <c r="O605" s="9" t="str">
        <f t="shared" si="146"/>
        <v/>
      </c>
      <c r="P605" s="10" t="str">
        <f t="shared" si="147"/>
        <v/>
      </c>
      <c r="Q605" s="16" t="str">
        <f t="shared" si="148"/>
        <v/>
      </c>
      <c r="R605" s="12" t="str">
        <f t="shared" si="149"/>
        <v/>
      </c>
      <c r="S605" s="12" t="str">
        <f t="shared" si="150"/>
        <v/>
      </c>
      <c r="T605" s="12" t="str">
        <f t="shared" si="151"/>
        <v/>
      </c>
      <c r="U605" s="12" t="str">
        <f t="shared" si="152"/>
        <v/>
      </c>
    </row>
    <row r="606" spans="1:21" x14ac:dyDescent="0.2">
      <c r="A606" s="9" t="str">
        <f t="shared" si="136"/>
        <v/>
      </c>
      <c r="B606" s="10" t="str">
        <f t="shared" si="137"/>
        <v/>
      </c>
      <c r="C606" s="14" t="str">
        <f t="shared" si="138"/>
        <v/>
      </c>
      <c r="D606" s="11" t="str">
        <f t="shared" si="139"/>
        <v/>
      </c>
      <c r="E606" s="12" t="str">
        <f t="shared" si="140"/>
        <v/>
      </c>
      <c r="F606" s="12" t="str">
        <f t="shared" si="141"/>
        <v/>
      </c>
      <c r="G606" s="12" t="str">
        <f t="shared" si="142"/>
        <v/>
      </c>
      <c r="H606" s="13"/>
      <c r="I606" s="12" t="str">
        <f t="shared" si="143"/>
        <v/>
      </c>
      <c r="J606" s="12" t="str">
        <f t="shared" si="144"/>
        <v/>
      </c>
      <c r="K606" s="12" t="str">
        <f t="shared" si="145"/>
        <v/>
      </c>
      <c r="L606" s="12" t="str">
        <f>IF(A606="","",SUM($K$51:K606))</f>
        <v/>
      </c>
      <c r="O606" s="9" t="str">
        <f t="shared" si="146"/>
        <v/>
      </c>
      <c r="P606" s="10" t="str">
        <f t="shared" si="147"/>
        <v/>
      </c>
      <c r="Q606" s="16" t="str">
        <f t="shared" si="148"/>
        <v/>
      </c>
      <c r="R606" s="12" t="str">
        <f t="shared" si="149"/>
        <v/>
      </c>
      <c r="S606" s="12" t="str">
        <f t="shared" si="150"/>
        <v/>
      </c>
      <c r="T606" s="12" t="str">
        <f t="shared" si="151"/>
        <v/>
      </c>
      <c r="U606" s="12" t="str">
        <f t="shared" si="152"/>
        <v/>
      </c>
    </row>
    <row r="607" spans="1:21" x14ac:dyDescent="0.2">
      <c r="A607" s="9" t="str">
        <f t="shared" si="136"/>
        <v/>
      </c>
      <c r="B607" s="10" t="str">
        <f t="shared" si="137"/>
        <v/>
      </c>
      <c r="C607" s="14" t="str">
        <f t="shared" si="138"/>
        <v/>
      </c>
      <c r="D607" s="11" t="str">
        <f t="shared" si="139"/>
        <v/>
      </c>
      <c r="E607" s="12" t="str">
        <f t="shared" si="140"/>
        <v/>
      </c>
      <c r="F607" s="12" t="str">
        <f t="shared" si="141"/>
        <v/>
      </c>
      <c r="G607" s="12" t="str">
        <f t="shared" si="142"/>
        <v/>
      </c>
      <c r="H607" s="13"/>
      <c r="I607" s="12" t="str">
        <f t="shared" si="143"/>
        <v/>
      </c>
      <c r="J607" s="12" t="str">
        <f t="shared" si="144"/>
        <v/>
      </c>
      <c r="K607" s="12" t="str">
        <f t="shared" si="145"/>
        <v/>
      </c>
      <c r="L607" s="12" t="str">
        <f>IF(A607="","",SUM($K$51:K607))</f>
        <v/>
      </c>
      <c r="O607" s="9" t="str">
        <f t="shared" si="146"/>
        <v/>
      </c>
      <c r="P607" s="10" t="str">
        <f t="shared" si="147"/>
        <v/>
      </c>
      <c r="Q607" s="16" t="str">
        <f t="shared" si="148"/>
        <v/>
      </c>
      <c r="R607" s="12" t="str">
        <f t="shared" si="149"/>
        <v/>
      </c>
      <c r="S607" s="12" t="str">
        <f t="shared" si="150"/>
        <v/>
      </c>
      <c r="T607" s="12" t="str">
        <f t="shared" si="151"/>
        <v/>
      </c>
      <c r="U607" s="12" t="str">
        <f t="shared" si="152"/>
        <v/>
      </c>
    </row>
    <row r="608" spans="1:21" x14ac:dyDescent="0.2">
      <c r="A608" s="9" t="str">
        <f t="shared" si="136"/>
        <v/>
      </c>
      <c r="B608" s="10" t="str">
        <f t="shared" si="137"/>
        <v/>
      </c>
      <c r="C608" s="14" t="str">
        <f t="shared" si="138"/>
        <v/>
      </c>
      <c r="D608" s="11" t="str">
        <f t="shared" si="139"/>
        <v/>
      </c>
      <c r="E608" s="12" t="str">
        <f t="shared" si="140"/>
        <v/>
      </c>
      <c r="F608" s="12" t="str">
        <f t="shared" si="141"/>
        <v/>
      </c>
      <c r="G608" s="12" t="str">
        <f t="shared" si="142"/>
        <v/>
      </c>
      <c r="H608" s="13"/>
      <c r="I608" s="12" t="str">
        <f t="shared" si="143"/>
        <v/>
      </c>
      <c r="J608" s="12" t="str">
        <f t="shared" si="144"/>
        <v/>
      </c>
      <c r="K608" s="12" t="str">
        <f t="shared" si="145"/>
        <v/>
      </c>
      <c r="L608" s="12" t="str">
        <f>IF(A608="","",SUM($K$51:K608))</f>
        <v/>
      </c>
      <c r="O608" s="9" t="str">
        <f t="shared" si="146"/>
        <v/>
      </c>
      <c r="P608" s="10" t="str">
        <f t="shared" si="147"/>
        <v/>
      </c>
      <c r="Q608" s="16" t="str">
        <f t="shared" si="148"/>
        <v/>
      </c>
      <c r="R608" s="12" t="str">
        <f t="shared" si="149"/>
        <v/>
      </c>
      <c r="S608" s="12" t="str">
        <f t="shared" si="150"/>
        <v/>
      </c>
      <c r="T608" s="12" t="str">
        <f t="shared" si="151"/>
        <v/>
      </c>
      <c r="U608" s="12" t="str">
        <f t="shared" si="152"/>
        <v/>
      </c>
    </row>
    <row r="609" spans="1:21" x14ac:dyDescent="0.2">
      <c r="A609" s="9" t="str">
        <f t="shared" si="136"/>
        <v/>
      </c>
      <c r="B609" s="10" t="str">
        <f t="shared" si="137"/>
        <v/>
      </c>
      <c r="C609" s="14" t="str">
        <f t="shared" si="138"/>
        <v/>
      </c>
      <c r="D609" s="11" t="str">
        <f t="shared" si="139"/>
        <v/>
      </c>
      <c r="E609" s="12" t="str">
        <f t="shared" si="140"/>
        <v/>
      </c>
      <c r="F609" s="12" t="str">
        <f t="shared" si="141"/>
        <v/>
      </c>
      <c r="G609" s="12" t="str">
        <f t="shared" si="142"/>
        <v/>
      </c>
      <c r="H609" s="13"/>
      <c r="I609" s="12" t="str">
        <f t="shared" si="143"/>
        <v/>
      </c>
      <c r="J609" s="12" t="str">
        <f t="shared" si="144"/>
        <v/>
      </c>
      <c r="K609" s="12" t="str">
        <f t="shared" si="145"/>
        <v/>
      </c>
      <c r="L609" s="12" t="str">
        <f>IF(A609="","",SUM($K$51:K609))</f>
        <v/>
      </c>
      <c r="O609" s="9" t="str">
        <f t="shared" si="146"/>
        <v/>
      </c>
      <c r="P609" s="10" t="str">
        <f t="shared" si="147"/>
        <v/>
      </c>
      <c r="Q609" s="16" t="str">
        <f t="shared" si="148"/>
        <v/>
      </c>
      <c r="R609" s="12" t="str">
        <f t="shared" si="149"/>
        <v/>
      </c>
      <c r="S609" s="12" t="str">
        <f t="shared" si="150"/>
        <v/>
      </c>
      <c r="T609" s="12" t="str">
        <f t="shared" si="151"/>
        <v/>
      </c>
      <c r="U609" s="12" t="str">
        <f t="shared" si="152"/>
        <v/>
      </c>
    </row>
    <row r="610" spans="1:21" x14ac:dyDescent="0.2">
      <c r="A610" s="9" t="str">
        <f t="shared" si="136"/>
        <v/>
      </c>
      <c r="B610" s="10" t="str">
        <f t="shared" si="137"/>
        <v/>
      </c>
      <c r="C610" s="14" t="str">
        <f t="shared" si="138"/>
        <v/>
      </c>
      <c r="D610" s="11" t="str">
        <f t="shared" si="139"/>
        <v/>
      </c>
      <c r="E610" s="12" t="str">
        <f t="shared" si="140"/>
        <v/>
      </c>
      <c r="F610" s="12" t="str">
        <f t="shared" si="141"/>
        <v/>
      </c>
      <c r="G610" s="12" t="str">
        <f t="shared" si="142"/>
        <v/>
      </c>
      <c r="H610" s="13"/>
      <c r="I610" s="12" t="str">
        <f t="shared" si="143"/>
        <v/>
      </c>
      <c r="J610" s="12" t="str">
        <f t="shared" si="144"/>
        <v/>
      </c>
      <c r="K610" s="12" t="str">
        <f t="shared" si="145"/>
        <v/>
      </c>
      <c r="L610" s="12" t="str">
        <f>IF(A610="","",SUM($K$51:K610))</f>
        <v/>
      </c>
      <c r="O610" s="9" t="str">
        <f t="shared" si="146"/>
        <v/>
      </c>
      <c r="P610" s="10" t="str">
        <f t="shared" si="147"/>
        <v/>
      </c>
      <c r="Q610" s="16" t="str">
        <f t="shared" si="148"/>
        <v/>
      </c>
      <c r="R610" s="12" t="str">
        <f t="shared" si="149"/>
        <v/>
      </c>
      <c r="S610" s="12" t="str">
        <f t="shared" si="150"/>
        <v/>
      </c>
      <c r="T610" s="12" t="str">
        <f t="shared" si="151"/>
        <v/>
      </c>
      <c r="U610" s="12" t="str">
        <f t="shared" si="152"/>
        <v/>
      </c>
    </row>
    <row r="611" spans="1:21" x14ac:dyDescent="0.2">
      <c r="A611" s="9" t="str">
        <f t="shared" si="136"/>
        <v/>
      </c>
      <c r="B611" s="10" t="str">
        <f t="shared" si="137"/>
        <v/>
      </c>
      <c r="C611" s="14" t="str">
        <f t="shared" si="138"/>
        <v/>
      </c>
      <c r="D611" s="11" t="str">
        <f t="shared" si="139"/>
        <v/>
      </c>
      <c r="E611" s="12" t="str">
        <f t="shared" si="140"/>
        <v/>
      </c>
      <c r="F611" s="12" t="str">
        <f t="shared" si="141"/>
        <v/>
      </c>
      <c r="G611" s="12" t="str">
        <f t="shared" si="142"/>
        <v/>
      </c>
      <c r="H611" s="13"/>
      <c r="I611" s="12" t="str">
        <f t="shared" si="143"/>
        <v/>
      </c>
      <c r="J611" s="12" t="str">
        <f t="shared" si="144"/>
        <v/>
      </c>
      <c r="K611" s="12" t="str">
        <f t="shared" si="145"/>
        <v/>
      </c>
      <c r="L611" s="12" t="str">
        <f>IF(A611="","",SUM($K$51:K611))</f>
        <v/>
      </c>
      <c r="O611" s="9" t="str">
        <f t="shared" si="146"/>
        <v/>
      </c>
      <c r="P611" s="10" t="str">
        <f t="shared" si="147"/>
        <v/>
      </c>
      <c r="Q611" s="16" t="str">
        <f t="shared" si="148"/>
        <v/>
      </c>
      <c r="R611" s="12" t="str">
        <f t="shared" si="149"/>
        <v/>
      </c>
      <c r="S611" s="12" t="str">
        <f t="shared" si="150"/>
        <v/>
      </c>
      <c r="T611" s="12" t="str">
        <f t="shared" si="151"/>
        <v/>
      </c>
      <c r="U611" s="12" t="str">
        <f t="shared" si="152"/>
        <v/>
      </c>
    </row>
    <row r="612" spans="1:21" x14ac:dyDescent="0.2">
      <c r="A612" s="9" t="str">
        <f t="shared" si="136"/>
        <v/>
      </c>
      <c r="B612" s="10" t="str">
        <f t="shared" si="137"/>
        <v/>
      </c>
      <c r="C612" s="14" t="str">
        <f t="shared" si="138"/>
        <v/>
      </c>
      <c r="D612" s="11" t="str">
        <f t="shared" si="139"/>
        <v/>
      </c>
      <c r="E612" s="12" t="str">
        <f t="shared" si="140"/>
        <v/>
      </c>
      <c r="F612" s="12" t="str">
        <f t="shared" si="141"/>
        <v/>
      </c>
      <c r="G612" s="12" t="str">
        <f t="shared" si="142"/>
        <v/>
      </c>
      <c r="H612" s="13"/>
      <c r="I612" s="12" t="str">
        <f t="shared" si="143"/>
        <v/>
      </c>
      <c r="J612" s="12" t="str">
        <f t="shared" si="144"/>
        <v/>
      </c>
      <c r="K612" s="12" t="str">
        <f t="shared" si="145"/>
        <v/>
      </c>
      <c r="L612" s="12" t="str">
        <f>IF(A612="","",SUM($K$51:K612))</f>
        <v/>
      </c>
      <c r="O612" s="9" t="str">
        <f t="shared" si="146"/>
        <v/>
      </c>
      <c r="P612" s="10" t="str">
        <f t="shared" si="147"/>
        <v/>
      </c>
      <c r="Q612" s="16" t="str">
        <f t="shared" si="148"/>
        <v/>
      </c>
      <c r="R612" s="12" t="str">
        <f t="shared" si="149"/>
        <v/>
      </c>
      <c r="S612" s="12" t="str">
        <f t="shared" si="150"/>
        <v/>
      </c>
      <c r="T612" s="12" t="str">
        <f t="shared" si="151"/>
        <v/>
      </c>
      <c r="U612" s="12" t="str">
        <f t="shared" si="152"/>
        <v/>
      </c>
    </row>
    <row r="613" spans="1:21" x14ac:dyDescent="0.2">
      <c r="A613" s="9" t="str">
        <f t="shared" si="136"/>
        <v/>
      </c>
      <c r="B613" s="10" t="str">
        <f t="shared" si="137"/>
        <v/>
      </c>
      <c r="C613" s="14" t="str">
        <f t="shared" si="138"/>
        <v/>
      </c>
      <c r="D613" s="11" t="str">
        <f t="shared" si="139"/>
        <v/>
      </c>
      <c r="E613" s="12" t="str">
        <f t="shared" si="140"/>
        <v/>
      </c>
      <c r="F613" s="12" t="str">
        <f t="shared" si="141"/>
        <v/>
      </c>
      <c r="G613" s="12" t="str">
        <f t="shared" si="142"/>
        <v/>
      </c>
      <c r="H613" s="13"/>
      <c r="I613" s="12" t="str">
        <f t="shared" si="143"/>
        <v/>
      </c>
      <c r="J613" s="12" t="str">
        <f t="shared" si="144"/>
        <v/>
      </c>
      <c r="K613" s="12" t="str">
        <f t="shared" si="145"/>
        <v/>
      </c>
      <c r="L613" s="12" t="str">
        <f>IF(A613="","",SUM($K$51:K613))</f>
        <v/>
      </c>
      <c r="O613" s="9" t="str">
        <f t="shared" si="146"/>
        <v/>
      </c>
      <c r="P613" s="10" t="str">
        <f t="shared" si="147"/>
        <v/>
      </c>
      <c r="Q613" s="16" t="str">
        <f t="shared" si="148"/>
        <v/>
      </c>
      <c r="R613" s="12" t="str">
        <f t="shared" si="149"/>
        <v/>
      </c>
      <c r="S613" s="12" t="str">
        <f t="shared" si="150"/>
        <v/>
      </c>
      <c r="T613" s="12" t="str">
        <f t="shared" si="151"/>
        <v/>
      </c>
      <c r="U613" s="12" t="str">
        <f t="shared" si="152"/>
        <v/>
      </c>
    </row>
    <row r="614" spans="1:21" x14ac:dyDescent="0.2">
      <c r="A614" s="9" t="str">
        <f t="shared" si="136"/>
        <v/>
      </c>
      <c r="B614" s="10" t="str">
        <f t="shared" si="137"/>
        <v/>
      </c>
      <c r="C614" s="14" t="str">
        <f t="shared" si="138"/>
        <v/>
      </c>
      <c r="D614" s="11" t="str">
        <f t="shared" si="139"/>
        <v/>
      </c>
      <c r="E614" s="12" t="str">
        <f t="shared" si="140"/>
        <v/>
      </c>
      <c r="F614" s="12" t="str">
        <f t="shared" si="141"/>
        <v/>
      </c>
      <c r="G614" s="12" t="str">
        <f t="shared" si="142"/>
        <v/>
      </c>
      <c r="H614" s="13"/>
      <c r="I614" s="12" t="str">
        <f t="shared" si="143"/>
        <v/>
      </c>
      <c r="J614" s="12" t="str">
        <f t="shared" si="144"/>
        <v/>
      </c>
      <c r="K614" s="12" t="str">
        <f t="shared" si="145"/>
        <v/>
      </c>
      <c r="L614" s="12" t="str">
        <f>IF(A614="","",SUM($K$51:K614))</f>
        <v/>
      </c>
      <c r="O614" s="9" t="str">
        <f t="shared" si="146"/>
        <v/>
      </c>
      <c r="P614" s="10" t="str">
        <f t="shared" si="147"/>
        <v/>
      </c>
      <c r="Q614" s="16" t="str">
        <f t="shared" si="148"/>
        <v/>
      </c>
      <c r="R614" s="12" t="str">
        <f t="shared" si="149"/>
        <v/>
      </c>
      <c r="S614" s="12" t="str">
        <f t="shared" si="150"/>
        <v/>
      </c>
      <c r="T614" s="12" t="str">
        <f t="shared" si="151"/>
        <v/>
      </c>
      <c r="U614" s="12" t="str">
        <f t="shared" si="152"/>
        <v/>
      </c>
    </row>
    <row r="615" spans="1:21" x14ac:dyDescent="0.2">
      <c r="A615" s="9" t="str">
        <f t="shared" si="136"/>
        <v/>
      </c>
      <c r="B615" s="10" t="str">
        <f t="shared" si="137"/>
        <v/>
      </c>
      <c r="C615" s="14" t="str">
        <f t="shared" si="138"/>
        <v/>
      </c>
      <c r="D615" s="11" t="str">
        <f t="shared" si="139"/>
        <v/>
      </c>
      <c r="E615" s="12" t="str">
        <f t="shared" si="140"/>
        <v/>
      </c>
      <c r="F615" s="12" t="str">
        <f t="shared" si="141"/>
        <v/>
      </c>
      <c r="G615" s="12" t="str">
        <f t="shared" si="142"/>
        <v/>
      </c>
      <c r="H615" s="13"/>
      <c r="I615" s="12" t="str">
        <f t="shared" si="143"/>
        <v/>
      </c>
      <c r="J615" s="12" t="str">
        <f t="shared" si="144"/>
        <v/>
      </c>
      <c r="K615" s="12" t="str">
        <f t="shared" si="145"/>
        <v/>
      </c>
      <c r="L615" s="12" t="str">
        <f>IF(A615="","",SUM($K$51:K615))</f>
        <v/>
      </c>
      <c r="O615" s="9" t="str">
        <f t="shared" si="146"/>
        <v/>
      </c>
      <c r="P615" s="10" t="str">
        <f t="shared" si="147"/>
        <v/>
      </c>
      <c r="Q615" s="16" t="str">
        <f t="shared" si="148"/>
        <v/>
      </c>
      <c r="R615" s="12" t="str">
        <f t="shared" si="149"/>
        <v/>
      </c>
      <c r="S615" s="12" t="str">
        <f t="shared" si="150"/>
        <v/>
      </c>
      <c r="T615" s="12" t="str">
        <f t="shared" si="151"/>
        <v/>
      </c>
      <c r="U615" s="12" t="str">
        <f t="shared" si="152"/>
        <v/>
      </c>
    </row>
    <row r="616" spans="1:21" x14ac:dyDescent="0.2">
      <c r="A616" s="9" t="str">
        <f t="shared" si="136"/>
        <v/>
      </c>
      <c r="B616" s="10" t="str">
        <f t="shared" si="137"/>
        <v/>
      </c>
      <c r="C616" s="14" t="str">
        <f t="shared" si="138"/>
        <v/>
      </c>
      <c r="D616" s="11" t="str">
        <f t="shared" si="139"/>
        <v/>
      </c>
      <c r="E616" s="12" t="str">
        <f t="shared" si="140"/>
        <v/>
      </c>
      <c r="F616" s="12" t="str">
        <f t="shared" si="141"/>
        <v/>
      </c>
      <c r="G616" s="12" t="str">
        <f t="shared" si="142"/>
        <v/>
      </c>
      <c r="H616" s="13"/>
      <c r="I616" s="12" t="str">
        <f t="shared" si="143"/>
        <v/>
      </c>
      <c r="J616" s="12" t="str">
        <f t="shared" si="144"/>
        <v/>
      </c>
      <c r="K616" s="12" t="str">
        <f t="shared" si="145"/>
        <v/>
      </c>
      <c r="L616" s="12" t="str">
        <f>IF(A616="","",SUM($K$51:K616))</f>
        <v/>
      </c>
      <c r="O616" s="9" t="str">
        <f t="shared" si="146"/>
        <v/>
      </c>
      <c r="P616" s="10" t="str">
        <f t="shared" si="147"/>
        <v/>
      </c>
      <c r="Q616" s="16" t="str">
        <f t="shared" si="148"/>
        <v/>
      </c>
      <c r="R616" s="12" t="str">
        <f t="shared" si="149"/>
        <v/>
      </c>
      <c r="S616" s="12" t="str">
        <f t="shared" si="150"/>
        <v/>
      </c>
      <c r="T616" s="12" t="str">
        <f t="shared" si="151"/>
        <v/>
      </c>
      <c r="U616" s="12" t="str">
        <f t="shared" si="152"/>
        <v/>
      </c>
    </row>
    <row r="617" spans="1:21" x14ac:dyDescent="0.2">
      <c r="A617" s="9" t="str">
        <f t="shared" si="136"/>
        <v/>
      </c>
      <c r="B617" s="10" t="str">
        <f t="shared" si="137"/>
        <v/>
      </c>
      <c r="C617" s="14" t="str">
        <f t="shared" si="138"/>
        <v/>
      </c>
      <c r="D617" s="11" t="str">
        <f t="shared" si="139"/>
        <v/>
      </c>
      <c r="E617" s="12" t="str">
        <f t="shared" si="140"/>
        <v/>
      </c>
      <c r="F617" s="12" t="str">
        <f t="shared" si="141"/>
        <v/>
      </c>
      <c r="G617" s="12" t="str">
        <f t="shared" si="142"/>
        <v/>
      </c>
      <c r="H617" s="13"/>
      <c r="I617" s="12" t="str">
        <f t="shared" si="143"/>
        <v/>
      </c>
      <c r="J617" s="12" t="str">
        <f t="shared" si="144"/>
        <v/>
      </c>
      <c r="K617" s="12" t="str">
        <f t="shared" si="145"/>
        <v/>
      </c>
      <c r="L617" s="12" t="str">
        <f>IF(A617="","",SUM($K$51:K617))</f>
        <v/>
      </c>
      <c r="O617" s="9" t="str">
        <f t="shared" si="146"/>
        <v/>
      </c>
      <c r="P617" s="10" t="str">
        <f t="shared" si="147"/>
        <v/>
      </c>
      <c r="Q617" s="16" t="str">
        <f t="shared" si="148"/>
        <v/>
      </c>
      <c r="R617" s="12" t="str">
        <f t="shared" si="149"/>
        <v/>
      </c>
      <c r="S617" s="12" t="str">
        <f t="shared" si="150"/>
        <v/>
      </c>
      <c r="T617" s="12" t="str">
        <f t="shared" si="151"/>
        <v/>
      </c>
      <c r="U617" s="12" t="str">
        <f t="shared" si="152"/>
        <v/>
      </c>
    </row>
    <row r="618" spans="1:21" x14ac:dyDescent="0.2">
      <c r="A618" s="9" t="str">
        <f t="shared" si="136"/>
        <v/>
      </c>
      <c r="B618" s="10" t="str">
        <f t="shared" si="137"/>
        <v/>
      </c>
      <c r="C618" s="14" t="str">
        <f t="shared" si="138"/>
        <v/>
      </c>
      <c r="D618" s="11" t="str">
        <f t="shared" si="139"/>
        <v/>
      </c>
      <c r="E618" s="12" t="str">
        <f t="shared" si="140"/>
        <v/>
      </c>
      <c r="F618" s="12" t="str">
        <f t="shared" si="141"/>
        <v/>
      </c>
      <c r="G618" s="12" t="str">
        <f t="shared" si="142"/>
        <v/>
      </c>
      <c r="H618" s="13"/>
      <c r="I618" s="12" t="str">
        <f t="shared" si="143"/>
        <v/>
      </c>
      <c r="J618" s="12" t="str">
        <f t="shared" si="144"/>
        <v/>
      </c>
      <c r="K618" s="12" t="str">
        <f t="shared" si="145"/>
        <v/>
      </c>
      <c r="L618" s="12" t="str">
        <f>IF(A618="","",SUM($K$51:K618))</f>
        <v/>
      </c>
      <c r="O618" s="9" t="str">
        <f t="shared" si="146"/>
        <v/>
      </c>
      <c r="P618" s="10" t="str">
        <f t="shared" si="147"/>
        <v/>
      </c>
      <c r="Q618" s="16" t="str">
        <f t="shared" si="148"/>
        <v/>
      </c>
      <c r="R618" s="12" t="str">
        <f t="shared" si="149"/>
        <v/>
      </c>
      <c r="S618" s="12" t="str">
        <f t="shared" si="150"/>
        <v/>
      </c>
      <c r="T618" s="12" t="str">
        <f t="shared" si="151"/>
        <v/>
      </c>
      <c r="U618" s="12" t="str">
        <f t="shared" si="152"/>
        <v/>
      </c>
    </row>
    <row r="619" spans="1:21" x14ac:dyDescent="0.2">
      <c r="A619" s="9" t="str">
        <f t="shared" si="136"/>
        <v/>
      </c>
      <c r="B619" s="10" t="str">
        <f t="shared" si="137"/>
        <v/>
      </c>
      <c r="C619" s="14" t="str">
        <f t="shared" si="138"/>
        <v/>
      </c>
      <c r="D619" s="11" t="str">
        <f t="shared" si="139"/>
        <v/>
      </c>
      <c r="E619" s="12" t="str">
        <f t="shared" si="140"/>
        <v/>
      </c>
      <c r="F619" s="12" t="str">
        <f t="shared" si="141"/>
        <v/>
      </c>
      <c r="G619" s="12" t="str">
        <f t="shared" si="142"/>
        <v/>
      </c>
      <c r="H619" s="13"/>
      <c r="I619" s="12" t="str">
        <f t="shared" si="143"/>
        <v/>
      </c>
      <c r="J619" s="12" t="str">
        <f t="shared" si="144"/>
        <v/>
      </c>
      <c r="K619" s="12" t="str">
        <f t="shared" si="145"/>
        <v/>
      </c>
      <c r="L619" s="12" t="str">
        <f>IF(A619="","",SUM($K$51:K619))</f>
        <v/>
      </c>
      <c r="O619" s="9" t="str">
        <f t="shared" si="146"/>
        <v/>
      </c>
      <c r="P619" s="10" t="str">
        <f t="shared" si="147"/>
        <v/>
      </c>
      <c r="Q619" s="16" t="str">
        <f t="shared" si="148"/>
        <v/>
      </c>
      <c r="R619" s="12" t="str">
        <f t="shared" si="149"/>
        <v/>
      </c>
      <c r="S619" s="12" t="str">
        <f t="shared" si="150"/>
        <v/>
      </c>
      <c r="T619" s="12" t="str">
        <f t="shared" si="151"/>
        <v/>
      </c>
      <c r="U619" s="12" t="str">
        <f t="shared" si="152"/>
        <v/>
      </c>
    </row>
    <row r="620" spans="1:21" x14ac:dyDescent="0.2">
      <c r="A620" s="9" t="str">
        <f t="shared" si="136"/>
        <v/>
      </c>
      <c r="B620" s="10" t="str">
        <f t="shared" si="137"/>
        <v/>
      </c>
      <c r="C620" s="14" t="str">
        <f t="shared" si="138"/>
        <v/>
      </c>
      <c r="D620" s="11" t="str">
        <f t="shared" si="139"/>
        <v/>
      </c>
      <c r="E620" s="12" t="str">
        <f t="shared" si="140"/>
        <v/>
      </c>
      <c r="F620" s="12" t="str">
        <f t="shared" si="141"/>
        <v/>
      </c>
      <c r="G620" s="12" t="str">
        <f t="shared" si="142"/>
        <v/>
      </c>
      <c r="H620" s="13"/>
      <c r="I620" s="12" t="str">
        <f t="shared" si="143"/>
        <v/>
      </c>
      <c r="J620" s="12" t="str">
        <f t="shared" si="144"/>
        <v/>
      </c>
      <c r="K620" s="12" t="str">
        <f t="shared" si="145"/>
        <v/>
      </c>
      <c r="L620" s="12" t="str">
        <f>IF(A620="","",SUM($K$51:K620))</f>
        <v/>
      </c>
      <c r="O620" s="9" t="str">
        <f t="shared" si="146"/>
        <v/>
      </c>
      <c r="P620" s="10" t="str">
        <f t="shared" si="147"/>
        <v/>
      </c>
      <c r="Q620" s="16" t="str">
        <f t="shared" si="148"/>
        <v/>
      </c>
      <c r="R620" s="12" t="str">
        <f t="shared" si="149"/>
        <v/>
      </c>
      <c r="S620" s="12" t="str">
        <f t="shared" si="150"/>
        <v/>
      </c>
      <c r="T620" s="12" t="str">
        <f t="shared" si="151"/>
        <v/>
      </c>
      <c r="U620" s="12" t="str">
        <f t="shared" si="152"/>
        <v/>
      </c>
    </row>
    <row r="621" spans="1:21" x14ac:dyDescent="0.2">
      <c r="A621" s="9" t="str">
        <f t="shared" si="136"/>
        <v/>
      </c>
      <c r="B621" s="10" t="str">
        <f t="shared" si="137"/>
        <v/>
      </c>
      <c r="C621" s="14" t="str">
        <f t="shared" si="138"/>
        <v/>
      </c>
      <c r="D621" s="11" t="str">
        <f t="shared" si="139"/>
        <v/>
      </c>
      <c r="E621" s="12" t="str">
        <f t="shared" si="140"/>
        <v/>
      </c>
      <c r="F621" s="12" t="str">
        <f t="shared" si="141"/>
        <v/>
      </c>
      <c r="G621" s="12" t="str">
        <f t="shared" si="142"/>
        <v/>
      </c>
      <c r="H621" s="13"/>
      <c r="I621" s="12" t="str">
        <f t="shared" si="143"/>
        <v/>
      </c>
      <c r="J621" s="12" t="str">
        <f t="shared" si="144"/>
        <v/>
      </c>
      <c r="K621" s="12" t="str">
        <f t="shared" si="145"/>
        <v/>
      </c>
      <c r="L621" s="12" t="str">
        <f>IF(A621="","",SUM($K$51:K621))</f>
        <v/>
      </c>
      <c r="O621" s="9" t="str">
        <f t="shared" si="146"/>
        <v/>
      </c>
      <c r="P621" s="10" t="str">
        <f t="shared" si="147"/>
        <v/>
      </c>
      <c r="Q621" s="16" t="str">
        <f t="shared" si="148"/>
        <v/>
      </c>
      <c r="R621" s="12" t="str">
        <f t="shared" si="149"/>
        <v/>
      </c>
      <c r="S621" s="12" t="str">
        <f t="shared" si="150"/>
        <v/>
      </c>
      <c r="T621" s="12" t="str">
        <f t="shared" si="151"/>
        <v/>
      </c>
      <c r="U621" s="12" t="str">
        <f t="shared" si="152"/>
        <v/>
      </c>
    </row>
    <row r="622" spans="1:21" x14ac:dyDescent="0.2">
      <c r="A622" s="9" t="str">
        <f t="shared" si="136"/>
        <v/>
      </c>
      <c r="B622" s="10" t="str">
        <f t="shared" si="137"/>
        <v/>
      </c>
      <c r="C622" s="14" t="str">
        <f t="shared" si="138"/>
        <v/>
      </c>
      <c r="D622" s="11" t="str">
        <f t="shared" si="139"/>
        <v/>
      </c>
      <c r="E622" s="12" t="str">
        <f t="shared" si="140"/>
        <v/>
      </c>
      <c r="F622" s="12" t="str">
        <f t="shared" si="141"/>
        <v/>
      </c>
      <c r="G622" s="12" t="str">
        <f t="shared" si="142"/>
        <v/>
      </c>
      <c r="H622" s="13"/>
      <c r="I622" s="12" t="str">
        <f t="shared" si="143"/>
        <v/>
      </c>
      <c r="J622" s="12" t="str">
        <f t="shared" si="144"/>
        <v/>
      </c>
      <c r="K622" s="12" t="str">
        <f t="shared" si="145"/>
        <v/>
      </c>
      <c r="L622" s="12" t="str">
        <f>IF(A622="","",SUM($K$51:K622))</f>
        <v/>
      </c>
      <c r="O622" s="9" t="str">
        <f t="shared" si="146"/>
        <v/>
      </c>
      <c r="P622" s="10" t="str">
        <f t="shared" si="147"/>
        <v/>
      </c>
      <c r="Q622" s="16" t="str">
        <f t="shared" si="148"/>
        <v/>
      </c>
      <c r="R622" s="12" t="str">
        <f t="shared" si="149"/>
        <v/>
      </c>
      <c r="S622" s="12" t="str">
        <f t="shared" si="150"/>
        <v/>
      </c>
      <c r="T622" s="12" t="str">
        <f t="shared" si="151"/>
        <v/>
      </c>
      <c r="U622" s="12" t="str">
        <f t="shared" si="152"/>
        <v/>
      </c>
    </row>
    <row r="623" spans="1:21" x14ac:dyDescent="0.2">
      <c r="A623" s="9" t="str">
        <f t="shared" si="136"/>
        <v/>
      </c>
      <c r="B623" s="10" t="str">
        <f t="shared" si="137"/>
        <v/>
      </c>
      <c r="C623" s="14" t="str">
        <f t="shared" si="138"/>
        <v/>
      </c>
      <c r="D623" s="11" t="str">
        <f t="shared" si="139"/>
        <v/>
      </c>
      <c r="E623" s="12" t="str">
        <f t="shared" si="140"/>
        <v/>
      </c>
      <c r="F623" s="12" t="str">
        <f t="shared" si="141"/>
        <v/>
      </c>
      <c r="G623" s="12" t="str">
        <f t="shared" si="142"/>
        <v/>
      </c>
      <c r="H623" s="13"/>
      <c r="I623" s="12" t="str">
        <f t="shared" si="143"/>
        <v/>
      </c>
      <c r="J623" s="12" t="str">
        <f t="shared" si="144"/>
        <v/>
      </c>
      <c r="K623" s="12" t="str">
        <f t="shared" si="145"/>
        <v/>
      </c>
      <c r="L623" s="12" t="str">
        <f>IF(A623="","",SUM($K$51:K623))</f>
        <v/>
      </c>
      <c r="O623" s="9" t="str">
        <f t="shared" si="146"/>
        <v/>
      </c>
      <c r="P623" s="10" t="str">
        <f t="shared" si="147"/>
        <v/>
      </c>
      <c r="Q623" s="16" t="str">
        <f t="shared" si="148"/>
        <v/>
      </c>
      <c r="R623" s="12" t="str">
        <f t="shared" si="149"/>
        <v/>
      </c>
      <c r="S623" s="12" t="str">
        <f t="shared" si="150"/>
        <v/>
      </c>
      <c r="T623" s="12" t="str">
        <f t="shared" si="151"/>
        <v/>
      </c>
      <c r="U623" s="12" t="str">
        <f t="shared" si="152"/>
        <v/>
      </c>
    </row>
    <row r="624" spans="1:21" x14ac:dyDescent="0.2">
      <c r="A624" s="9" t="str">
        <f t="shared" si="136"/>
        <v/>
      </c>
      <c r="B624" s="10" t="str">
        <f t="shared" si="137"/>
        <v/>
      </c>
      <c r="C624" s="14" t="str">
        <f t="shared" si="138"/>
        <v/>
      </c>
      <c r="D624" s="11" t="str">
        <f t="shared" si="139"/>
        <v/>
      </c>
      <c r="E624" s="12" t="str">
        <f t="shared" si="140"/>
        <v/>
      </c>
      <c r="F624" s="12" t="str">
        <f t="shared" si="141"/>
        <v/>
      </c>
      <c r="G624" s="12" t="str">
        <f t="shared" si="142"/>
        <v/>
      </c>
      <c r="H624" s="13"/>
      <c r="I624" s="12" t="str">
        <f t="shared" si="143"/>
        <v/>
      </c>
      <c r="J624" s="12" t="str">
        <f t="shared" si="144"/>
        <v/>
      </c>
      <c r="K624" s="12" t="str">
        <f t="shared" si="145"/>
        <v/>
      </c>
      <c r="L624" s="12" t="str">
        <f>IF(A624="","",SUM($K$51:K624))</f>
        <v/>
      </c>
      <c r="O624" s="9" t="str">
        <f t="shared" si="146"/>
        <v/>
      </c>
      <c r="P624" s="10" t="str">
        <f t="shared" si="147"/>
        <v/>
      </c>
      <c r="Q624" s="16" t="str">
        <f t="shared" si="148"/>
        <v/>
      </c>
      <c r="R624" s="12" t="str">
        <f t="shared" si="149"/>
        <v/>
      </c>
      <c r="S624" s="12" t="str">
        <f t="shared" si="150"/>
        <v/>
      </c>
      <c r="T624" s="12" t="str">
        <f t="shared" si="151"/>
        <v/>
      </c>
      <c r="U624" s="12" t="str">
        <f t="shared" si="152"/>
        <v/>
      </c>
    </row>
    <row r="625" spans="1:21" x14ac:dyDescent="0.2">
      <c r="A625" s="9" t="str">
        <f t="shared" si="136"/>
        <v/>
      </c>
      <c r="B625" s="10" t="str">
        <f t="shared" si="137"/>
        <v/>
      </c>
      <c r="C625" s="14" t="str">
        <f t="shared" si="138"/>
        <v/>
      </c>
      <c r="D625" s="11" t="str">
        <f t="shared" si="139"/>
        <v/>
      </c>
      <c r="E625" s="12" t="str">
        <f t="shared" si="140"/>
        <v/>
      </c>
      <c r="F625" s="12" t="str">
        <f t="shared" si="141"/>
        <v/>
      </c>
      <c r="G625" s="12" t="str">
        <f t="shared" si="142"/>
        <v/>
      </c>
      <c r="H625" s="13"/>
      <c r="I625" s="12" t="str">
        <f t="shared" si="143"/>
        <v/>
      </c>
      <c r="J625" s="12" t="str">
        <f t="shared" si="144"/>
        <v/>
      </c>
      <c r="K625" s="12" t="str">
        <f t="shared" si="145"/>
        <v/>
      </c>
      <c r="L625" s="12" t="str">
        <f>IF(A625="","",SUM($K$51:K625))</f>
        <v/>
      </c>
      <c r="O625" s="9" t="str">
        <f t="shared" si="146"/>
        <v/>
      </c>
      <c r="P625" s="10" t="str">
        <f t="shared" si="147"/>
        <v/>
      </c>
      <c r="Q625" s="16" t="str">
        <f t="shared" si="148"/>
        <v/>
      </c>
      <c r="R625" s="12" t="str">
        <f t="shared" si="149"/>
        <v/>
      </c>
      <c r="S625" s="12" t="str">
        <f t="shared" si="150"/>
        <v/>
      </c>
      <c r="T625" s="12" t="str">
        <f t="shared" si="151"/>
        <v/>
      </c>
      <c r="U625" s="12" t="str">
        <f t="shared" si="152"/>
        <v/>
      </c>
    </row>
    <row r="626" spans="1:21" x14ac:dyDescent="0.2">
      <c r="A626" s="9" t="str">
        <f t="shared" si="136"/>
        <v/>
      </c>
      <c r="B626" s="10" t="str">
        <f t="shared" si="137"/>
        <v/>
      </c>
      <c r="C626" s="14" t="str">
        <f t="shared" si="138"/>
        <v/>
      </c>
      <c r="D626" s="11" t="str">
        <f t="shared" si="139"/>
        <v/>
      </c>
      <c r="E626" s="12" t="str">
        <f t="shared" si="140"/>
        <v/>
      </c>
      <c r="F626" s="12" t="str">
        <f t="shared" si="141"/>
        <v/>
      </c>
      <c r="G626" s="12" t="str">
        <f t="shared" si="142"/>
        <v/>
      </c>
      <c r="H626" s="13"/>
      <c r="I626" s="12" t="str">
        <f t="shared" si="143"/>
        <v/>
      </c>
      <c r="J626" s="12" t="str">
        <f t="shared" si="144"/>
        <v/>
      </c>
      <c r="K626" s="12" t="str">
        <f t="shared" si="145"/>
        <v/>
      </c>
      <c r="L626" s="12" t="str">
        <f>IF(A626="","",SUM($K$51:K626))</f>
        <v/>
      </c>
      <c r="O626" s="9" t="str">
        <f t="shared" si="146"/>
        <v/>
      </c>
      <c r="P626" s="10" t="str">
        <f t="shared" si="147"/>
        <v/>
      </c>
      <c r="Q626" s="16" t="str">
        <f t="shared" si="148"/>
        <v/>
      </c>
      <c r="R626" s="12" t="str">
        <f t="shared" si="149"/>
        <v/>
      </c>
      <c r="S626" s="12" t="str">
        <f t="shared" si="150"/>
        <v/>
      </c>
      <c r="T626" s="12" t="str">
        <f t="shared" si="151"/>
        <v/>
      </c>
      <c r="U626" s="12" t="str">
        <f t="shared" si="152"/>
        <v/>
      </c>
    </row>
    <row r="627" spans="1:21" x14ac:dyDescent="0.2">
      <c r="A627" s="9" t="str">
        <f t="shared" ref="A627:A690" si="153">IF(J626="","",IF(OR(A626&gt;=nper,ROUND(J626,2)&lt;=0),"",A626+1))</f>
        <v/>
      </c>
      <c r="B627" s="10" t="str">
        <f t="shared" ref="B627:B690" si="154">IF(A627="","",IF(OR(ppy=26,ppy=52),IF(ppy=26,IF(A627=1,fpdate,B626+14),IF(ppy=52,IF(A627=1,fpdate,B626+7),"n/a")),IF(ppy=24,DATE(YEAR(fpdate),MONTH(fpdate)+(A627-1)/2+IF(AND(DAY(fpdate)&gt;=15,MOD(A627,2)=0),1,0),IF(MOD(A627,2)=0,IF(DAY(fpdate)&gt;=15,DAY(fpdate)-14,DAY(fpdate)+14),DAY(fpdate))),IF(DAY(DATE(YEAR(fpdate),MONTH(fpdate)+A627-1,DAY(fpdate)))&lt;&gt;DAY(fpdate),DATE(YEAR(fpdate),MONTH(fpdate)+A627,0),DATE(YEAR(fpdate),MONTH(fpdate)+A627-1,DAY(fpdate))))))</f>
        <v/>
      </c>
      <c r="C627" s="14" t="str">
        <f t="shared" ref="C627:C690" si="155">IF(A627="","",IF(MOD(A627,ppy)=0,A627/ppy,""))</f>
        <v/>
      </c>
      <c r="D627" s="11" t="str">
        <f t="shared" ref="D627:D690" si="156">IF(A627="","",IF(A627=1,start_rate,IF($F$26="Variable Rate",IF(OR(A627=1,A627&lt;$F$27*ppy),D626,MIN($F$28,IF(MOD(A627-1,$F$30)=0,MAX($F$29,D626+$F$31),D626))),D626)))</f>
        <v/>
      </c>
      <c r="E627" s="12" t="str">
        <f t="shared" ref="E627:E690" si="157">IF(A627="","",ROUND((((1+D627/CP)^(CP/ppy))-1)*J626,2))</f>
        <v/>
      </c>
      <c r="F627" s="12" t="str">
        <f t="shared" ref="F627:F690" si="158">IF(A627="","",IF(A627=nper,J626+E627,MIN(J626+E627,IF(D627=D626,F626,IF($F$13="Acc Bi-Weekly",ROUND((-PMT(((1+D627/CP)^(CP/12))-1,(nper-A627+1)*12/26,J626))/2,2),IF($F$13="Acc Weekly",ROUND((-PMT(((1+D627/CP)^(CP/12))-1,(nper-A627+1)*12/52,J626))/4,2),ROUND(-PMT(((1+D627/CP)^(CP/ppy))-1,nper-A627+1,J626),2)))))))</f>
        <v/>
      </c>
      <c r="G627" s="12" t="str">
        <f t="shared" ref="G627:G690" si="159">IF(OR(A627="",A627&lt;$K$8),"",IF(J626&lt;=F627,0,IF(IF(AND(A627&gt;=$K$8,MOD(A627-$K$8,int)=0),$K$9,0)+F627&gt;=J626+E627,J626+E627-F627,IF(AND(A627&gt;=$K$8,MOD(A627-$K$8,int)=0),$K$9,0)+IF(IF(AND(A627&gt;=$K$8,MOD(A627-$K$8,int)=0),$K$9,0)+IF(MOD(A627-$K$12,ppy)=0,$K$11,0)+F627&lt;J626+E627,IF(MOD(A627-$K$12,ppy)=0,$K$11,0),J626+E627-IF(AND(A627&gt;=$K$8,MOD(A627-$K$8,int)=0),$K$9,0)-F627))))</f>
        <v/>
      </c>
      <c r="H627" s="13"/>
      <c r="I627" s="12" t="str">
        <f t="shared" ref="I627:I690" si="160">IF(A627="","",F627-E627+H627+IF(G627="",0,G627))</f>
        <v/>
      </c>
      <c r="J627" s="12" t="str">
        <f t="shared" ref="J627:J690" si="161">IF(A627="","",J626-I627)</f>
        <v/>
      </c>
      <c r="K627" s="12" t="str">
        <f t="shared" ref="K627:K690" si="162">IF(A627="","",$L$46*E627)</f>
        <v/>
      </c>
      <c r="L627" s="12" t="str">
        <f>IF(A627="","",SUM($K$51:K627))</f>
        <v/>
      </c>
      <c r="O627" s="9" t="str">
        <f t="shared" ref="O627:O690" si="163">IF(U626="","",IF(OR(O626&gt;=_xlfn.SINGLE(nper),ROUND(U626,2)&lt;=0),"",O626+1))</f>
        <v/>
      </c>
      <c r="P627" s="10" t="str">
        <f t="shared" ref="P627:P690" si="164">IF(O627="","",IF(OR(ppy=26,ppy=52),IF(ppy=26,IF(O627=1,fpdate,P626+14),IF(ppy=52,IF(O627=1,fpdate,P626+7),"n/a")),IF(ppy=24,DATE(YEAR(fpdate),MONTH(fpdate)+(O627-1)/2+IF(AND(DAY(fpdate)&gt;=15,MOD(O627,2)=0),1,0),IF(MOD(O627,2)=0,IF(DAY(fpdate)&gt;=15,DAY(fpdate)-14,DAY(fpdate)+14),DAY(fpdate))),IF(DAY(DATE(YEAR(fpdate),MONTH(fpdate)+O627-1,DAY(fpdate)))&lt;&gt;DAY(fpdate),DATE(YEAR(fpdate),MONTH(fpdate)+O627,0),DATE(YEAR(fpdate),MONTH(fpdate)+O627-1,DAY(fpdate))))))</f>
        <v/>
      </c>
      <c r="Q627" s="16" t="str">
        <f t="shared" ref="Q627:Q690" si="165">IF(O627="","",IF(D627&lt;&gt;"",D627,IF(O627=1,start_rate,IF($F$26="Variable Rate",IF(OR(O627=1,O627&lt;$F$27*ppy),Q626,MIN($F$28,IF(MOD(O627-1,$F$30)=0,MAX($F$29,Q626+$F$31),Q626))),Q626))))</f>
        <v/>
      </c>
      <c r="R627" s="12" t="str">
        <f t="shared" ref="R627:R690" si="166">IF(O627="","",ROUND((((1+Q627/CP)^(CP/ppy))-1)*U626,2))</f>
        <v/>
      </c>
      <c r="S627" s="12" t="str">
        <f t="shared" ref="S627:S690" si="167">IF(O627="","",IF(O627=nper,U626+R627,MIN(U626+R627,IF(Q627=Q626,S626,ROUND(-PMT(((1+Q627/CP)^(CP/ppy))-1,nper-O627+1,U626),2)))))</f>
        <v/>
      </c>
      <c r="T627" s="12" t="str">
        <f t="shared" ref="T627:T690" si="168">IF(O627="","",S627-R627)</f>
        <v/>
      </c>
      <c r="U627" s="12" t="str">
        <f t="shared" ref="U627:U690" si="169">IF(O627="","",U626-T627)</f>
        <v/>
      </c>
    </row>
    <row r="628" spans="1:21" x14ac:dyDescent="0.2">
      <c r="A628" s="9" t="str">
        <f t="shared" si="153"/>
        <v/>
      </c>
      <c r="B628" s="10" t="str">
        <f t="shared" si="154"/>
        <v/>
      </c>
      <c r="C628" s="14" t="str">
        <f t="shared" si="155"/>
        <v/>
      </c>
      <c r="D628" s="11" t="str">
        <f t="shared" si="156"/>
        <v/>
      </c>
      <c r="E628" s="12" t="str">
        <f t="shared" si="157"/>
        <v/>
      </c>
      <c r="F628" s="12" t="str">
        <f t="shared" si="158"/>
        <v/>
      </c>
      <c r="G628" s="12" t="str">
        <f t="shared" si="159"/>
        <v/>
      </c>
      <c r="H628" s="13"/>
      <c r="I628" s="12" t="str">
        <f t="shared" si="160"/>
        <v/>
      </c>
      <c r="J628" s="12" t="str">
        <f t="shared" si="161"/>
        <v/>
      </c>
      <c r="K628" s="12" t="str">
        <f t="shared" si="162"/>
        <v/>
      </c>
      <c r="L628" s="12" t="str">
        <f>IF(A628="","",SUM($K$51:K628))</f>
        <v/>
      </c>
      <c r="O628" s="9" t="str">
        <f t="shared" si="163"/>
        <v/>
      </c>
      <c r="P628" s="10" t="str">
        <f t="shared" si="164"/>
        <v/>
      </c>
      <c r="Q628" s="16" t="str">
        <f t="shared" si="165"/>
        <v/>
      </c>
      <c r="R628" s="12" t="str">
        <f t="shared" si="166"/>
        <v/>
      </c>
      <c r="S628" s="12" t="str">
        <f t="shared" si="167"/>
        <v/>
      </c>
      <c r="T628" s="12" t="str">
        <f t="shared" si="168"/>
        <v/>
      </c>
      <c r="U628" s="12" t="str">
        <f t="shared" si="169"/>
        <v/>
      </c>
    </row>
    <row r="629" spans="1:21" x14ac:dyDescent="0.2">
      <c r="A629" s="9" t="str">
        <f t="shared" si="153"/>
        <v/>
      </c>
      <c r="B629" s="10" t="str">
        <f t="shared" si="154"/>
        <v/>
      </c>
      <c r="C629" s="14" t="str">
        <f t="shared" si="155"/>
        <v/>
      </c>
      <c r="D629" s="11" t="str">
        <f t="shared" si="156"/>
        <v/>
      </c>
      <c r="E629" s="12" t="str">
        <f t="shared" si="157"/>
        <v/>
      </c>
      <c r="F629" s="12" t="str">
        <f t="shared" si="158"/>
        <v/>
      </c>
      <c r="G629" s="12" t="str">
        <f t="shared" si="159"/>
        <v/>
      </c>
      <c r="H629" s="13"/>
      <c r="I629" s="12" t="str">
        <f t="shared" si="160"/>
        <v/>
      </c>
      <c r="J629" s="12" t="str">
        <f t="shared" si="161"/>
        <v/>
      </c>
      <c r="K629" s="12" t="str">
        <f t="shared" si="162"/>
        <v/>
      </c>
      <c r="L629" s="12" t="str">
        <f>IF(A629="","",SUM($K$51:K629))</f>
        <v/>
      </c>
      <c r="O629" s="9" t="str">
        <f t="shared" si="163"/>
        <v/>
      </c>
      <c r="P629" s="10" t="str">
        <f t="shared" si="164"/>
        <v/>
      </c>
      <c r="Q629" s="16" t="str">
        <f t="shared" si="165"/>
        <v/>
      </c>
      <c r="R629" s="12" t="str">
        <f t="shared" si="166"/>
        <v/>
      </c>
      <c r="S629" s="12" t="str">
        <f t="shared" si="167"/>
        <v/>
      </c>
      <c r="T629" s="12" t="str">
        <f t="shared" si="168"/>
        <v/>
      </c>
      <c r="U629" s="12" t="str">
        <f t="shared" si="169"/>
        <v/>
      </c>
    </row>
    <row r="630" spans="1:21" x14ac:dyDescent="0.2">
      <c r="A630" s="9" t="str">
        <f t="shared" si="153"/>
        <v/>
      </c>
      <c r="B630" s="10" t="str">
        <f t="shared" si="154"/>
        <v/>
      </c>
      <c r="C630" s="14" t="str">
        <f t="shared" si="155"/>
        <v/>
      </c>
      <c r="D630" s="11" t="str">
        <f t="shared" si="156"/>
        <v/>
      </c>
      <c r="E630" s="12" t="str">
        <f t="shared" si="157"/>
        <v/>
      </c>
      <c r="F630" s="12" t="str">
        <f t="shared" si="158"/>
        <v/>
      </c>
      <c r="G630" s="12" t="str">
        <f t="shared" si="159"/>
        <v/>
      </c>
      <c r="H630" s="13"/>
      <c r="I630" s="12" t="str">
        <f t="shared" si="160"/>
        <v/>
      </c>
      <c r="J630" s="12" t="str">
        <f t="shared" si="161"/>
        <v/>
      </c>
      <c r="K630" s="12" t="str">
        <f t="shared" si="162"/>
        <v/>
      </c>
      <c r="L630" s="12" t="str">
        <f>IF(A630="","",SUM($K$51:K630))</f>
        <v/>
      </c>
      <c r="O630" s="9" t="str">
        <f t="shared" si="163"/>
        <v/>
      </c>
      <c r="P630" s="10" t="str">
        <f t="shared" si="164"/>
        <v/>
      </c>
      <c r="Q630" s="16" t="str">
        <f t="shared" si="165"/>
        <v/>
      </c>
      <c r="R630" s="12" t="str">
        <f t="shared" si="166"/>
        <v/>
      </c>
      <c r="S630" s="12" t="str">
        <f t="shared" si="167"/>
        <v/>
      </c>
      <c r="T630" s="12" t="str">
        <f t="shared" si="168"/>
        <v/>
      </c>
      <c r="U630" s="12" t="str">
        <f t="shared" si="169"/>
        <v/>
      </c>
    </row>
    <row r="631" spans="1:21" x14ac:dyDescent="0.2">
      <c r="A631" s="9" t="str">
        <f t="shared" si="153"/>
        <v/>
      </c>
      <c r="B631" s="10" t="str">
        <f t="shared" si="154"/>
        <v/>
      </c>
      <c r="C631" s="14" t="str">
        <f t="shared" si="155"/>
        <v/>
      </c>
      <c r="D631" s="11" t="str">
        <f t="shared" si="156"/>
        <v/>
      </c>
      <c r="E631" s="12" t="str">
        <f t="shared" si="157"/>
        <v/>
      </c>
      <c r="F631" s="12" t="str">
        <f t="shared" si="158"/>
        <v/>
      </c>
      <c r="G631" s="12" t="str">
        <f t="shared" si="159"/>
        <v/>
      </c>
      <c r="H631" s="13"/>
      <c r="I631" s="12" t="str">
        <f t="shared" si="160"/>
        <v/>
      </c>
      <c r="J631" s="12" t="str">
        <f t="shared" si="161"/>
        <v/>
      </c>
      <c r="K631" s="12" t="str">
        <f t="shared" si="162"/>
        <v/>
      </c>
      <c r="L631" s="12" t="str">
        <f>IF(A631="","",SUM($K$51:K631))</f>
        <v/>
      </c>
      <c r="O631" s="9" t="str">
        <f t="shared" si="163"/>
        <v/>
      </c>
      <c r="P631" s="10" t="str">
        <f t="shared" si="164"/>
        <v/>
      </c>
      <c r="Q631" s="16" t="str">
        <f t="shared" si="165"/>
        <v/>
      </c>
      <c r="R631" s="12" t="str">
        <f t="shared" si="166"/>
        <v/>
      </c>
      <c r="S631" s="12" t="str">
        <f t="shared" si="167"/>
        <v/>
      </c>
      <c r="T631" s="12" t="str">
        <f t="shared" si="168"/>
        <v/>
      </c>
      <c r="U631" s="12" t="str">
        <f t="shared" si="169"/>
        <v/>
      </c>
    </row>
    <row r="632" spans="1:21" x14ac:dyDescent="0.2">
      <c r="A632" s="9" t="str">
        <f t="shared" si="153"/>
        <v/>
      </c>
      <c r="B632" s="10" t="str">
        <f t="shared" si="154"/>
        <v/>
      </c>
      <c r="C632" s="14" t="str">
        <f t="shared" si="155"/>
        <v/>
      </c>
      <c r="D632" s="11" t="str">
        <f t="shared" si="156"/>
        <v/>
      </c>
      <c r="E632" s="12" t="str">
        <f t="shared" si="157"/>
        <v/>
      </c>
      <c r="F632" s="12" t="str">
        <f t="shared" si="158"/>
        <v/>
      </c>
      <c r="G632" s="12" t="str">
        <f t="shared" si="159"/>
        <v/>
      </c>
      <c r="H632" s="13"/>
      <c r="I632" s="12" t="str">
        <f t="shared" si="160"/>
        <v/>
      </c>
      <c r="J632" s="12" t="str">
        <f t="shared" si="161"/>
        <v/>
      </c>
      <c r="K632" s="12" t="str">
        <f t="shared" si="162"/>
        <v/>
      </c>
      <c r="L632" s="12" t="str">
        <f>IF(A632="","",SUM($K$51:K632))</f>
        <v/>
      </c>
      <c r="O632" s="9" t="str">
        <f t="shared" si="163"/>
        <v/>
      </c>
      <c r="P632" s="10" t="str">
        <f t="shared" si="164"/>
        <v/>
      </c>
      <c r="Q632" s="16" t="str">
        <f t="shared" si="165"/>
        <v/>
      </c>
      <c r="R632" s="12" t="str">
        <f t="shared" si="166"/>
        <v/>
      </c>
      <c r="S632" s="12" t="str">
        <f t="shared" si="167"/>
        <v/>
      </c>
      <c r="T632" s="12" t="str">
        <f t="shared" si="168"/>
        <v/>
      </c>
      <c r="U632" s="12" t="str">
        <f t="shared" si="169"/>
        <v/>
      </c>
    </row>
    <row r="633" spans="1:21" x14ac:dyDescent="0.2">
      <c r="A633" s="9" t="str">
        <f t="shared" si="153"/>
        <v/>
      </c>
      <c r="B633" s="10" t="str">
        <f t="shared" si="154"/>
        <v/>
      </c>
      <c r="C633" s="14" t="str">
        <f t="shared" si="155"/>
        <v/>
      </c>
      <c r="D633" s="11" t="str">
        <f t="shared" si="156"/>
        <v/>
      </c>
      <c r="E633" s="12" t="str">
        <f t="shared" si="157"/>
        <v/>
      </c>
      <c r="F633" s="12" t="str">
        <f t="shared" si="158"/>
        <v/>
      </c>
      <c r="G633" s="12" t="str">
        <f t="shared" si="159"/>
        <v/>
      </c>
      <c r="H633" s="13"/>
      <c r="I633" s="12" t="str">
        <f t="shared" si="160"/>
        <v/>
      </c>
      <c r="J633" s="12" t="str">
        <f t="shared" si="161"/>
        <v/>
      </c>
      <c r="K633" s="12" t="str">
        <f t="shared" si="162"/>
        <v/>
      </c>
      <c r="L633" s="12" t="str">
        <f>IF(A633="","",SUM($K$51:K633))</f>
        <v/>
      </c>
      <c r="O633" s="9" t="str">
        <f t="shared" si="163"/>
        <v/>
      </c>
      <c r="P633" s="10" t="str">
        <f t="shared" si="164"/>
        <v/>
      </c>
      <c r="Q633" s="16" t="str">
        <f t="shared" si="165"/>
        <v/>
      </c>
      <c r="R633" s="12" t="str">
        <f t="shared" si="166"/>
        <v/>
      </c>
      <c r="S633" s="12" t="str">
        <f t="shared" si="167"/>
        <v/>
      </c>
      <c r="T633" s="12" t="str">
        <f t="shared" si="168"/>
        <v/>
      </c>
      <c r="U633" s="12" t="str">
        <f t="shared" si="169"/>
        <v/>
      </c>
    </row>
    <row r="634" spans="1:21" x14ac:dyDescent="0.2">
      <c r="A634" s="9" t="str">
        <f t="shared" si="153"/>
        <v/>
      </c>
      <c r="B634" s="10" t="str">
        <f t="shared" si="154"/>
        <v/>
      </c>
      <c r="C634" s="14" t="str">
        <f t="shared" si="155"/>
        <v/>
      </c>
      <c r="D634" s="11" t="str">
        <f t="shared" si="156"/>
        <v/>
      </c>
      <c r="E634" s="12" t="str">
        <f t="shared" si="157"/>
        <v/>
      </c>
      <c r="F634" s="12" t="str">
        <f t="shared" si="158"/>
        <v/>
      </c>
      <c r="G634" s="12" t="str">
        <f t="shared" si="159"/>
        <v/>
      </c>
      <c r="H634" s="13"/>
      <c r="I634" s="12" t="str">
        <f t="shared" si="160"/>
        <v/>
      </c>
      <c r="J634" s="12" t="str">
        <f t="shared" si="161"/>
        <v/>
      </c>
      <c r="K634" s="12" t="str">
        <f t="shared" si="162"/>
        <v/>
      </c>
      <c r="L634" s="12" t="str">
        <f>IF(A634="","",SUM($K$51:K634))</f>
        <v/>
      </c>
      <c r="O634" s="9" t="str">
        <f t="shared" si="163"/>
        <v/>
      </c>
      <c r="P634" s="10" t="str">
        <f t="shared" si="164"/>
        <v/>
      </c>
      <c r="Q634" s="16" t="str">
        <f t="shared" si="165"/>
        <v/>
      </c>
      <c r="R634" s="12" t="str">
        <f t="shared" si="166"/>
        <v/>
      </c>
      <c r="S634" s="12" t="str">
        <f t="shared" si="167"/>
        <v/>
      </c>
      <c r="T634" s="12" t="str">
        <f t="shared" si="168"/>
        <v/>
      </c>
      <c r="U634" s="12" t="str">
        <f t="shared" si="169"/>
        <v/>
      </c>
    </row>
    <row r="635" spans="1:21" x14ac:dyDescent="0.2">
      <c r="A635" s="9" t="str">
        <f t="shared" si="153"/>
        <v/>
      </c>
      <c r="B635" s="10" t="str">
        <f t="shared" si="154"/>
        <v/>
      </c>
      <c r="C635" s="14" t="str">
        <f t="shared" si="155"/>
        <v/>
      </c>
      <c r="D635" s="11" t="str">
        <f t="shared" si="156"/>
        <v/>
      </c>
      <c r="E635" s="12" t="str">
        <f t="shared" si="157"/>
        <v/>
      </c>
      <c r="F635" s="12" t="str">
        <f t="shared" si="158"/>
        <v/>
      </c>
      <c r="G635" s="12" t="str">
        <f t="shared" si="159"/>
        <v/>
      </c>
      <c r="H635" s="13"/>
      <c r="I635" s="12" t="str">
        <f t="shared" si="160"/>
        <v/>
      </c>
      <c r="J635" s="12" t="str">
        <f t="shared" si="161"/>
        <v/>
      </c>
      <c r="K635" s="12" t="str">
        <f t="shared" si="162"/>
        <v/>
      </c>
      <c r="L635" s="12" t="str">
        <f>IF(A635="","",SUM($K$51:K635))</f>
        <v/>
      </c>
      <c r="O635" s="9" t="str">
        <f t="shared" si="163"/>
        <v/>
      </c>
      <c r="P635" s="10" t="str">
        <f t="shared" si="164"/>
        <v/>
      </c>
      <c r="Q635" s="16" t="str">
        <f t="shared" si="165"/>
        <v/>
      </c>
      <c r="R635" s="12" t="str">
        <f t="shared" si="166"/>
        <v/>
      </c>
      <c r="S635" s="12" t="str">
        <f t="shared" si="167"/>
        <v/>
      </c>
      <c r="T635" s="12" t="str">
        <f t="shared" si="168"/>
        <v/>
      </c>
      <c r="U635" s="12" t="str">
        <f t="shared" si="169"/>
        <v/>
      </c>
    </row>
    <row r="636" spans="1:21" x14ac:dyDescent="0.2">
      <c r="A636" s="9" t="str">
        <f t="shared" si="153"/>
        <v/>
      </c>
      <c r="B636" s="10" t="str">
        <f t="shared" si="154"/>
        <v/>
      </c>
      <c r="C636" s="14" t="str">
        <f t="shared" si="155"/>
        <v/>
      </c>
      <c r="D636" s="11" t="str">
        <f t="shared" si="156"/>
        <v/>
      </c>
      <c r="E636" s="12" t="str">
        <f t="shared" si="157"/>
        <v/>
      </c>
      <c r="F636" s="12" t="str">
        <f t="shared" si="158"/>
        <v/>
      </c>
      <c r="G636" s="12" t="str">
        <f t="shared" si="159"/>
        <v/>
      </c>
      <c r="H636" s="13"/>
      <c r="I636" s="12" t="str">
        <f t="shared" si="160"/>
        <v/>
      </c>
      <c r="J636" s="12" t="str">
        <f t="shared" si="161"/>
        <v/>
      </c>
      <c r="K636" s="12" t="str">
        <f t="shared" si="162"/>
        <v/>
      </c>
      <c r="L636" s="12" t="str">
        <f>IF(A636="","",SUM($K$51:K636))</f>
        <v/>
      </c>
      <c r="O636" s="9" t="str">
        <f t="shared" si="163"/>
        <v/>
      </c>
      <c r="P636" s="10" t="str">
        <f t="shared" si="164"/>
        <v/>
      </c>
      <c r="Q636" s="16" t="str">
        <f t="shared" si="165"/>
        <v/>
      </c>
      <c r="R636" s="12" t="str">
        <f t="shared" si="166"/>
        <v/>
      </c>
      <c r="S636" s="12" t="str">
        <f t="shared" si="167"/>
        <v/>
      </c>
      <c r="T636" s="12" t="str">
        <f t="shared" si="168"/>
        <v/>
      </c>
      <c r="U636" s="12" t="str">
        <f t="shared" si="169"/>
        <v/>
      </c>
    </row>
    <row r="637" spans="1:21" x14ac:dyDescent="0.2">
      <c r="A637" s="9" t="str">
        <f t="shared" si="153"/>
        <v/>
      </c>
      <c r="B637" s="10" t="str">
        <f t="shared" si="154"/>
        <v/>
      </c>
      <c r="C637" s="14" t="str">
        <f t="shared" si="155"/>
        <v/>
      </c>
      <c r="D637" s="11" t="str">
        <f t="shared" si="156"/>
        <v/>
      </c>
      <c r="E637" s="12" t="str">
        <f t="shared" si="157"/>
        <v/>
      </c>
      <c r="F637" s="12" t="str">
        <f t="shared" si="158"/>
        <v/>
      </c>
      <c r="G637" s="12" t="str">
        <f t="shared" si="159"/>
        <v/>
      </c>
      <c r="H637" s="13"/>
      <c r="I637" s="12" t="str">
        <f t="shared" si="160"/>
        <v/>
      </c>
      <c r="J637" s="12" t="str">
        <f t="shared" si="161"/>
        <v/>
      </c>
      <c r="K637" s="12" t="str">
        <f t="shared" si="162"/>
        <v/>
      </c>
      <c r="L637" s="12" t="str">
        <f>IF(A637="","",SUM($K$51:K637))</f>
        <v/>
      </c>
      <c r="O637" s="9" t="str">
        <f t="shared" si="163"/>
        <v/>
      </c>
      <c r="P637" s="10" t="str">
        <f t="shared" si="164"/>
        <v/>
      </c>
      <c r="Q637" s="16" t="str">
        <f t="shared" si="165"/>
        <v/>
      </c>
      <c r="R637" s="12" t="str">
        <f t="shared" si="166"/>
        <v/>
      </c>
      <c r="S637" s="12" t="str">
        <f t="shared" si="167"/>
        <v/>
      </c>
      <c r="T637" s="12" t="str">
        <f t="shared" si="168"/>
        <v/>
      </c>
      <c r="U637" s="12" t="str">
        <f t="shared" si="169"/>
        <v/>
      </c>
    </row>
    <row r="638" spans="1:21" x14ac:dyDescent="0.2">
      <c r="A638" s="9" t="str">
        <f t="shared" si="153"/>
        <v/>
      </c>
      <c r="B638" s="10" t="str">
        <f t="shared" si="154"/>
        <v/>
      </c>
      <c r="C638" s="14" t="str">
        <f t="shared" si="155"/>
        <v/>
      </c>
      <c r="D638" s="11" t="str">
        <f t="shared" si="156"/>
        <v/>
      </c>
      <c r="E638" s="12" t="str">
        <f t="shared" si="157"/>
        <v/>
      </c>
      <c r="F638" s="12" t="str">
        <f t="shared" si="158"/>
        <v/>
      </c>
      <c r="G638" s="12" t="str">
        <f t="shared" si="159"/>
        <v/>
      </c>
      <c r="H638" s="13"/>
      <c r="I638" s="12" t="str">
        <f t="shared" si="160"/>
        <v/>
      </c>
      <c r="J638" s="12" t="str">
        <f t="shared" si="161"/>
        <v/>
      </c>
      <c r="K638" s="12" t="str">
        <f t="shared" si="162"/>
        <v/>
      </c>
      <c r="L638" s="12" t="str">
        <f>IF(A638="","",SUM($K$51:K638))</f>
        <v/>
      </c>
      <c r="O638" s="9" t="str">
        <f t="shared" si="163"/>
        <v/>
      </c>
      <c r="P638" s="10" t="str">
        <f t="shared" si="164"/>
        <v/>
      </c>
      <c r="Q638" s="16" t="str">
        <f t="shared" si="165"/>
        <v/>
      </c>
      <c r="R638" s="12" t="str">
        <f t="shared" si="166"/>
        <v/>
      </c>
      <c r="S638" s="12" t="str">
        <f t="shared" si="167"/>
        <v/>
      </c>
      <c r="T638" s="12" t="str">
        <f t="shared" si="168"/>
        <v/>
      </c>
      <c r="U638" s="12" t="str">
        <f t="shared" si="169"/>
        <v/>
      </c>
    </row>
    <row r="639" spans="1:21" x14ac:dyDescent="0.2">
      <c r="A639" s="9" t="str">
        <f t="shared" si="153"/>
        <v/>
      </c>
      <c r="B639" s="10" t="str">
        <f t="shared" si="154"/>
        <v/>
      </c>
      <c r="C639" s="14" t="str">
        <f t="shared" si="155"/>
        <v/>
      </c>
      <c r="D639" s="11" t="str">
        <f t="shared" si="156"/>
        <v/>
      </c>
      <c r="E639" s="12" t="str">
        <f t="shared" si="157"/>
        <v/>
      </c>
      <c r="F639" s="12" t="str">
        <f t="shared" si="158"/>
        <v/>
      </c>
      <c r="G639" s="12" t="str">
        <f t="shared" si="159"/>
        <v/>
      </c>
      <c r="H639" s="13"/>
      <c r="I639" s="12" t="str">
        <f t="shared" si="160"/>
        <v/>
      </c>
      <c r="J639" s="12" t="str">
        <f t="shared" si="161"/>
        <v/>
      </c>
      <c r="K639" s="12" t="str">
        <f t="shared" si="162"/>
        <v/>
      </c>
      <c r="L639" s="12" t="str">
        <f>IF(A639="","",SUM($K$51:K639))</f>
        <v/>
      </c>
      <c r="O639" s="9" t="str">
        <f t="shared" si="163"/>
        <v/>
      </c>
      <c r="P639" s="10" t="str">
        <f t="shared" si="164"/>
        <v/>
      </c>
      <c r="Q639" s="16" t="str">
        <f t="shared" si="165"/>
        <v/>
      </c>
      <c r="R639" s="12" t="str">
        <f t="shared" si="166"/>
        <v/>
      </c>
      <c r="S639" s="12" t="str">
        <f t="shared" si="167"/>
        <v/>
      </c>
      <c r="T639" s="12" t="str">
        <f t="shared" si="168"/>
        <v/>
      </c>
      <c r="U639" s="12" t="str">
        <f t="shared" si="169"/>
        <v/>
      </c>
    </row>
    <row r="640" spans="1:21" x14ac:dyDescent="0.2">
      <c r="A640" s="9" t="str">
        <f t="shared" si="153"/>
        <v/>
      </c>
      <c r="B640" s="10" t="str">
        <f t="shared" si="154"/>
        <v/>
      </c>
      <c r="C640" s="14" t="str">
        <f t="shared" si="155"/>
        <v/>
      </c>
      <c r="D640" s="11" t="str">
        <f t="shared" si="156"/>
        <v/>
      </c>
      <c r="E640" s="12" t="str">
        <f t="shared" si="157"/>
        <v/>
      </c>
      <c r="F640" s="12" t="str">
        <f t="shared" si="158"/>
        <v/>
      </c>
      <c r="G640" s="12" t="str">
        <f t="shared" si="159"/>
        <v/>
      </c>
      <c r="H640" s="13"/>
      <c r="I640" s="12" t="str">
        <f t="shared" si="160"/>
        <v/>
      </c>
      <c r="J640" s="12" t="str">
        <f t="shared" si="161"/>
        <v/>
      </c>
      <c r="K640" s="12" t="str">
        <f t="shared" si="162"/>
        <v/>
      </c>
      <c r="L640" s="12" t="str">
        <f>IF(A640="","",SUM($K$51:K640))</f>
        <v/>
      </c>
      <c r="O640" s="9" t="str">
        <f t="shared" si="163"/>
        <v/>
      </c>
      <c r="P640" s="10" t="str">
        <f t="shared" si="164"/>
        <v/>
      </c>
      <c r="Q640" s="16" t="str">
        <f t="shared" si="165"/>
        <v/>
      </c>
      <c r="R640" s="12" t="str">
        <f t="shared" si="166"/>
        <v/>
      </c>
      <c r="S640" s="12" t="str">
        <f t="shared" si="167"/>
        <v/>
      </c>
      <c r="T640" s="12" t="str">
        <f t="shared" si="168"/>
        <v/>
      </c>
      <c r="U640" s="12" t="str">
        <f t="shared" si="169"/>
        <v/>
      </c>
    </row>
    <row r="641" spans="1:21" x14ac:dyDescent="0.2">
      <c r="A641" s="9" t="str">
        <f t="shared" si="153"/>
        <v/>
      </c>
      <c r="B641" s="10" t="str">
        <f t="shared" si="154"/>
        <v/>
      </c>
      <c r="C641" s="14" t="str">
        <f t="shared" si="155"/>
        <v/>
      </c>
      <c r="D641" s="11" t="str">
        <f t="shared" si="156"/>
        <v/>
      </c>
      <c r="E641" s="12" t="str">
        <f t="shared" si="157"/>
        <v/>
      </c>
      <c r="F641" s="12" t="str">
        <f t="shared" si="158"/>
        <v/>
      </c>
      <c r="G641" s="12" t="str">
        <f t="shared" si="159"/>
        <v/>
      </c>
      <c r="H641" s="13"/>
      <c r="I641" s="12" t="str">
        <f t="shared" si="160"/>
        <v/>
      </c>
      <c r="J641" s="12" t="str">
        <f t="shared" si="161"/>
        <v/>
      </c>
      <c r="K641" s="12" t="str">
        <f t="shared" si="162"/>
        <v/>
      </c>
      <c r="L641" s="12" t="str">
        <f>IF(A641="","",SUM($K$51:K641))</f>
        <v/>
      </c>
      <c r="O641" s="9" t="str">
        <f t="shared" si="163"/>
        <v/>
      </c>
      <c r="P641" s="10" t="str">
        <f t="shared" si="164"/>
        <v/>
      </c>
      <c r="Q641" s="16" t="str">
        <f t="shared" si="165"/>
        <v/>
      </c>
      <c r="R641" s="12" t="str">
        <f t="shared" si="166"/>
        <v/>
      </c>
      <c r="S641" s="12" t="str">
        <f t="shared" si="167"/>
        <v/>
      </c>
      <c r="T641" s="12" t="str">
        <f t="shared" si="168"/>
        <v/>
      </c>
      <c r="U641" s="12" t="str">
        <f t="shared" si="169"/>
        <v/>
      </c>
    </row>
    <row r="642" spans="1:21" x14ac:dyDescent="0.2">
      <c r="A642" s="9" t="str">
        <f t="shared" si="153"/>
        <v/>
      </c>
      <c r="B642" s="10" t="str">
        <f t="shared" si="154"/>
        <v/>
      </c>
      <c r="C642" s="14" t="str">
        <f t="shared" si="155"/>
        <v/>
      </c>
      <c r="D642" s="11" t="str">
        <f t="shared" si="156"/>
        <v/>
      </c>
      <c r="E642" s="12" t="str">
        <f t="shared" si="157"/>
        <v/>
      </c>
      <c r="F642" s="12" t="str">
        <f t="shared" si="158"/>
        <v/>
      </c>
      <c r="G642" s="12" t="str">
        <f t="shared" si="159"/>
        <v/>
      </c>
      <c r="H642" s="13"/>
      <c r="I642" s="12" t="str">
        <f t="shared" si="160"/>
        <v/>
      </c>
      <c r="J642" s="12" t="str">
        <f t="shared" si="161"/>
        <v/>
      </c>
      <c r="K642" s="12" t="str">
        <f t="shared" si="162"/>
        <v/>
      </c>
      <c r="L642" s="12" t="str">
        <f>IF(A642="","",SUM($K$51:K642))</f>
        <v/>
      </c>
      <c r="O642" s="9" t="str">
        <f t="shared" si="163"/>
        <v/>
      </c>
      <c r="P642" s="10" t="str">
        <f t="shared" si="164"/>
        <v/>
      </c>
      <c r="Q642" s="16" t="str">
        <f t="shared" si="165"/>
        <v/>
      </c>
      <c r="R642" s="12" t="str">
        <f t="shared" si="166"/>
        <v/>
      </c>
      <c r="S642" s="12" t="str">
        <f t="shared" si="167"/>
        <v/>
      </c>
      <c r="T642" s="12" t="str">
        <f t="shared" si="168"/>
        <v/>
      </c>
      <c r="U642" s="12" t="str">
        <f t="shared" si="169"/>
        <v/>
      </c>
    </row>
    <row r="643" spans="1:21" x14ac:dyDescent="0.2">
      <c r="A643" s="9" t="str">
        <f t="shared" si="153"/>
        <v/>
      </c>
      <c r="B643" s="10" t="str">
        <f t="shared" si="154"/>
        <v/>
      </c>
      <c r="C643" s="14" t="str">
        <f t="shared" si="155"/>
        <v/>
      </c>
      <c r="D643" s="11" t="str">
        <f t="shared" si="156"/>
        <v/>
      </c>
      <c r="E643" s="12" t="str">
        <f t="shared" si="157"/>
        <v/>
      </c>
      <c r="F643" s="12" t="str">
        <f t="shared" si="158"/>
        <v/>
      </c>
      <c r="G643" s="12" t="str">
        <f t="shared" si="159"/>
        <v/>
      </c>
      <c r="H643" s="13"/>
      <c r="I643" s="12" t="str">
        <f t="shared" si="160"/>
        <v/>
      </c>
      <c r="J643" s="12" t="str">
        <f t="shared" si="161"/>
        <v/>
      </c>
      <c r="K643" s="12" t="str">
        <f t="shared" si="162"/>
        <v/>
      </c>
      <c r="L643" s="12" t="str">
        <f>IF(A643="","",SUM($K$51:K643))</f>
        <v/>
      </c>
      <c r="O643" s="9" t="str">
        <f t="shared" si="163"/>
        <v/>
      </c>
      <c r="P643" s="10" t="str">
        <f t="shared" si="164"/>
        <v/>
      </c>
      <c r="Q643" s="16" t="str">
        <f t="shared" si="165"/>
        <v/>
      </c>
      <c r="R643" s="12" t="str">
        <f t="shared" si="166"/>
        <v/>
      </c>
      <c r="S643" s="12" t="str">
        <f t="shared" si="167"/>
        <v/>
      </c>
      <c r="T643" s="12" t="str">
        <f t="shared" si="168"/>
        <v/>
      </c>
      <c r="U643" s="12" t="str">
        <f t="shared" si="169"/>
        <v/>
      </c>
    </row>
    <row r="644" spans="1:21" x14ac:dyDescent="0.2">
      <c r="A644" s="9" t="str">
        <f t="shared" si="153"/>
        <v/>
      </c>
      <c r="B644" s="10" t="str">
        <f t="shared" si="154"/>
        <v/>
      </c>
      <c r="C644" s="14" t="str">
        <f t="shared" si="155"/>
        <v/>
      </c>
      <c r="D644" s="11" t="str">
        <f t="shared" si="156"/>
        <v/>
      </c>
      <c r="E644" s="12" t="str">
        <f t="shared" si="157"/>
        <v/>
      </c>
      <c r="F644" s="12" t="str">
        <f t="shared" si="158"/>
        <v/>
      </c>
      <c r="G644" s="12" t="str">
        <f t="shared" si="159"/>
        <v/>
      </c>
      <c r="H644" s="13"/>
      <c r="I644" s="12" t="str">
        <f t="shared" si="160"/>
        <v/>
      </c>
      <c r="J644" s="12" t="str">
        <f t="shared" si="161"/>
        <v/>
      </c>
      <c r="K644" s="12" t="str">
        <f t="shared" si="162"/>
        <v/>
      </c>
      <c r="L644" s="12" t="str">
        <f>IF(A644="","",SUM($K$51:K644))</f>
        <v/>
      </c>
      <c r="O644" s="9" t="str">
        <f t="shared" si="163"/>
        <v/>
      </c>
      <c r="P644" s="10" t="str">
        <f t="shared" si="164"/>
        <v/>
      </c>
      <c r="Q644" s="16" t="str">
        <f t="shared" si="165"/>
        <v/>
      </c>
      <c r="R644" s="12" t="str">
        <f t="shared" si="166"/>
        <v/>
      </c>
      <c r="S644" s="12" t="str">
        <f t="shared" si="167"/>
        <v/>
      </c>
      <c r="T644" s="12" t="str">
        <f t="shared" si="168"/>
        <v/>
      </c>
      <c r="U644" s="12" t="str">
        <f t="shared" si="169"/>
        <v/>
      </c>
    </row>
    <row r="645" spans="1:21" x14ac:dyDescent="0.2">
      <c r="A645" s="9" t="str">
        <f t="shared" si="153"/>
        <v/>
      </c>
      <c r="B645" s="10" t="str">
        <f t="shared" si="154"/>
        <v/>
      </c>
      <c r="C645" s="14" t="str">
        <f t="shared" si="155"/>
        <v/>
      </c>
      <c r="D645" s="11" t="str">
        <f t="shared" si="156"/>
        <v/>
      </c>
      <c r="E645" s="12" t="str">
        <f t="shared" si="157"/>
        <v/>
      </c>
      <c r="F645" s="12" t="str">
        <f t="shared" si="158"/>
        <v/>
      </c>
      <c r="G645" s="12" t="str">
        <f t="shared" si="159"/>
        <v/>
      </c>
      <c r="H645" s="13"/>
      <c r="I645" s="12" t="str">
        <f t="shared" si="160"/>
        <v/>
      </c>
      <c r="J645" s="12" t="str">
        <f t="shared" si="161"/>
        <v/>
      </c>
      <c r="K645" s="12" t="str">
        <f t="shared" si="162"/>
        <v/>
      </c>
      <c r="L645" s="12" t="str">
        <f>IF(A645="","",SUM($K$51:K645))</f>
        <v/>
      </c>
      <c r="O645" s="9" t="str">
        <f t="shared" si="163"/>
        <v/>
      </c>
      <c r="P645" s="10" t="str">
        <f t="shared" si="164"/>
        <v/>
      </c>
      <c r="Q645" s="16" t="str">
        <f t="shared" si="165"/>
        <v/>
      </c>
      <c r="R645" s="12" t="str">
        <f t="shared" si="166"/>
        <v/>
      </c>
      <c r="S645" s="12" t="str">
        <f t="shared" si="167"/>
        <v/>
      </c>
      <c r="T645" s="12" t="str">
        <f t="shared" si="168"/>
        <v/>
      </c>
      <c r="U645" s="12" t="str">
        <f t="shared" si="169"/>
        <v/>
      </c>
    </row>
    <row r="646" spans="1:21" x14ac:dyDescent="0.2">
      <c r="A646" s="9" t="str">
        <f t="shared" si="153"/>
        <v/>
      </c>
      <c r="B646" s="10" t="str">
        <f t="shared" si="154"/>
        <v/>
      </c>
      <c r="C646" s="14" t="str">
        <f t="shared" si="155"/>
        <v/>
      </c>
      <c r="D646" s="11" t="str">
        <f t="shared" si="156"/>
        <v/>
      </c>
      <c r="E646" s="12" t="str">
        <f t="shared" si="157"/>
        <v/>
      </c>
      <c r="F646" s="12" t="str">
        <f t="shared" si="158"/>
        <v/>
      </c>
      <c r="G646" s="12" t="str">
        <f t="shared" si="159"/>
        <v/>
      </c>
      <c r="H646" s="13"/>
      <c r="I646" s="12" t="str">
        <f t="shared" si="160"/>
        <v/>
      </c>
      <c r="J646" s="12" t="str">
        <f t="shared" si="161"/>
        <v/>
      </c>
      <c r="K646" s="12" t="str">
        <f t="shared" si="162"/>
        <v/>
      </c>
      <c r="L646" s="12" t="str">
        <f>IF(A646="","",SUM($K$51:K646))</f>
        <v/>
      </c>
      <c r="O646" s="9" t="str">
        <f t="shared" si="163"/>
        <v/>
      </c>
      <c r="P646" s="10" t="str">
        <f t="shared" si="164"/>
        <v/>
      </c>
      <c r="Q646" s="16" t="str">
        <f t="shared" si="165"/>
        <v/>
      </c>
      <c r="R646" s="12" t="str">
        <f t="shared" si="166"/>
        <v/>
      </c>
      <c r="S646" s="12" t="str">
        <f t="shared" si="167"/>
        <v/>
      </c>
      <c r="T646" s="12" t="str">
        <f t="shared" si="168"/>
        <v/>
      </c>
      <c r="U646" s="12" t="str">
        <f t="shared" si="169"/>
        <v/>
      </c>
    </row>
    <row r="647" spans="1:21" x14ac:dyDescent="0.2">
      <c r="A647" s="9" t="str">
        <f t="shared" si="153"/>
        <v/>
      </c>
      <c r="B647" s="10" t="str">
        <f t="shared" si="154"/>
        <v/>
      </c>
      <c r="C647" s="14" t="str">
        <f t="shared" si="155"/>
        <v/>
      </c>
      <c r="D647" s="11" t="str">
        <f t="shared" si="156"/>
        <v/>
      </c>
      <c r="E647" s="12" t="str">
        <f t="shared" si="157"/>
        <v/>
      </c>
      <c r="F647" s="12" t="str">
        <f t="shared" si="158"/>
        <v/>
      </c>
      <c r="G647" s="12" t="str">
        <f t="shared" si="159"/>
        <v/>
      </c>
      <c r="H647" s="13"/>
      <c r="I647" s="12" t="str">
        <f t="shared" si="160"/>
        <v/>
      </c>
      <c r="J647" s="12" t="str">
        <f t="shared" si="161"/>
        <v/>
      </c>
      <c r="K647" s="12" t="str">
        <f t="shared" si="162"/>
        <v/>
      </c>
      <c r="L647" s="12" t="str">
        <f>IF(A647="","",SUM($K$51:K647))</f>
        <v/>
      </c>
      <c r="O647" s="9" t="str">
        <f t="shared" si="163"/>
        <v/>
      </c>
      <c r="P647" s="10" t="str">
        <f t="shared" si="164"/>
        <v/>
      </c>
      <c r="Q647" s="16" t="str">
        <f t="shared" si="165"/>
        <v/>
      </c>
      <c r="R647" s="12" t="str">
        <f t="shared" si="166"/>
        <v/>
      </c>
      <c r="S647" s="12" t="str">
        <f t="shared" si="167"/>
        <v/>
      </c>
      <c r="T647" s="12" t="str">
        <f t="shared" si="168"/>
        <v/>
      </c>
      <c r="U647" s="12" t="str">
        <f t="shared" si="169"/>
        <v/>
      </c>
    </row>
    <row r="648" spans="1:21" x14ac:dyDescent="0.2">
      <c r="A648" s="9" t="str">
        <f t="shared" si="153"/>
        <v/>
      </c>
      <c r="B648" s="10" t="str">
        <f t="shared" si="154"/>
        <v/>
      </c>
      <c r="C648" s="14" t="str">
        <f t="shared" si="155"/>
        <v/>
      </c>
      <c r="D648" s="11" t="str">
        <f t="shared" si="156"/>
        <v/>
      </c>
      <c r="E648" s="12" t="str">
        <f t="shared" si="157"/>
        <v/>
      </c>
      <c r="F648" s="12" t="str">
        <f t="shared" si="158"/>
        <v/>
      </c>
      <c r="G648" s="12" t="str">
        <f t="shared" si="159"/>
        <v/>
      </c>
      <c r="H648" s="13"/>
      <c r="I648" s="12" t="str">
        <f t="shared" si="160"/>
        <v/>
      </c>
      <c r="J648" s="12" t="str">
        <f t="shared" si="161"/>
        <v/>
      </c>
      <c r="K648" s="12" t="str">
        <f t="shared" si="162"/>
        <v/>
      </c>
      <c r="L648" s="12" t="str">
        <f>IF(A648="","",SUM($K$51:K648))</f>
        <v/>
      </c>
      <c r="O648" s="9" t="str">
        <f t="shared" si="163"/>
        <v/>
      </c>
      <c r="P648" s="10" t="str">
        <f t="shared" si="164"/>
        <v/>
      </c>
      <c r="Q648" s="16" t="str">
        <f t="shared" si="165"/>
        <v/>
      </c>
      <c r="R648" s="12" t="str">
        <f t="shared" si="166"/>
        <v/>
      </c>
      <c r="S648" s="12" t="str">
        <f t="shared" si="167"/>
        <v/>
      </c>
      <c r="T648" s="12" t="str">
        <f t="shared" si="168"/>
        <v/>
      </c>
      <c r="U648" s="12" t="str">
        <f t="shared" si="169"/>
        <v/>
      </c>
    </row>
    <row r="649" spans="1:21" x14ac:dyDescent="0.2">
      <c r="A649" s="9" t="str">
        <f t="shared" si="153"/>
        <v/>
      </c>
      <c r="B649" s="10" t="str">
        <f t="shared" si="154"/>
        <v/>
      </c>
      <c r="C649" s="14" t="str">
        <f t="shared" si="155"/>
        <v/>
      </c>
      <c r="D649" s="11" t="str">
        <f t="shared" si="156"/>
        <v/>
      </c>
      <c r="E649" s="12" t="str">
        <f t="shared" si="157"/>
        <v/>
      </c>
      <c r="F649" s="12" t="str">
        <f t="shared" si="158"/>
        <v/>
      </c>
      <c r="G649" s="12" t="str">
        <f t="shared" si="159"/>
        <v/>
      </c>
      <c r="H649" s="13"/>
      <c r="I649" s="12" t="str">
        <f t="shared" si="160"/>
        <v/>
      </c>
      <c r="J649" s="12" t="str">
        <f t="shared" si="161"/>
        <v/>
      </c>
      <c r="K649" s="12" t="str">
        <f t="shared" si="162"/>
        <v/>
      </c>
      <c r="L649" s="12" t="str">
        <f>IF(A649="","",SUM($K$51:K649))</f>
        <v/>
      </c>
      <c r="O649" s="9" t="str">
        <f t="shared" si="163"/>
        <v/>
      </c>
      <c r="P649" s="10" t="str">
        <f t="shared" si="164"/>
        <v/>
      </c>
      <c r="Q649" s="16" t="str">
        <f t="shared" si="165"/>
        <v/>
      </c>
      <c r="R649" s="12" t="str">
        <f t="shared" si="166"/>
        <v/>
      </c>
      <c r="S649" s="12" t="str">
        <f t="shared" si="167"/>
        <v/>
      </c>
      <c r="T649" s="12" t="str">
        <f t="shared" si="168"/>
        <v/>
      </c>
      <c r="U649" s="12" t="str">
        <f t="shared" si="169"/>
        <v/>
      </c>
    </row>
    <row r="650" spans="1:21" x14ac:dyDescent="0.2">
      <c r="A650" s="9" t="str">
        <f t="shared" si="153"/>
        <v/>
      </c>
      <c r="B650" s="10" t="str">
        <f t="shared" si="154"/>
        <v/>
      </c>
      <c r="C650" s="14" t="str">
        <f t="shared" si="155"/>
        <v/>
      </c>
      <c r="D650" s="11" t="str">
        <f t="shared" si="156"/>
        <v/>
      </c>
      <c r="E650" s="12" t="str">
        <f t="shared" si="157"/>
        <v/>
      </c>
      <c r="F650" s="12" t="str">
        <f t="shared" si="158"/>
        <v/>
      </c>
      <c r="G650" s="12" t="str">
        <f t="shared" si="159"/>
        <v/>
      </c>
      <c r="H650" s="13"/>
      <c r="I650" s="12" t="str">
        <f t="shared" si="160"/>
        <v/>
      </c>
      <c r="J650" s="12" t="str">
        <f t="shared" si="161"/>
        <v/>
      </c>
      <c r="K650" s="12" t="str">
        <f t="shared" si="162"/>
        <v/>
      </c>
      <c r="L650" s="12" t="str">
        <f>IF(A650="","",SUM($K$51:K650))</f>
        <v/>
      </c>
      <c r="O650" s="9" t="str">
        <f t="shared" si="163"/>
        <v/>
      </c>
      <c r="P650" s="10" t="str">
        <f t="shared" si="164"/>
        <v/>
      </c>
      <c r="Q650" s="16" t="str">
        <f t="shared" si="165"/>
        <v/>
      </c>
      <c r="R650" s="12" t="str">
        <f t="shared" si="166"/>
        <v/>
      </c>
      <c r="S650" s="12" t="str">
        <f t="shared" si="167"/>
        <v/>
      </c>
      <c r="T650" s="12" t="str">
        <f t="shared" si="168"/>
        <v/>
      </c>
      <c r="U650" s="12" t="str">
        <f t="shared" si="169"/>
        <v/>
      </c>
    </row>
    <row r="651" spans="1:21" x14ac:dyDescent="0.2">
      <c r="A651" s="9" t="str">
        <f t="shared" si="153"/>
        <v/>
      </c>
      <c r="B651" s="10" t="str">
        <f t="shared" si="154"/>
        <v/>
      </c>
      <c r="C651" s="14" t="str">
        <f t="shared" si="155"/>
        <v/>
      </c>
      <c r="D651" s="11" t="str">
        <f t="shared" si="156"/>
        <v/>
      </c>
      <c r="E651" s="12" t="str">
        <f t="shared" si="157"/>
        <v/>
      </c>
      <c r="F651" s="12" t="str">
        <f t="shared" si="158"/>
        <v/>
      </c>
      <c r="G651" s="12" t="str">
        <f t="shared" si="159"/>
        <v/>
      </c>
      <c r="H651" s="13"/>
      <c r="I651" s="12" t="str">
        <f t="shared" si="160"/>
        <v/>
      </c>
      <c r="J651" s="12" t="str">
        <f t="shared" si="161"/>
        <v/>
      </c>
      <c r="K651" s="12" t="str">
        <f t="shared" si="162"/>
        <v/>
      </c>
      <c r="L651" s="12" t="str">
        <f>IF(A651="","",SUM($K$51:K651))</f>
        <v/>
      </c>
      <c r="O651" s="9" t="str">
        <f t="shared" si="163"/>
        <v/>
      </c>
      <c r="P651" s="10" t="str">
        <f t="shared" si="164"/>
        <v/>
      </c>
      <c r="Q651" s="16" t="str">
        <f t="shared" si="165"/>
        <v/>
      </c>
      <c r="R651" s="12" t="str">
        <f t="shared" si="166"/>
        <v/>
      </c>
      <c r="S651" s="12" t="str">
        <f t="shared" si="167"/>
        <v/>
      </c>
      <c r="T651" s="12" t="str">
        <f t="shared" si="168"/>
        <v/>
      </c>
      <c r="U651" s="12" t="str">
        <f t="shared" si="169"/>
        <v/>
      </c>
    </row>
    <row r="652" spans="1:21" x14ac:dyDescent="0.2">
      <c r="A652" s="9" t="str">
        <f t="shared" si="153"/>
        <v/>
      </c>
      <c r="B652" s="10" t="str">
        <f t="shared" si="154"/>
        <v/>
      </c>
      <c r="C652" s="14" t="str">
        <f t="shared" si="155"/>
        <v/>
      </c>
      <c r="D652" s="11" t="str">
        <f t="shared" si="156"/>
        <v/>
      </c>
      <c r="E652" s="12" t="str">
        <f t="shared" si="157"/>
        <v/>
      </c>
      <c r="F652" s="12" t="str">
        <f t="shared" si="158"/>
        <v/>
      </c>
      <c r="G652" s="12" t="str">
        <f t="shared" si="159"/>
        <v/>
      </c>
      <c r="H652" s="13"/>
      <c r="I652" s="12" t="str">
        <f t="shared" si="160"/>
        <v/>
      </c>
      <c r="J652" s="12" t="str">
        <f t="shared" si="161"/>
        <v/>
      </c>
      <c r="K652" s="12" t="str">
        <f t="shared" si="162"/>
        <v/>
      </c>
      <c r="L652" s="12" t="str">
        <f>IF(A652="","",SUM($K$51:K652))</f>
        <v/>
      </c>
      <c r="O652" s="9" t="str">
        <f t="shared" si="163"/>
        <v/>
      </c>
      <c r="P652" s="10" t="str">
        <f t="shared" si="164"/>
        <v/>
      </c>
      <c r="Q652" s="16" t="str">
        <f t="shared" si="165"/>
        <v/>
      </c>
      <c r="R652" s="12" t="str">
        <f t="shared" si="166"/>
        <v/>
      </c>
      <c r="S652" s="12" t="str">
        <f t="shared" si="167"/>
        <v/>
      </c>
      <c r="T652" s="12" t="str">
        <f t="shared" si="168"/>
        <v/>
      </c>
      <c r="U652" s="12" t="str">
        <f t="shared" si="169"/>
        <v/>
      </c>
    </row>
    <row r="653" spans="1:21" x14ac:dyDescent="0.2">
      <c r="A653" s="9" t="str">
        <f t="shared" si="153"/>
        <v/>
      </c>
      <c r="B653" s="10" t="str">
        <f t="shared" si="154"/>
        <v/>
      </c>
      <c r="C653" s="14" t="str">
        <f t="shared" si="155"/>
        <v/>
      </c>
      <c r="D653" s="11" t="str">
        <f t="shared" si="156"/>
        <v/>
      </c>
      <c r="E653" s="12" t="str">
        <f t="shared" si="157"/>
        <v/>
      </c>
      <c r="F653" s="12" t="str">
        <f t="shared" si="158"/>
        <v/>
      </c>
      <c r="G653" s="12" t="str">
        <f t="shared" si="159"/>
        <v/>
      </c>
      <c r="H653" s="13"/>
      <c r="I653" s="12" t="str">
        <f t="shared" si="160"/>
        <v/>
      </c>
      <c r="J653" s="12" t="str">
        <f t="shared" si="161"/>
        <v/>
      </c>
      <c r="K653" s="12" t="str">
        <f t="shared" si="162"/>
        <v/>
      </c>
      <c r="L653" s="12" t="str">
        <f>IF(A653="","",SUM($K$51:K653))</f>
        <v/>
      </c>
      <c r="O653" s="9" t="str">
        <f t="shared" si="163"/>
        <v/>
      </c>
      <c r="P653" s="10" t="str">
        <f t="shared" si="164"/>
        <v/>
      </c>
      <c r="Q653" s="16" t="str">
        <f t="shared" si="165"/>
        <v/>
      </c>
      <c r="R653" s="12" t="str">
        <f t="shared" si="166"/>
        <v/>
      </c>
      <c r="S653" s="12" t="str">
        <f t="shared" si="167"/>
        <v/>
      </c>
      <c r="T653" s="12" t="str">
        <f t="shared" si="168"/>
        <v/>
      </c>
      <c r="U653" s="12" t="str">
        <f t="shared" si="169"/>
        <v/>
      </c>
    </row>
    <row r="654" spans="1:21" x14ac:dyDescent="0.2">
      <c r="A654" s="9" t="str">
        <f t="shared" si="153"/>
        <v/>
      </c>
      <c r="B654" s="10" t="str">
        <f t="shared" si="154"/>
        <v/>
      </c>
      <c r="C654" s="14" t="str">
        <f t="shared" si="155"/>
        <v/>
      </c>
      <c r="D654" s="11" t="str">
        <f t="shared" si="156"/>
        <v/>
      </c>
      <c r="E654" s="12" t="str">
        <f t="shared" si="157"/>
        <v/>
      </c>
      <c r="F654" s="12" t="str">
        <f t="shared" si="158"/>
        <v/>
      </c>
      <c r="G654" s="12" t="str">
        <f t="shared" si="159"/>
        <v/>
      </c>
      <c r="H654" s="13"/>
      <c r="I654" s="12" t="str">
        <f t="shared" si="160"/>
        <v/>
      </c>
      <c r="J654" s="12" t="str">
        <f t="shared" si="161"/>
        <v/>
      </c>
      <c r="K654" s="12" t="str">
        <f t="shared" si="162"/>
        <v/>
      </c>
      <c r="L654" s="12" t="str">
        <f>IF(A654="","",SUM($K$51:K654))</f>
        <v/>
      </c>
      <c r="O654" s="9" t="str">
        <f t="shared" si="163"/>
        <v/>
      </c>
      <c r="P654" s="10" t="str">
        <f t="shared" si="164"/>
        <v/>
      </c>
      <c r="Q654" s="16" t="str">
        <f t="shared" si="165"/>
        <v/>
      </c>
      <c r="R654" s="12" t="str">
        <f t="shared" si="166"/>
        <v/>
      </c>
      <c r="S654" s="12" t="str">
        <f t="shared" si="167"/>
        <v/>
      </c>
      <c r="T654" s="12" t="str">
        <f t="shared" si="168"/>
        <v/>
      </c>
      <c r="U654" s="12" t="str">
        <f t="shared" si="169"/>
        <v/>
      </c>
    </row>
    <row r="655" spans="1:21" x14ac:dyDescent="0.2">
      <c r="A655" s="9" t="str">
        <f t="shared" si="153"/>
        <v/>
      </c>
      <c r="B655" s="10" t="str">
        <f t="shared" si="154"/>
        <v/>
      </c>
      <c r="C655" s="14" t="str">
        <f t="shared" si="155"/>
        <v/>
      </c>
      <c r="D655" s="11" t="str">
        <f t="shared" si="156"/>
        <v/>
      </c>
      <c r="E655" s="12" t="str">
        <f t="shared" si="157"/>
        <v/>
      </c>
      <c r="F655" s="12" t="str">
        <f t="shared" si="158"/>
        <v/>
      </c>
      <c r="G655" s="12" t="str">
        <f t="shared" si="159"/>
        <v/>
      </c>
      <c r="H655" s="13"/>
      <c r="I655" s="12" t="str">
        <f t="shared" si="160"/>
        <v/>
      </c>
      <c r="J655" s="12" t="str">
        <f t="shared" si="161"/>
        <v/>
      </c>
      <c r="K655" s="12" t="str">
        <f t="shared" si="162"/>
        <v/>
      </c>
      <c r="L655" s="12" t="str">
        <f>IF(A655="","",SUM($K$51:K655))</f>
        <v/>
      </c>
      <c r="O655" s="9" t="str">
        <f t="shared" si="163"/>
        <v/>
      </c>
      <c r="P655" s="10" t="str">
        <f t="shared" si="164"/>
        <v/>
      </c>
      <c r="Q655" s="16" t="str">
        <f t="shared" si="165"/>
        <v/>
      </c>
      <c r="R655" s="12" t="str">
        <f t="shared" si="166"/>
        <v/>
      </c>
      <c r="S655" s="12" t="str">
        <f t="shared" si="167"/>
        <v/>
      </c>
      <c r="T655" s="12" t="str">
        <f t="shared" si="168"/>
        <v/>
      </c>
      <c r="U655" s="12" t="str">
        <f t="shared" si="169"/>
        <v/>
      </c>
    </row>
    <row r="656" spans="1:21" x14ac:dyDescent="0.2">
      <c r="A656" s="9" t="str">
        <f t="shared" si="153"/>
        <v/>
      </c>
      <c r="B656" s="10" t="str">
        <f t="shared" si="154"/>
        <v/>
      </c>
      <c r="C656" s="14" t="str">
        <f t="shared" si="155"/>
        <v/>
      </c>
      <c r="D656" s="11" t="str">
        <f t="shared" si="156"/>
        <v/>
      </c>
      <c r="E656" s="12" t="str">
        <f t="shared" si="157"/>
        <v/>
      </c>
      <c r="F656" s="12" t="str">
        <f t="shared" si="158"/>
        <v/>
      </c>
      <c r="G656" s="12" t="str">
        <f t="shared" si="159"/>
        <v/>
      </c>
      <c r="H656" s="13"/>
      <c r="I656" s="12" t="str">
        <f t="shared" si="160"/>
        <v/>
      </c>
      <c r="J656" s="12" t="str">
        <f t="shared" si="161"/>
        <v/>
      </c>
      <c r="K656" s="12" t="str">
        <f t="shared" si="162"/>
        <v/>
      </c>
      <c r="L656" s="12" t="str">
        <f>IF(A656="","",SUM($K$51:K656))</f>
        <v/>
      </c>
      <c r="O656" s="9" t="str">
        <f t="shared" si="163"/>
        <v/>
      </c>
      <c r="P656" s="10" t="str">
        <f t="shared" si="164"/>
        <v/>
      </c>
      <c r="Q656" s="16" t="str">
        <f t="shared" si="165"/>
        <v/>
      </c>
      <c r="R656" s="12" t="str">
        <f t="shared" si="166"/>
        <v/>
      </c>
      <c r="S656" s="12" t="str">
        <f t="shared" si="167"/>
        <v/>
      </c>
      <c r="T656" s="12" t="str">
        <f t="shared" si="168"/>
        <v/>
      </c>
      <c r="U656" s="12" t="str">
        <f t="shared" si="169"/>
        <v/>
      </c>
    </row>
    <row r="657" spans="1:21" x14ac:dyDescent="0.2">
      <c r="A657" s="9" t="str">
        <f t="shared" si="153"/>
        <v/>
      </c>
      <c r="B657" s="10" t="str">
        <f t="shared" si="154"/>
        <v/>
      </c>
      <c r="C657" s="14" t="str">
        <f t="shared" si="155"/>
        <v/>
      </c>
      <c r="D657" s="11" t="str">
        <f t="shared" si="156"/>
        <v/>
      </c>
      <c r="E657" s="12" t="str">
        <f t="shared" si="157"/>
        <v/>
      </c>
      <c r="F657" s="12" t="str">
        <f t="shared" si="158"/>
        <v/>
      </c>
      <c r="G657" s="12" t="str">
        <f t="shared" si="159"/>
        <v/>
      </c>
      <c r="H657" s="13"/>
      <c r="I657" s="12" t="str">
        <f t="shared" si="160"/>
        <v/>
      </c>
      <c r="J657" s="12" t="str">
        <f t="shared" si="161"/>
        <v/>
      </c>
      <c r="K657" s="12" t="str">
        <f t="shared" si="162"/>
        <v/>
      </c>
      <c r="L657" s="12" t="str">
        <f>IF(A657="","",SUM($K$51:K657))</f>
        <v/>
      </c>
      <c r="O657" s="9" t="str">
        <f t="shared" si="163"/>
        <v/>
      </c>
      <c r="P657" s="10" t="str">
        <f t="shared" si="164"/>
        <v/>
      </c>
      <c r="Q657" s="16" t="str">
        <f t="shared" si="165"/>
        <v/>
      </c>
      <c r="R657" s="12" t="str">
        <f t="shared" si="166"/>
        <v/>
      </c>
      <c r="S657" s="12" t="str">
        <f t="shared" si="167"/>
        <v/>
      </c>
      <c r="T657" s="12" t="str">
        <f t="shared" si="168"/>
        <v/>
      </c>
      <c r="U657" s="12" t="str">
        <f t="shared" si="169"/>
        <v/>
      </c>
    </row>
    <row r="658" spans="1:21" x14ac:dyDescent="0.2">
      <c r="A658" s="9" t="str">
        <f t="shared" si="153"/>
        <v/>
      </c>
      <c r="B658" s="10" t="str">
        <f t="shared" si="154"/>
        <v/>
      </c>
      <c r="C658" s="14" t="str">
        <f t="shared" si="155"/>
        <v/>
      </c>
      <c r="D658" s="11" t="str">
        <f t="shared" si="156"/>
        <v/>
      </c>
      <c r="E658" s="12" t="str">
        <f t="shared" si="157"/>
        <v/>
      </c>
      <c r="F658" s="12" t="str">
        <f t="shared" si="158"/>
        <v/>
      </c>
      <c r="G658" s="12" t="str">
        <f t="shared" si="159"/>
        <v/>
      </c>
      <c r="H658" s="13"/>
      <c r="I658" s="12" t="str">
        <f t="shared" si="160"/>
        <v/>
      </c>
      <c r="J658" s="12" t="str">
        <f t="shared" si="161"/>
        <v/>
      </c>
      <c r="K658" s="12" t="str">
        <f t="shared" si="162"/>
        <v/>
      </c>
      <c r="L658" s="12" t="str">
        <f>IF(A658="","",SUM($K$51:K658))</f>
        <v/>
      </c>
      <c r="O658" s="9" t="str">
        <f t="shared" si="163"/>
        <v/>
      </c>
      <c r="P658" s="10" t="str">
        <f t="shared" si="164"/>
        <v/>
      </c>
      <c r="Q658" s="16" t="str">
        <f t="shared" si="165"/>
        <v/>
      </c>
      <c r="R658" s="12" t="str">
        <f t="shared" si="166"/>
        <v/>
      </c>
      <c r="S658" s="12" t="str">
        <f t="shared" si="167"/>
        <v/>
      </c>
      <c r="T658" s="12" t="str">
        <f t="shared" si="168"/>
        <v/>
      </c>
      <c r="U658" s="12" t="str">
        <f t="shared" si="169"/>
        <v/>
      </c>
    </row>
    <row r="659" spans="1:21" x14ac:dyDescent="0.2">
      <c r="A659" s="9" t="str">
        <f t="shared" si="153"/>
        <v/>
      </c>
      <c r="B659" s="10" t="str">
        <f t="shared" si="154"/>
        <v/>
      </c>
      <c r="C659" s="14" t="str">
        <f t="shared" si="155"/>
        <v/>
      </c>
      <c r="D659" s="11" t="str">
        <f t="shared" si="156"/>
        <v/>
      </c>
      <c r="E659" s="12" t="str">
        <f t="shared" si="157"/>
        <v/>
      </c>
      <c r="F659" s="12" t="str">
        <f t="shared" si="158"/>
        <v/>
      </c>
      <c r="G659" s="12" t="str">
        <f t="shared" si="159"/>
        <v/>
      </c>
      <c r="H659" s="13"/>
      <c r="I659" s="12" t="str">
        <f t="shared" si="160"/>
        <v/>
      </c>
      <c r="J659" s="12" t="str">
        <f t="shared" si="161"/>
        <v/>
      </c>
      <c r="K659" s="12" t="str">
        <f t="shared" si="162"/>
        <v/>
      </c>
      <c r="L659" s="12" t="str">
        <f>IF(A659="","",SUM($K$51:K659))</f>
        <v/>
      </c>
      <c r="O659" s="9" t="str">
        <f t="shared" si="163"/>
        <v/>
      </c>
      <c r="P659" s="10" t="str">
        <f t="shared" si="164"/>
        <v/>
      </c>
      <c r="Q659" s="16" t="str">
        <f t="shared" si="165"/>
        <v/>
      </c>
      <c r="R659" s="12" t="str">
        <f t="shared" si="166"/>
        <v/>
      </c>
      <c r="S659" s="12" t="str">
        <f t="shared" si="167"/>
        <v/>
      </c>
      <c r="T659" s="12" t="str">
        <f t="shared" si="168"/>
        <v/>
      </c>
      <c r="U659" s="12" t="str">
        <f t="shared" si="169"/>
        <v/>
      </c>
    </row>
    <row r="660" spans="1:21" x14ac:dyDescent="0.2">
      <c r="A660" s="9" t="str">
        <f t="shared" si="153"/>
        <v/>
      </c>
      <c r="B660" s="10" t="str">
        <f t="shared" si="154"/>
        <v/>
      </c>
      <c r="C660" s="14" t="str">
        <f t="shared" si="155"/>
        <v/>
      </c>
      <c r="D660" s="11" t="str">
        <f t="shared" si="156"/>
        <v/>
      </c>
      <c r="E660" s="12" t="str">
        <f t="shared" si="157"/>
        <v/>
      </c>
      <c r="F660" s="12" t="str">
        <f t="shared" si="158"/>
        <v/>
      </c>
      <c r="G660" s="12" t="str">
        <f t="shared" si="159"/>
        <v/>
      </c>
      <c r="H660" s="13"/>
      <c r="I660" s="12" t="str">
        <f t="shared" si="160"/>
        <v/>
      </c>
      <c r="J660" s="12" t="str">
        <f t="shared" si="161"/>
        <v/>
      </c>
      <c r="K660" s="12" t="str">
        <f t="shared" si="162"/>
        <v/>
      </c>
      <c r="L660" s="12" t="str">
        <f>IF(A660="","",SUM($K$51:K660))</f>
        <v/>
      </c>
      <c r="O660" s="9" t="str">
        <f t="shared" si="163"/>
        <v/>
      </c>
      <c r="P660" s="10" t="str">
        <f t="shared" si="164"/>
        <v/>
      </c>
      <c r="Q660" s="16" t="str">
        <f t="shared" si="165"/>
        <v/>
      </c>
      <c r="R660" s="12" t="str">
        <f t="shared" si="166"/>
        <v/>
      </c>
      <c r="S660" s="12" t="str">
        <f t="shared" si="167"/>
        <v/>
      </c>
      <c r="T660" s="12" t="str">
        <f t="shared" si="168"/>
        <v/>
      </c>
      <c r="U660" s="12" t="str">
        <f t="shared" si="169"/>
        <v/>
      </c>
    </row>
    <row r="661" spans="1:21" x14ac:dyDescent="0.2">
      <c r="A661" s="9" t="str">
        <f t="shared" si="153"/>
        <v/>
      </c>
      <c r="B661" s="10" t="str">
        <f t="shared" si="154"/>
        <v/>
      </c>
      <c r="C661" s="14" t="str">
        <f t="shared" si="155"/>
        <v/>
      </c>
      <c r="D661" s="11" t="str">
        <f t="shared" si="156"/>
        <v/>
      </c>
      <c r="E661" s="12" t="str">
        <f t="shared" si="157"/>
        <v/>
      </c>
      <c r="F661" s="12" t="str">
        <f t="shared" si="158"/>
        <v/>
      </c>
      <c r="G661" s="12" t="str">
        <f t="shared" si="159"/>
        <v/>
      </c>
      <c r="H661" s="13"/>
      <c r="I661" s="12" t="str">
        <f t="shared" si="160"/>
        <v/>
      </c>
      <c r="J661" s="12" t="str">
        <f t="shared" si="161"/>
        <v/>
      </c>
      <c r="K661" s="12" t="str">
        <f t="shared" si="162"/>
        <v/>
      </c>
      <c r="L661" s="12" t="str">
        <f>IF(A661="","",SUM($K$51:K661))</f>
        <v/>
      </c>
      <c r="O661" s="9" t="str">
        <f t="shared" si="163"/>
        <v/>
      </c>
      <c r="P661" s="10" t="str">
        <f t="shared" si="164"/>
        <v/>
      </c>
      <c r="Q661" s="16" t="str">
        <f t="shared" si="165"/>
        <v/>
      </c>
      <c r="R661" s="12" t="str">
        <f t="shared" si="166"/>
        <v/>
      </c>
      <c r="S661" s="12" t="str">
        <f t="shared" si="167"/>
        <v/>
      </c>
      <c r="T661" s="12" t="str">
        <f t="shared" si="168"/>
        <v/>
      </c>
      <c r="U661" s="12" t="str">
        <f t="shared" si="169"/>
        <v/>
      </c>
    </row>
    <row r="662" spans="1:21" x14ac:dyDescent="0.2">
      <c r="A662" s="9" t="str">
        <f t="shared" si="153"/>
        <v/>
      </c>
      <c r="B662" s="10" t="str">
        <f t="shared" si="154"/>
        <v/>
      </c>
      <c r="C662" s="14" t="str">
        <f t="shared" si="155"/>
        <v/>
      </c>
      <c r="D662" s="11" t="str">
        <f t="shared" si="156"/>
        <v/>
      </c>
      <c r="E662" s="12" t="str">
        <f t="shared" si="157"/>
        <v/>
      </c>
      <c r="F662" s="12" t="str">
        <f t="shared" si="158"/>
        <v/>
      </c>
      <c r="G662" s="12" t="str">
        <f t="shared" si="159"/>
        <v/>
      </c>
      <c r="H662" s="13"/>
      <c r="I662" s="12" t="str">
        <f t="shared" si="160"/>
        <v/>
      </c>
      <c r="J662" s="12" t="str">
        <f t="shared" si="161"/>
        <v/>
      </c>
      <c r="K662" s="12" t="str">
        <f t="shared" si="162"/>
        <v/>
      </c>
      <c r="L662" s="12" t="str">
        <f>IF(A662="","",SUM($K$51:K662))</f>
        <v/>
      </c>
      <c r="O662" s="9" t="str">
        <f t="shared" si="163"/>
        <v/>
      </c>
      <c r="P662" s="10" t="str">
        <f t="shared" si="164"/>
        <v/>
      </c>
      <c r="Q662" s="16" t="str">
        <f t="shared" si="165"/>
        <v/>
      </c>
      <c r="R662" s="12" t="str">
        <f t="shared" si="166"/>
        <v/>
      </c>
      <c r="S662" s="12" t="str">
        <f t="shared" si="167"/>
        <v/>
      </c>
      <c r="T662" s="12" t="str">
        <f t="shared" si="168"/>
        <v/>
      </c>
      <c r="U662" s="12" t="str">
        <f t="shared" si="169"/>
        <v/>
      </c>
    </row>
    <row r="663" spans="1:21" x14ac:dyDescent="0.2">
      <c r="A663" s="9" t="str">
        <f t="shared" si="153"/>
        <v/>
      </c>
      <c r="B663" s="10" t="str">
        <f t="shared" si="154"/>
        <v/>
      </c>
      <c r="C663" s="14" t="str">
        <f t="shared" si="155"/>
        <v/>
      </c>
      <c r="D663" s="11" t="str">
        <f t="shared" si="156"/>
        <v/>
      </c>
      <c r="E663" s="12" t="str">
        <f t="shared" si="157"/>
        <v/>
      </c>
      <c r="F663" s="12" t="str">
        <f t="shared" si="158"/>
        <v/>
      </c>
      <c r="G663" s="12" t="str">
        <f t="shared" si="159"/>
        <v/>
      </c>
      <c r="H663" s="13"/>
      <c r="I663" s="12" t="str">
        <f t="shared" si="160"/>
        <v/>
      </c>
      <c r="J663" s="12" t="str">
        <f t="shared" si="161"/>
        <v/>
      </c>
      <c r="K663" s="12" t="str">
        <f t="shared" si="162"/>
        <v/>
      </c>
      <c r="L663" s="12" t="str">
        <f>IF(A663="","",SUM($K$51:K663))</f>
        <v/>
      </c>
      <c r="O663" s="9" t="str">
        <f t="shared" si="163"/>
        <v/>
      </c>
      <c r="P663" s="10" t="str">
        <f t="shared" si="164"/>
        <v/>
      </c>
      <c r="Q663" s="16" t="str">
        <f t="shared" si="165"/>
        <v/>
      </c>
      <c r="R663" s="12" t="str">
        <f t="shared" si="166"/>
        <v/>
      </c>
      <c r="S663" s="12" t="str">
        <f t="shared" si="167"/>
        <v/>
      </c>
      <c r="T663" s="12" t="str">
        <f t="shared" si="168"/>
        <v/>
      </c>
      <c r="U663" s="12" t="str">
        <f t="shared" si="169"/>
        <v/>
      </c>
    </row>
    <row r="664" spans="1:21" x14ac:dyDescent="0.2">
      <c r="A664" s="9" t="str">
        <f t="shared" si="153"/>
        <v/>
      </c>
      <c r="B664" s="10" t="str">
        <f t="shared" si="154"/>
        <v/>
      </c>
      <c r="C664" s="14" t="str">
        <f t="shared" si="155"/>
        <v/>
      </c>
      <c r="D664" s="11" t="str">
        <f t="shared" si="156"/>
        <v/>
      </c>
      <c r="E664" s="12" t="str">
        <f t="shared" si="157"/>
        <v/>
      </c>
      <c r="F664" s="12" t="str">
        <f t="shared" si="158"/>
        <v/>
      </c>
      <c r="G664" s="12" t="str">
        <f t="shared" si="159"/>
        <v/>
      </c>
      <c r="H664" s="13"/>
      <c r="I664" s="12" t="str">
        <f t="shared" si="160"/>
        <v/>
      </c>
      <c r="J664" s="12" t="str">
        <f t="shared" si="161"/>
        <v/>
      </c>
      <c r="K664" s="12" t="str">
        <f t="shared" si="162"/>
        <v/>
      </c>
      <c r="L664" s="12" t="str">
        <f>IF(A664="","",SUM($K$51:K664))</f>
        <v/>
      </c>
      <c r="O664" s="9" t="str">
        <f t="shared" si="163"/>
        <v/>
      </c>
      <c r="P664" s="10" t="str">
        <f t="shared" si="164"/>
        <v/>
      </c>
      <c r="Q664" s="16" t="str">
        <f t="shared" si="165"/>
        <v/>
      </c>
      <c r="R664" s="12" t="str">
        <f t="shared" si="166"/>
        <v/>
      </c>
      <c r="S664" s="12" t="str">
        <f t="shared" si="167"/>
        <v/>
      </c>
      <c r="T664" s="12" t="str">
        <f t="shared" si="168"/>
        <v/>
      </c>
      <c r="U664" s="12" t="str">
        <f t="shared" si="169"/>
        <v/>
      </c>
    </row>
    <row r="665" spans="1:21" x14ac:dyDescent="0.2">
      <c r="A665" s="9" t="str">
        <f t="shared" si="153"/>
        <v/>
      </c>
      <c r="B665" s="10" t="str">
        <f t="shared" si="154"/>
        <v/>
      </c>
      <c r="C665" s="14" t="str">
        <f t="shared" si="155"/>
        <v/>
      </c>
      <c r="D665" s="11" t="str">
        <f t="shared" si="156"/>
        <v/>
      </c>
      <c r="E665" s="12" t="str">
        <f t="shared" si="157"/>
        <v/>
      </c>
      <c r="F665" s="12" t="str">
        <f t="shared" si="158"/>
        <v/>
      </c>
      <c r="G665" s="12" t="str">
        <f t="shared" si="159"/>
        <v/>
      </c>
      <c r="H665" s="13"/>
      <c r="I665" s="12" t="str">
        <f t="shared" si="160"/>
        <v/>
      </c>
      <c r="J665" s="12" t="str">
        <f t="shared" si="161"/>
        <v/>
      </c>
      <c r="K665" s="12" t="str">
        <f t="shared" si="162"/>
        <v/>
      </c>
      <c r="L665" s="12" t="str">
        <f>IF(A665="","",SUM($K$51:K665))</f>
        <v/>
      </c>
      <c r="O665" s="9" t="str">
        <f t="shared" si="163"/>
        <v/>
      </c>
      <c r="P665" s="10" t="str">
        <f t="shared" si="164"/>
        <v/>
      </c>
      <c r="Q665" s="16" t="str">
        <f t="shared" si="165"/>
        <v/>
      </c>
      <c r="R665" s="12" t="str">
        <f t="shared" si="166"/>
        <v/>
      </c>
      <c r="S665" s="12" t="str">
        <f t="shared" si="167"/>
        <v/>
      </c>
      <c r="T665" s="12" t="str">
        <f t="shared" si="168"/>
        <v/>
      </c>
      <c r="U665" s="12" t="str">
        <f t="shared" si="169"/>
        <v/>
      </c>
    </row>
    <row r="666" spans="1:21" x14ac:dyDescent="0.2">
      <c r="A666" s="9" t="str">
        <f t="shared" si="153"/>
        <v/>
      </c>
      <c r="B666" s="10" t="str">
        <f t="shared" si="154"/>
        <v/>
      </c>
      <c r="C666" s="14" t="str">
        <f t="shared" si="155"/>
        <v/>
      </c>
      <c r="D666" s="11" t="str">
        <f t="shared" si="156"/>
        <v/>
      </c>
      <c r="E666" s="12" t="str">
        <f t="shared" si="157"/>
        <v/>
      </c>
      <c r="F666" s="12" t="str">
        <f t="shared" si="158"/>
        <v/>
      </c>
      <c r="G666" s="12" t="str">
        <f t="shared" si="159"/>
        <v/>
      </c>
      <c r="H666" s="13"/>
      <c r="I666" s="12" t="str">
        <f t="shared" si="160"/>
        <v/>
      </c>
      <c r="J666" s="12" t="str">
        <f t="shared" si="161"/>
        <v/>
      </c>
      <c r="K666" s="12" t="str">
        <f t="shared" si="162"/>
        <v/>
      </c>
      <c r="L666" s="12" t="str">
        <f>IF(A666="","",SUM($K$51:K666))</f>
        <v/>
      </c>
      <c r="O666" s="9" t="str">
        <f t="shared" si="163"/>
        <v/>
      </c>
      <c r="P666" s="10" t="str">
        <f t="shared" si="164"/>
        <v/>
      </c>
      <c r="Q666" s="16" t="str">
        <f t="shared" si="165"/>
        <v/>
      </c>
      <c r="R666" s="12" t="str">
        <f t="shared" si="166"/>
        <v/>
      </c>
      <c r="S666" s="12" t="str">
        <f t="shared" si="167"/>
        <v/>
      </c>
      <c r="T666" s="12" t="str">
        <f t="shared" si="168"/>
        <v/>
      </c>
      <c r="U666" s="12" t="str">
        <f t="shared" si="169"/>
        <v/>
      </c>
    </row>
    <row r="667" spans="1:21" x14ac:dyDescent="0.2">
      <c r="A667" s="9" t="str">
        <f t="shared" si="153"/>
        <v/>
      </c>
      <c r="B667" s="10" t="str">
        <f t="shared" si="154"/>
        <v/>
      </c>
      <c r="C667" s="14" t="str">
        <f t="shared" si="155"/>
        <v/>
      </c>
      <c r="D667" s="11" t="str">
        <f t="shared" si="156"/>
        <v/>
      </c>
      <c r="E667" s="12" t="str">
        <f t="shared" si="157"/>
        <v/>
      </c>
      <c r="F667" s="12" t="str">
        <f t="shared" si="158"/>
        <v/>
      </c>
      <c r="G667" s="12" t="str">
        <f t="shared" si="159"/>
        <v/>
      </c>
      <c r="H667" s="13"/>
      <c r="I667" s="12" t="str">
        <f t="shared" si="160"/>
        <v/>
      </c>
      <c r="J667" s="12" t="str">
        <f t="shared" si="161"/>
        <v/>
      </c>
      <c r="K667" s="12" t="str">
        <f t="shared" si="162"/>
        <v/>
      </c>
      <c r="L667" s="12" t="str">
        <f>IF(A667="","",SUM($K$51:K667))</f>
        <v/>
      </c>
      <c r="O667" s="9" t="str">
        <f t="shared" si="163"/>
        <v/>
      </c>
      <c r="P667" s="10" t="str">
        <f t="shared" si="164"/>
        <v/>
      </c>
      <c r="Q667" s="16" t="str">
        <f t="shared" si="165"/>
        <v/>
      </c>
      <c r="R667" s="12" t="str">
        <f t="shared" si="166"/>
        <v/>
      </c>
      <c r="S667" s="12" t="str">
        <f t="shared" si="167"/>
        <v/>
      </c>
      <c r="T667" s="12" t="str">
        <f t="shared" si="168"/>
        <v/>
      </c>
      <c r="U667" s="12" t="str">
        <f t="shared" si="169"/>
        <v/>
      </c>
    </row>
    <row r="668" spans="1:21" x14ac:dyDescent="0.2">
      <c r="A668" s="9" t="str">
        <f t="shared" si="153"/>
        <v/>
      </c>
      <c r="B668" s="10" t="str">
        <f t="shared" si="154"/>
        <v/>
      </c>
      <c r="C668" s="14" t="str">
        <f t="shared" si="155"/>
        <v/>
      </c>
      <c r="D668" s="11" t="str">
        <f t="shared" si="156"/>
        <v/>
      </c>
      <c r="E668" s="12" t="str">
        <f t="shared" si="157"/>
        <v/>
      </c>
      <c r="F668" s="12" t="str">
        <f t="shared" si="158"/>
        <v/>
      </c>
      <c r="G668" s="12" t="str">
        <f t="shared" si="159"/>
        <v/>
      </c>
      <c r="H668" s="13"/>
      <c r="I668" s="12" t="str">
        <f t="shared" si="160"/>
        <v/>
      </c>
      <c r="J668" s="12" t="str">
        <f t="shared" si="161"/>
        <v/>
      </c>
      <c r="K668" s="12" t="str">
        <f t="shared" si="162"/>
        <v/>
      </c>
      <c r="L668" s="12" t="str">
        <f>IF(A668="","",SUM($K$51:K668))</f>
        <v/>
      </c>
      <c r="O668" s="9" t="str">
        <f t="shared" si="163"/>
        <v/>
      </c>
      <c r="P668" s="10" t="str">
        <f t="shared" si="164"/>
        <v/>
      </c>
      <c r="Q668" s="16" t="str">
        <f t="shared" si="165"/>
        <v/>
      </c>
      <c r="R668" s="12" t="str">
        <f t="shared" si="166"/>
        <v/>
      </c>
      <c r="S668" s="12" t="str">
        <f t="shared" si="167"/>
        <v/>
      </c>
      <c r="T668" s="12" t="str">
        <f t="shared" si="168"/>
        <v/>
      </c>
      <c r="U668" s="12" t="str">
        <f t="shared" si="169"/>
        <v/>
      </c>
    </row>
    <row r="669" spans="1:21" x14ac:dyDescent="0.2">
      <c r="A669" s="9" t="str">
        <f t="shared" si="153"/>
        <v/>
      </c>
      <c r="B669" s="10" t="str">
        <f t="shared" si="154"/>
        <v/>
      </c>
      <c r="C669" s="14" t="str">
        <f t="shared" si="155"/>
        <v/>
      </c>
      <c r="D669" s="11" t="str">
        <f t="shared" si="156"/>
        <v/>
      </c>
      <c r="E669" s="12" t="str">
        <f t="shared" si="157"/>
        <v/>
      </c>
      <c r="F669" s="12" t="str">
        <f t="shared" si="158"/>
        <v/>
      </c>
      <c r="G669" s="12" t="str">
        <f t="shared" si="159"/>
        <v/>
      </c>
      <c r="H669" s="13"/>
      <c r="I669" s="12" t="str">
        <f t="shared" si="160"/>
        <v/>
      </c>
      <c r="J669" s="12" t="str">
        <f t="shared" si="161"/>
        <v/>
      </c>
      <c r="K669" s="12" t="str">
        <f t="shared" si="162"/>
        <v/>
      </c>
      <c r="L669" s="12" t="str">
        <f>IF(A669="","",SUM($K$51:K669))</f>
        <v/>
      </c>
      <c r="O669" s="9" t="str">
        <f t="shared" si="163"/>
        <v/>
      </c>
      <c r="P669" s="10" t="str">
        <f t="shared" si="164"/>
        <v/>
      </c>
      <c r="Q669" s="16" t="str">
        <f t="shared" si="165"/>
        <v/>
      </c>
      <c r="R669" s="12" t="str">
        <f t="shared" si="166"/>
        <v/>
      </c>
      <c r="S669" s="12" t="str">
        <f t="shared" si="167"/>
        <v/>
      </c>
      <c r="T669" s="12" t="str">
        <f t="shared" si="168"/>
        <v/>
      </c>
      <c r="U669" s="12" t="str">
        <f t="shared" si="169"/>
        <v/>
      </c>
    </row>
    <row r="670" spans="1:21" x14ac:dyDescent="0.2">
      <c r="A670" s="9" t="str">
        <f t="shared" si="153"/>
        <v/>
      </c>
      <c r="B670" s="10" t="str">
        <f t="shared" si="154"/>
        <v/>
      </c>
      <c r="C670" s="14" t="str">
        <f t="shared" si="155"/>
        <v/>
      </c>
      <c r="D670" s="11" t="str">
        <f t="shared" si="156"/>
        <v/>
      </c>
      <c r="E670" s="12" t="str">
        <f t="shared" si="157"/>
        <v/>
      </c>
      <c r="F670" s="12" t="str">
        <f t="shared" si="158"/>
        <v/>
      </c>
      <c r="G670" s="12" t="str">
        <f t="shared" si="159"/>
        <v/>
      </c>
      <c r="H670" s="13"/>
      <c r="I670" s="12" t="str">
        <f t="shared" si="160"/>
        <v/>
      </c>
      <c r="J670" s="12" t="str">
        <f t="shared" si="161"/>
        <v/>
      </c>
      <c r="K670" s="12" t="str">
        <f t="shared" si="162"/>
        <v/>
      </c>
      <c r="L670" s="12" t="str">
        <f>IF(A670="","",SUM($K$51:K670))</f>
        <v/>
      </c>
      <c r="O670" s="9" t="str">
        <f t="shared" si="163"/>
        <v/>
      </c>
      <c r="P670" s="10" t="str">
        <f t="shared" si="164"/>
        <v/>
      </c>
      <c r="Q670" s="16" t="str">
        <f t="shared" si="165"/>
        <v/>
      </c>
      <c r="R670" s="12" t="str">
        <f t="shared" si="166"/>
        <v/>
      </c>
      <c r="S670" s="12" t="str">
        <f t="shared" si="167"/>
        <v/>
      </c>
      <c r="T670" s="12" t="str">
        <f t="shared" si="168"/>
        <v/>
      </c>
      <c r="U670" s="12" t="str">
        <f t="shared" si="169"/>
        <v/>
      </c>
    </row>
    <row r="671" spans="1:21" x14ac:dyDescent="0.2">
      <c r="A671" s="9" t="str">
        <f t="shared" si="153"/>
        <v/>
      </c>
      <c r="B671" s="10" t="str">
        <f t="shared" si="154"/>
        <v/>
      </c>
      <c r="C671" s="14" t="str">
        <f t="shared" si="155"/>
        <v/>
      </c>
      <c r="D671" s="11" t="str">
        <f t="shared" si="156"/>
        <v/>
      </c>
      <c r="E671" s="12" t="str">
        <f t="shared" si="157"/>
        <v/>
      </c>
      <c r="F671" s="12" t="str">
        <f t="shared" si="158"/>
        <v/>
      </c>
      <c r="G671" s="12" t="str">
        <f t="shared" si="159"/>
        <v/>
      </c>
      <c r="H671" s="13"/>
      <c r="I671" s="12" t="str">
        <f t="shared" si="160"/>
        <v/>
      </c>
      <c r="J671" s="12" t="str">
        <f t="shared" si="161"/>
        <v/>
      </c>
      <c r="K671" s="12" t="str">
        <f t="shared" si="162"/>
        <v/>
      </c>
      <c r="L671" s="12" t="str">
        <f>IF(A671="","",SUM($K$51:K671))</f>
        <v/>
      </c>
      <c r="O671" s="9" t="str">
        <f t="shared" si="163"/>
        <v/>
      </c>
      <c r="P671" s="10" t="str">
        <f t="shared" si="164"/>
        <v/>
      </c>
      <c r="Q671" s="16" t="str">
        <f t="shared" si="165"/>
        <v/>
      </c>
      <c r="R671" s="12" t="str">
        <f t="shared" si="166"/>
        <v/>
      </c>
      <c r="S671" s="12" t="str">
        <f t="shared" si="167"/>
        <v/>
      </c>
      <c r="T671" s="12" t="str">
        <f t="shared" si="168"/>
        <v/>
      </c>
      <c r="U671" s="12" t="str">
        <f t="shared" si="169"/>
        <v/>
      </c>
    </row>
    <row r="672" spans="1:21" x14ac:dyDescent="0.2">
      <c r="A672" s="9" t="str">
        <f t="shared" si="153"/>
        <v/>
      </c>
      <c r="B672" s="10" t="str">
        <f t="shared" si="154"/>
        <v/>
      </c>
      <c r="C672" s="14" t="str">
        <f t="shared" si="155"/>
        <v/>
      </c>
      <c r="D672" s="11" t="str">
        <f t="shared" si="156"/>
        <v/>
      </c>
      <c r="E672" s="12" t="str">
        <f t="shared" si="157"/>
        <v/>
      </c>
      <c r="F672" s="12" t="str">
        <f t="shared" si="158"/>
        <v/>
      </c>
      <c r="G672" s="12" t="str">
        <f t="shared" si="159"/>
        <v/>
      </c>
      <c r="H672" s="13"/>
      <c r="I672" s="12" t="str">
        <f t="shared" si="160"/>
        <v/>
      </c>
      <c r="J672" s="12" t="str">
        <f t="shared" si="161"/>
        <v/>
      </c>
      <c r="K672" s="12" t="str">
        <f t="shared" si="162"/>
        <v/>
      </c>
      <c r="L672" s="12" t="str">
        <f>IF(A672="","",SUM($K$51:K672))</f>
        <v/>
      </c>
      <c r="O672" s="9" t="str">
        <f t="shared" si="163"/>
        <v/>
      </c>
      <c r="P672" s="10" t="str">
        <f t="shared" si="164"/>
        <v/>
      </c>
      <c r="Q672" s="16" t="str">
        <f t="shared" si="165"/>
        <v/>
      </c>
      <c r="R672" s="12" t="str">
        <f t="shared" si="166"/>
        <v/>
      </c>
      <c r="S672" s="12" t="str">
        <f t="shared" si="167"/>
        <v/>
      </c>
      <c r="T672" s="12" t="str">
        <f t="shared" si="168"/>
        <v/>
      </c>
      <c r="U672" s="12" t="str">
        <f t="shared" si="169"/>
        <v/>
      </c>
    </row>
    <row r="673" spans="1:21" x14ac:dyDescent="0.2">
      <c r="A673" s="9" t="str">
        <f t="shared" si="153"/>
        <v/>
      </c>
      <c r="B673" s="10" t="str">
        <f t="shared" si="154"/>
        <v/>
      </c>
      <c r="C673" s="14" t="str">
        <f t="shared" si="155"/>
        <v/>
      </c>
      <c r="D673" s="11" t="str">
        <f t="shared" si="156"/>
        <v/>
      </c>
      <c r="E673" s="12" t="str">
        <f t="shared" si="157"/>
        <v/>
      </c>
      <c r="F673" s="12" t="str">
        <f t="shared" si="158"/>
        <v/>
      </c>
      <c r="G673" s="12" t="str">
        <f t="shared" si="159"/>
        <v/>
      </c>
      <c r="H673" s="13"/>
      <c r="I673" s="12" t="str">
        <f t="shared" si="160"/>
        <v/>
      </c>
      <c r="J673" s="12" t="str">
        <f t="shared" si="161"/>
        <v/>
      </c>
      <c r="K673" s="12" t="str">
        <f t="shared" si="162"/>
        <v/>
      </c>
      <c r="L673" s="12" t="str">
        <f>IF(A673="","",SUM($K$51:K673))</f>
        <v/>
      </c>
      <c r="O673" s="9" t="str">
        <f t="shared" si="163"/>
        <v/>
      </c>
      <c r="P673" s="10" t="str">
        <f t="shared" si="164"/>
        <v/>
      </c>
      <c r="Q673" s="16" t="str">
        <f t="shared" si="165"/>
        <v/>
      </c>
      <c r="R673" s="12" t="str">
        <f t="shared" si="166"/>
        <v/>
      </c>
      <c r="S673" s="12" t="str">
        <f t="shared" si="167"/>
        <v/>
      </c>
      <c r="T673" s="12" t="str">
        <f t="shared" si="168"/>
        <v/>
      </c>
      <c r="U673" s="12" t="str">
        <f t="shared" si="169"/>
        <v/>
      </c>
    </row>
    <row r="674" spans="1:21" x14ac:dyDescent="0.2">
      <c r="A674" s="9" t="str">
        <f t="shared" si="153"/>
        <v/>
      </c>
      <c r="B674" s="10" t="str">
        <f t="shared" si="154"/>
        <v/>
      </c>
      <c r="C674" s="14" t="str">
        <f t="shared" si="155"/>
        <v/>
      </c>
      <c r="D674" s="11" t="str">
        <f t="shared" si="156"/>
        <v/>
      </c>
      <c r="E674" s="12" t="str">
        <f t="shared" si="157"/>
        <v/>
      </c>
      <c r="F674" s="12" t="str">
        <f t="shared" si="158"/>
        <v/>
      </c>
      <c r="G674" s="12" t="str">
        <f t="shared" si="159"/>
        <v/>
      </c>
      <c r="H674" s="13"/>
      <c r="I674" s="12" t="str">
        <f t="shared" si="160"/>
        <v/>
      </c>
      <c r="J674" s="12" t="str">
        <f t="shared" si="161"/>
        <v/>
      </c>
      <c r="K674" s="12" t="str">
        <f t="shared" si="162"/>
        <v/>
      </c>
      <c r="L674" s="12" t="str">
        <f>IF(A674="","",SUM($K$51:K674))</f>
        <v/>
      </c>
      <c r="O674" s="9" t="str">
        <f t="shared" si="163"/>
        <v/>
      </c>
      <c r="P674" s="10" t="str">
        <f t="shared" si="164"/>
        <v/>
      </c>
      <c r="Q674" s="16" t="str">
        <f t="shared" si="165"/>
        <v/>
      </c>
      <c r="R674" s="12" t="str">
        <f t="shared" si="166"/>
        <v/>
      </c>
      <c r="S674" s="12" t="str">
        <f t="shared" si="167"/>
        <v/>
      </c>
      <c r="T674" s="12" t="str">
        <f t="shared" si="168"/>
        <v/>
      </c>
      <c r="U674" s="12" t="str">
        <f t="shared" si="169"/>
        <v/>
      </c>
    </row>
    <row r="675" spans="1:21" x14ac:dyDescent="0.2">
      <c r="A675" s="9" t="str">
        <f t="shared" si="153"/>
        <v/>
      </c>
      <c r="B675" s="10" t="str">
        <f t="shared" si="154"/>
        <v/>
      </c>
      <c r="C675" s="14" t="str">
        <f t="shared" si="155"/>
        <v/>
      </c>
      <c r="D675" s="11" t="str">
        <f t="shared" si="156"/>
        <v/>
      </c>
      <c r="E675" s="12" t="str">
        <f t="shared" si="157"/>
        <v/>
      </c>
      <c r="F675" s="12" t="str">
        <f t="shared" si="158"/>
        <v/>
      </c>
      <c r="G675" s="12" t="str">
        <f t="shared" si="159"/>
        <v/>
      </c>
      <c r="H675" s="13"/>
      <c r="I675" s="12" t="str">
        <f t="shared" si="160"/>
        <v/>
      </c>
      <c r="J675" s="12" t="str">
        <f t="shared" si="161"/>
        <v/>
      </c>
      <c r="K675" s="12" t="str">
        <f t="shared" si="162"/>
        <v/>
      </c>
      <c r="L675" s="12" t="str">
        <f>IF(A675="","",SUM($K$51:K675))</f>
        <v/>
      </c>
      <c r="O675" s="9" t="str">
        <f t="shared" si="163"/>
        <v/>
      </c>
      <c r="P675" s="10" t="str">
        <f t="shared" si="164"/>
        <v/>
      </c>
      <c r="Q675" s="16" t="str">
        <f t="shared" si="165"/>
        <v/>
      </c>
      <c r="R675" s="12" t="str">
        <f t="shared" si="166"/>
        <v/>
      </c>
      <c r="S675" s="12" t="str">
        <f t="shared" si="167"/>
        <v/>
      </c>
      <c r="T675" s="12" t="str">
        <f t="shared" si="168"/>
        <v/>
      </c>
      <c r="U675" s="12" t="str">
        <f t="shared" si="169"/>
        <v/>
      </c>
    </row>
    <row r="676" spans="1:21" x14ac:dyDescent="0.2">
      <c r="A676" s="9" t="str">
        <f t="shared" si="153"/>
        <v/>
      </c>
      <c r="B676" s="10" t="str">
        <f t="shared" si="154"/>
        <v/>
      </c>
      <c r="C676" s="14" t="str">
        <f t="shared" si="155"/>
        <v/>
      </c>
      <c r="D676" s="11" t="str">
        <f t="shared" si="156"/>
        <v/>
      </c>
      <c r="E676" s="12" t="str">
        <f t="shared" si="157"/>
        <v/>
      </c>
      <c r="F676" s="12" t="str">
        <f t="shared" si="158"/>
        <v/>
      </c>
      <c r="G676" s="12" t="str">
        <f t="shared" si="159"/>
        <v/>
      </c>
      <c r="H676" s="13"/>
      <c r="I676" s="12" t="str">
        <f t="shared" si="160"/>
        <v/>
      </c>
      <c r="J676" s="12" t="str">
        <f t="shared" si="161"/>
        <v/>
      </c>
      <c r="K676" s="12" t="str">
        <f t="shared" si="162"/>
        <v/>
      </c>
      <c r="L676" s="12" t="str">
        <f>IF(A676="","",SUM($K$51:K676))</f>
        <v/>
      </c>
      <c r="O676" s="9" t="str">
        <f t="shared" si="163"/>
        <v/>
      </c>
      <c r="P676" s="10" t="str">
        <f t="shared" si="164"/>
        <v/>
      </c>
      <c r="Q676" s="16" t="str">
        <f t="shared" si="165"/>
        <v/>
      </c>
      <c r="R676" s="12" t="str">
        <f t="shared" si="166"/>
        <v/>
      </c>
      <c r="S676" s="12" t="str">
        <f t="shared" si="167"/>
        <v/>
      </c>
      <c r="T676" s="12" t="str">
        <f t="shared" si="168"/>
        <v/>
      </c>
      <c r="U676" s="12" t="str">
        <f t="shared" si="169"/>
        <v/>
      </c>
    </row>
    <row r="677" spans="1:21" x14ac:dyDescent="0.2">
      <c r="A677" s="9" t="str">
        <f t="shared" si="153"/>
        <v/>
      </c>
      <c r="B677" s="10" t="str">
        <f t="shared" si="154"/>
        <v/>
      </c>
      <c r="C677" s="14" t="str">
        <f t="shared" si="155"/>
        <v/>
      </c>
      <c r="D677" s="11" t="str">
        <f t="shared" si="156"/>
        <v/>
      </c>
      <c r="E677" s="12" t="str">
        <f t="shared" si="157"/>
        <v/>
      </c>
      <c r="F677" s="12" t="str">
        <f t="shared" si="158"/>
        <v/>
      </c>
      <c r="G677" s="12" t="str">
        <f t="shared" si="159"/>
        <v/>
      </c>
      <c r="H677" s="13"/>
      <c r="I677" s="12" t="str">
        <f t="shared" si="160"/>
        <v/>
      </c>
      <c r="J677" s="12" t="str">
        <f t="shared" si="161"/>
        <v/>
      </c>
      <c r="K677" s="12" t="str">
        <f t="shared" si="162"/>
        <v/>
      </c>
      <c r="L677" s="12" t="str">
        <f>IF(A677="","",SUM($K$51:K677))</f>
        <v/>
      </c>
      <c r="O677" s="9" t="str">
        <f t="shared" si="163"/>
        <v/>
      </c>
      <c r="P677" s="10" t="str">
        <f t="shared" si="164"/>
        <v/>
      </c>
      <c r="Q677" s="16" t="str">
        <f t="shared" si="165"/>
        <v/>
      </c>
      <c r="R677" s="12" t="str">
        <f t="shared" si="166"/>
        <v/>
      </c>
      <c r="S677" s="12" t="str">
        <f t="shared" si="167"/>
        <v/>
      </c>
      <c r="T677" s="12" t="str">
        <f t="shared" si="168"/>
        <v/>
      </c>
      <c r="U677" s="12" t="str">
        <f t="shared" si="169"/>
        <v/>
      </c>
    </row>
    <row r="678" spans="1:21" x14ac:dyDescent="0.2">
      <c r="A678" s="9" t="str">
        <f t="shared" si="153"/>
        <v/>
      </c>
      <c r="B678" s="10" t="str">
        <f t="shared" si="154"/>
        <v/>
      </c>
      <c r="C678" s="14" t="str">
        <f t="shared" si="155"/>
        <v/>
      </c>
      <c r="D678" s="11" t="str">
        <f t="shared" si="156"/>
        <v/>
      </c>
      <c r="E678" s="12" t="str">
        <f t="shared" si="157"/>
        <v/>
      </c>
      <c r="F678" s="12" t="str">
        <f t="shared" si="158"/>
        <v/>
      </c>
      <c r="G678" s="12" t="str">
        <f t="shared" si="159"/>
        <v/>
      </c>
      <c r="H678" s="13"/>
      <c r="I678" s="12" t="str">
        <f t="shared" si="160"/>
        <v/>
      </c>
      <c r="J678" s="12" t="str">
        <f t="shared" si="161"/>
        <v/>
      </c>
      <c r="K678" s="12" t="str">
        <f t="shared" si="162"/>
        <v/>
      </c>
      <c r="L678" s="12" t="str">
        <f>IF(A678="","",SUM($K$51:K678))</f>
        <v/>
      </c>
      <c r="O678" s="9" t="str">
        <f t="shared" si="163"/>
        <v/>
      </c>
      <c r="P678" s="10" t="str">
        <f t="shared" si="164"/>
        <v/>
      </c>
      <c r="Q678" s="16" t="str">
        <f t="shared" si="165"/>
        <v/>
      </c>
      <c r="R678" s="12" t="str">
        <f t="shared" si="166"/>
        <v/>
      </c>
      <c r="S678" s="12" t="str">
        <f t="shared" si="167"/>
        <v/>
      </c>
      <c r="T678" s="12" t="str">
        <f t="shared" si="168"/>
        <v/>
      </c>
      <c r="U678" s="12" t="str">
        <f t="shared" si="169"/>
        <v/>
      </c>
    </row>
    <row r="679" spans="1:21" x14ac:dyDescent="0.2">
      <c r="A679" s="9" t="str">
        <f t="shared" si="153"/>
        <v/>
      </c>
      <c r="B679" s="10" t="str">
        <f t="shared" si="154"/>
        <v/>
      </c>
      <c r="C679" s="14" t="str">
        <f t="shared" si="155"/>
        <v/>
      </c>
      <c r="D679" s="11" t="str">
        <f t="shared" si="156"/>
        <v/>
      </c>
      <c r="E679" s="12" t="str">
        <f t="shared" si="157"/>
        <v/>
      </c>
      <c r="F679" s="12" t="str">
        <f t="shared" si="158"/>
        <v/>
      </c>
      <c r="G679" s="12" t="str">
        <f t="shared" si="159"/>
        <v/>
      </c>
      <c r="H679" s="13"/>
      <c r="I679" s="12" t="str">
        <f t="shared" si="160"/>
        <v/>
      </c>
      <c r="J679" s="12" t="str">
        <f t="shared" si="161"/>
        <v/>
      </c>
      <c r="K679" s="12" t="str">
        <f t="shared" si="162"/>
        <v/>
      </c>
      <c r="L679" s="12" t="str">
        <f>IF(A679="","",SUM($K$51:K679))</f>
        <v/>
      </c>
      <c r="O679" s="9" t="str">
        <f t="shared" si="163"/>
        <v/>
      </c>
      <c r="P679" s="10" t="str">
        <f t="shared" si="164"/>
        <v/>
      </c>
      <c r="Q679" s="16" t="str">
        <f t="shared" si="165"/>
        <v/>
      </c>
      <c r="R679" s="12" t="str">
        <f t="shared" si="166"/>
        <v/>
      </c>
      <c r="S679" s="12" t="str">
        <f t="shared" si="167"/>
        <v/>
      </c>
      <c r="T679" s="12" t="str">
        <f t="shared" si="168"/>
        <v/>
      </c>
      <c r="U679" s="12" t="str">
        <f t="shared" si="169"/>
        <v/>
      </c>
    </row>
    <row r="680" spans="1:21" x14ac:dyDescent="0.2">
      <c r="A680" s="9" t="str">
        <f t="shared" si="153"/>
        <v/>
      </c>
      <c r="B680" s="10" t="str">
        <f t="shared" si="154"/>
        <v/>
      </c>
      <c r="C680" s="14" t="str">
        <f t="shared" si="155"/>
        <v/>
      </c>
      <c r="D680" s="11" t="str">
        <f t="shared" si="156"/>
        <v/>
      </c>
      <c r="E680" s="12" t="str">
        <f t="shared" si="157"/>
        <v/>
      </c>
      <c r="F680" s="12" t="str">
        <f t="shared" si="158"/>
        <v/>
      </c>
      <c r="G680" s="12" t="str">
        <f t="shared" si="159"/>
        <v/>
      </c>
      <c r="H680" s="13"/>
      <c r="I680" s="12" t="str">
        <f t="shared" si="160"/>
        <v/>
      </c>
      <c r="J680" s="12" t="str">
        <f t="shared" si="161"/>
        <v/>
      </c>
      <c r="K680" s="12" t="str">
        <f t="shared" si="162"/>
        <v/>
      </c>
      <c r="L680" s="12" t="str">
        <f>IF(A680="","",SUM($K$51:K680))</f>
        <v/>
      </c>
      <c r="O680" s="9" t="str">
        <f t="shared" si="163"/>
        <v/>
      </c>
      <c r="P680" s="10" t="str">
        <f t="shared" si="164"/>
        <v/>
      </c>
      <c r="Q680" s="16" t="str">
        <f t="shared" si="165"/>
        <v/>
      </c>
      <c r="R680" s="12" t="str">
        <f t="shared" si="166"/>
        <v/>
      </c>
      <c r="S680" s="12" t="str">
        <f t="shared" si="167"/>
        <v/>
      </c>
      <c r="T680" s="12" t="str">
        <f t="shared" si="168"/>
        <v/>
      </c>
      <c r="U680" s="12" t="str">
        <f t="shared" si="169"/>
        <v/>
      </c>
    </row>
    <row r="681" spans="1:21" x14ac:dyDescent="0.2">
      <c r="A681" s="9" t="str">
        <f t="shared" si="153"/>
        <v/>
      </c>
      <c r="B681" s="10" t="str">
        <f t="shared" si="154"/>
        <v/>
      </c>
      <c r="C681" s="14" t="str">
        <f t="shared" si="155"/>
        <v/>
      </c>
      <c r="D681" s="11" t="str">
        <f t="shared" si="156"/>
        <v/>
      </c>
      <c r="E681" s="12" t="str">
        <f t="shared" si="157"/>
        <v/>
      </c>
      <c r="F681" s="12" t="str">
        <f t="shared" si="158"/>
        <v/>
      </c>
      <c r="G681" s="12" t="str">
        <f t="shared" si="159"/>
        <v/>
      </c>
      <c r="H681" s="13"/>
      <c r="I681" s="12" t="str">
        <f t="shared" si="160"/>
        <v/>
      </c>
      <c r="J681" s="12" t="str">
        <f t="shared" si="161"/>
        <v/>
      </c>
      <c r="K681" s="12" t="str">
        <f t="shared" si="162"/>
        <v/>
      </c>
      <c r="L681" s="12" t="str">
        <f>IF(A681="","",SUM($K$51:K681))</f>
        <v/>
      </c>
      <c r="O681" s="9" t="str">
        <f t="shared" si="163"/>
        <v/>
      </c>
      <c r="P681" s="10" t="str">
        <f t="shared" si="164"/>
        <v/>
      </c>
      <c r="Q681" s="16" t="str">
        <f t="shared" si="165"/>
        <v/>
      </c>
      <c r="R681" s="12" t="str">
        <f t="shared" si="166"/>
        <v/>
      </c>
      <c r="S681" s="12" t="str">
        <f t="shared" si="167"/>
        <v/>
      </c>
      <c r="T681" s="12" t="str">
        <f t="shared" si="168"/>
        <v/>
      </c>
      <c r="U681" s="12" t="str">
        <f t="shared" si="169"/>
        <v/>
      </c>
    </row>
    <row r="682" spans="1:21" x14ac:dyDescent="0.2">
      <c r="A682" s="9" t="str">
        <f t="shared" si="153"/>
        <v/>
      </c>
      <c r="B682" s="10" t="str">
        <f t="shared" si="154"/>
        <v/>
      </c>
      <c r="C682" s="14" t="str">
        <f t="shared" si="155"/>
        <v/>
      </c>
      <c r="D682" s="11" t="str">
        <f t="shared" si="156"/>
        <v/>
      </c>
      <c r="E682" s="12" t="str">
        <f t="shared" si="157"/>
        <v/>
      </c>
      <c r="F682" s="12" t="str">
        <f t="shared" si="158"/>
        <v/>
      </c>
      <c r="G682" s="12" t="str">
        <f t="shared" si="159"/>
        <v/>
      </c>
      <c r="H682" s="13"/>
      <c r="I682" s="12" t="str">
        <f t="shared" si="160"/>
        <v/>
      </c>
      <c r="J682" s="12" t="str">
        <f t="shared" si="161"/>
        <v/>
      </c>
      <c r="K682" s="12" t="str">
        <f t="shared" si="162"/>
        <v/>
      </c>
      <c r="L682" s="12" t="str">
        <f>IF(A682="","",SUM($K$51:K682))</f>
        <v/>
      </c>
      <c r="O682" s="9" t="str">
        <f t="shared" si="163"/>
        <v/>
      </c>
      <c r="P682" s="10" t="str">
        <f t="shared" si="164"/>
        <v/>
      </c>
      <c r="Q682" s="16" t="str">
        <f t="shared" si="165"/>
        <v/>
      </c>
      <c r="R682" s="12" t="str">
        <f t="shared" si="166"/>
        <v/>
      </c>
      <c r="S682" s="12" t="str">
        <f t="shared" si="167"/>
        <v/>
      </c>
      <c r="T682" s="12" t="str">
        <f t="shared" si="168"/>
        <v/>
      </c>
      <c r="U682" s="12" t="str">
        <f t="shared" si="169"/>
        <v/>
      </c>
    </row>
    <row r="683" spans="1:21" x14ac:dyDescent="0.2">
      <c r="A683" s="9" t="str">
        <f t="shared" si="153"/>
        <v/>
      </c>
      <c r="B683" s="10" t="str">
        <f t="shared" si="154"/>
        <v/>
      </c>
      <c r="C683" s="14" t="str">
        <f t="shared" si="155"/>
        <v/>
      </c>
      <c r="D683" s="11" t="str">
        <f t="shared" si="156"/>
        <v/>
      </c>
      <c r="E683" s="12" t="str">
        <f t="shared" si="157"/>
        <v/>
      </c>
      <c r="F683" s="12" t="str">
        <f t="shared" si="158"/>
        <v/>
      </c>
      <c r="G683" s="12" t="str">
        <f t="shared" si="159"/>
        <v/>
      </c>
      <c r="H683" s="13"/>
      <c r="I683" s="12" t="str">
        <f t="shared" si="160"/>
        <v/>
      </c>
      <c r="J683" s="12" t="str">
        <f t="shared" si="161"/>
        <v/>
      </c>
      <c r="K683" s="12" t="str">
        <f t="shared" si="162"/>
        <v/>
      </c>
      <c r="L683" s="12" t="str">
        <f>IF(A683="","",SUM($K$51:K683))</f>
        <v/>
      </c>
      <c r="O683" s="9" t="str">
        <f t="shared" si="163"/>
        <v/>
      </c>
      <c r="P683" s="10" t="str">
        <f t="shared" si="164"/>
        <v/>
      </c>
      <c r="Q683" s="16" t="str">
        <f t="shared" si="165"/>
        <v/>
      </c>
      <c r="R683" s="12" t="str">
        <f t="shared" si="166"/>
        <v/>
      </c>
      <c r="S683" s="12" t="str">
        <f t="shared" si="167"/>
        <v/>
      </c>
      <c r="T683" s="12" t="str">
        <f t="shared" si="168"/>
        <v/>
      </c>
      <c r="U683" s="12" t="str">
        <f t="shared" si="169"/>
        <v/>
      </c>
    </row>
    <row r="684" spans="1:21" x14ac:dyDescent="0.2">
      <c r="A684" s="9" t="str">
        <f t="shared" si="153"/>
        <v/>
      </c>
      <c r="B684" s="10" t="str">
        <f t="shared" si="154"/>
        <v/>
      </c>
      <c r="C684" s="14" t="str">
        <f t="shared" si="155"/>
        <v/>
      </c>
      <c r="D684" s="11" t="str">
        <f t="shared" si="156"/>
        <v/>
      </c>
      <c r="E684" s="12" t="str">
        <f t="shared" si="157"/>
        <v/>
      </c>
      <c r="F684" s="12" t="str">
        <f t="shared" si="158"/>
        <v/>
      </c>
      <c r="G684" s="12" t="str">
        <f t="shared" si="159"/>
        <v/>
      </c>
      <c r="H684" s="13"/>
      <c r="I684" s="12" t="str">
        <f t="shared" si="160"/>
        <v/>
      </c>
      <c r="J684" s="12" t="str">
        <f t="shared" si="161"/>
        <v/>
      </c>
      <c r="K684" s="12" t="str">
        <f t="shared" si="162"/>
        <v/>
      </c>
      <c r="L684" s="12" t="str">
        <f>IF(A684="","",SUM($K$51:K684))</f>
        <v/>
      </c>
      <c r="O684" s="9" t="str">
        <f t="shared" si="163"/>
        <v/>
      </c>
      <c r="P684" s="10" t="str">
        <f t="shared" si="164"/>
        <v/>
      </c>
      <c r="Q684" s="16" t="str">
        <f t="shared" si="165"/>
        <v/>
      </c>
      <c r="R684" s="12" t="str">
        <f t="shared" si="166"/>
        <v/>
      </c>
      <c r="S684" s="12" t="str">
        <f t="shared" si="167"/>
        <v/>
      </c>
      <c r="T684" s="12" t="str">
        <f t="shared" si="168"/>
        <v/>
      </c>
      <c r="U684" s="12" t="str">
        <f t="shared" si="169"/>
        <v/>
      </c>
    </row>
    <row r="685" spans="1:21" x14ac:dyDescent="0.2">
      <c r="A685" s="9" t="str">
        <f t="shared" si="153"/>
        <v/>
      </c>
      <c r="B685" s="10" t="str">
        <f t="shared" si="154"/>
        <v/>
      </c>
      <c r="C685" s="14" t="str">
        <f t="shared" si="155"/>
        <v/>
      </c>
      <c r="D685" s="11" t="str">
        <f t="shared" si="156"/>
        <v/>
      </c>
      <c r="E685" s="12" t="str">
        <f t="shared" si="157"/>
        <v/>
      </c>
      <c r="F685" s="12" t="str">
        <f t="shared" si="158"/>
        <v/>
      </c>
      <c r="G685" s="12" t="str">
        <f t="shared" si="159"/>
        <v/>
      </c>
      <c r="H685" s="13"/>
      <c r="I685" s="12" t="str">
        <f t="shared" si="160"/>
        <v/>
      </c>
      <c r="J685" s="12" t="str">
        <f t="shared" si="161"/>
        <v/>
      </c>
      <c r="K685" s="12" t="str">
        <f t="shared" si="162"/>
        <v/>
      </c>
      <c r="L685" s="12" t="str">
        <f>IF(A685="","",SUM($K$51:K685))</f>
        <v/>
      </c>
      <c r="O685" s="9" t="str">
        <f t="shared" si="163"/>
        <v/>
      </c>
      <c r="P685" s="10" t="str">
        <f t="shared" si="164"/>
        <v/>
      </c>
      <c r="Q685" s="16" t="str">
        <f t="shared" si="165"/>
        <v/>
      </c>
      <c r="R685" s="12" t="str">
        <f t="shared" si="166"/>
        <v/>
      </c>
      <c r="S685" s="12" t="str">
        <f t="shared" si="167"/>
        <v/>
      </c>
      <c r="T685" s="12" t="str">
        <f t="shared" si="168"/>
        <v/>
      </c>
      <c r="U685" s="12" t="str">
        <f t="shared" si="169"/>
        <v/>
      </c>
    </row>
    <row r="686" spans="1:21" x14ac:dyDescent="0.2">
      <c r="A686" s="9" t="str">
        <f t="shared" si="153"/>
        <v/>
      </c>
      <c r="B686" s="10" t="str">
        <f t="shared" si="154"/>
        <v/>
      </c>
      <c r="C686" s="14" t="str">
        <f t="shared" si="155"/>
        <v/>
      </c>
      <c r="D686" s="11" t="str">
        <f t="shared" si="156"/>
        <v/>
      </c>
      <c r="E686" s="12" t="str">
        <f t="shared" si="157"/>
        <v/>
      </c>
      <c r="F686" s="12" t="str">
        <f t="shared" si="158"/>
        <v/>
      </c>
      <c r="G686" s="12" t="str">
        <f t="shared" si="159"/>
        <v/>
      </c>
      <c r="H686" s="13"/>
      <c r="I686" s="12" t="str">
        <f t="shared" si="160"/>
        <v/>
      </c>
      <c r="J686" s="12" t="str">
        <f t="shared" si="161"/>
        <v/>
      </c>
      <c r="K686" s="12" t="str">
        <f t="shared" si="162"/>
        <v/>
      </c>
      <c r="L686" s="12" t="str">
        <f>IF(A686="","",SUM($K$51:K686))</f>
        <v/>
      </c>
      <c r="O686" s="9" t="str">
        <f t="shared" si="163"/>
        <v/>
      </c>
      <c r="P686" s="10" t="str">
        <f t="shared" si="164"/>
        <v/>
      </c>
      <c r="Q686" s="16" t="str">
        <f t="shared" si="165"/>
        <v/>
      </c>
      <c r="R686" s="12" t="str">
        <f t="shared" si="166"/>
        <v/>
      </c>
      <c r="S686" s="12" t="str">
        <f t="shared" si="167"/>
        <v/>
      </c>
      <c r="T686" s="12" t="str">
        <f t="shared" si="168"/>
        <v/>
      </c>
      <c r="U686" s="12" t="str">
        <f t="shared" si="169"/>
        <v/>
      </c>
    </row>
    <row r="687" spans="1:21" x14ac:dyDescent="0.2">
      <c r="A687" s="9" t="str">
        <f t="shared" si="153"/>
        <v/>
      </c>
      <c r="B687" s="10" t="str">
        <f t="shared" si="154"/>
        <v/>
      </c>
      <c r="C687" s="14" t="str">
        <f t="shared" si="155"/>
        <v/>
      </c>
      <c r="D687" s="11" t="str">
        <f t="shared" si="156"/>
        <v/>
      </c>
      <c r="E687" s="12" t="str">
        <f t="shared" si="157"/>
        <v/>
      </c>
      <c r="F687" s="12" t="str">
        <f t="shared" si="158"/>
        <v/>
      </c>
      <c r="G687" s="12" t="str">
        <f t="shared" si="159"/>
        <v/>
      </c>
      <c r="H687" s="13"/>
      <c r="I687" s="12" t="str">
        <f t="shared" si="160"/>
        <v/>
      </c>
      <c r="J687" s="12" t="str">
        <f t="shared" si="161"/>
        <v/>
      </c>
      <c r="K687" s="12" t="str">
        <f t="shared" si="162"/>
        <v/>
      </c>
      <c r="L687" s="12" t="str">
        <f>IF(A687="","",SUM($K$51:K687))</f>
        <v/>
      </c>
      <c r="O687" s="9" t="str">
        <f t="shared" si="163"/>
        <v/>
      </c>
      <c r="P687" s="10" t="str">
        <f t="shared" si="164"/>
        <v/>
      </c>
      <c r="Q687" s="16" t="str">
        <f t="shared" si="165"/>
        <v/>
      </c>
      <c r="R687" s="12" t="str">
        <f t="shared" si="166"/>
        <v/>
      </c>
      <c r="S687" s="12" t="str">
        <f t="shared" si="167"/>
        <v/>
      </c>
      <c r="T687" s="12" t="str">
        <f t="shared" si="168"/>
        <v/>
      </c>
      <c r="U687" s="12" t="str">
        <f t="shared" si="169"/>
        <v/>
      </c>
    </row>
    <row r="688" spans="1:21" x14ac:dyDescent="0.2">
      <c r="A688" s="9" t="str">
        <f t="shared" si="153"/>
        <v/>
      </c>
      <c r="B688" s="10" t="str">
        <f t="shared" si="154"/>
        <v/>
      </c>
      <c r="C688" s="14" t="str">
        <f t="shared" si="155"/>
        <v/>
      </c>
      <c r="D688" s="11" t="str">
        <f t="shared" si="156"/>
        <v/>
      </c>
      <c r="E688" s="12" t="str">
        <f t="shared" si="157"/>
        <v/>
      </c>
      <c r="F688" s="12" t="str">
        <f t="shared" si="158"/>
        <v/>
      </c>
      <c r="G688" s="12" t="str">
        <f t="shared" si="159"/>
        <v/>
      </c>
      <c r="H688" s="13"/>
      <c r="I688" s="12" t="str">
        <f t="shared" si="160"/>
        <v/>
      </c>
      <c r="J688" s="12" t="str">
        <f t="shared" si="161"/>
        <v/>
      </c>
      <c r="K688" s="12" t="str">
        <f t="shared" si="162"/>
        <v/>
      </c>
      <c r="L688" s="12" t="str">
        <f>IF(A688="","",SUM($K$51:K688))</f>
        <v/>
      </c>
      <c r="O688" s="9" t="str">
        <f t="shared" si="163"/>
        <v/>
      </c>
      <c r="P688" s="10" t="str">
        <f t="shared" si="164"/>
        <v/>
      </c>
      <c r="Q688" s="16" t="str">
        <f t="shared" si="165"/>
        <v/>
      </c>
      <c r="R688" s="12" t="str">
        <f t="shared" si="166"/>
        <v/>
      </c>
      <c r="S688" s="12" t="str">
        <f t="shared" si="167"/>
        <v/>
      </c>
      <c r="T688" s="12" t="str">
        <f t="shared" si="168"/>
        <v/>
      </c>
      <c r="U688" s="12" t="str">
        <f t="shared" si="169"/>
        <v/>
      </c>
    </row>
    <row r="689" spans="1:21" x14ac:dyDescent="0.2">
      <c r="A689" s="9" t="str">
        <f t="shared" si="153"/>
        <v/>
      </c>
      <c r="B689" s="10" t="str">
        <f t="shared" si="154"/>
        <v/>
      </c>
      <c r="C689" s="14" t="str">
        <f t="shared" si="155"/>
        <v/>
      </c>
      <c r="D689" s="11" t="str">
        <f t="shared" si="156"/>
        <v/>
      </c>
      <c r="E689" s="12" t="str">
        <f t="shared" si="157"/>
        <v/>
      </c>
      <c r="F689" s="12" t="str">
        <f t="shared" si="158"/>
        <v/>
      </c>
      <c r="G689" s="12" t="str">
        <f t="shared" si="159"/>
        <v/>
      </c>
      <c r="H689" s="13"/>
      <c r="I689" s="12" t="str">
        <f t="shared" si="160"/>
        <v/>
      </c>
      <c r="J689" s="12" t="str">
        <f t="shared" si="161"/>
        <v/>
      </c>
      <c r="K689" s="12" t="str">
        <f t="shared" si="162"/>
        <v/>
      </c>
      <c r="L689" s="12" t="str">
        <f>IF(A689="","",SUM($K$51:K689))</f>
        <v/>
      </c>
      <c r="O689" s="9" t="str">
        <f t="shared" si="163"/>
        <v/>
      </c>
      <c r="P689" s="10" t="str">
        <f t="shared" si="164"/>
        <v/>
      </c>
      <c r="Q689" s="16" t="str">
        <f t="shared" si="165"/>
        <v/>
      </c>
      <c r="R689" s="12" t="str">
        <f t="shared" si="166"/>
        <v/>
      </c>
      <c r="S689" s="12" t="str">
        <f t="shared" si="167"/>
        <v/>
      </c>
      <c r="T689" s="12" t="str">
        <f t="shared" si="168"/>
        <v/>
      </c>
      <c r="U689" s="12" t="str">
        <f t="shared" si="169"/>
        <v/>
      </c>
    </row>
    <row r="690" spans="1:21" x14ac:dyDescent="0.2">
      <c r="A690" s="9" t="str">
        <f t="shared" si="153"/>
        <v/>
      </c>
      <c r="B690" s="10" t="str">
        <f t="shared" si="154"/>
        <v/>
      </c>
      <c r="C690" s="14" t="str">
        <f t="shared" si="155"/>
        <v/>
      </c>
      <c r="D690" s="11" t="str">
        <f t="shared" si="156"/>
        <v/>
      </c>
      <c r="E690" s="12" t="str">
        <f t="shared" si="157"/>
        <v/>
      </c>
      <c r="F690" s="12" t="str">
        <f t="shared" si="158"/>
        <v/>
      </c>
      <c r="G690" s="12" t="str">
        <f t="shared" si="159"/>
        <v/>
      </c>
      <c r="H690" s="13"/>
      <c r="I690" s="12" t="str">
        <f t="shared" si="160"/>
        <v/>
      </c>
      <c r="J690" s="12" t="str">
        <f t="shared" si="161"/>
        <v/>
      </c>
      <c r="K690" s="12" t="str">
        <f t="shared" si="162"/>
        <v/>
      </c>
      <c r="L690" s="12" t="str">
        <f>IF(A690="","",SUM($K$51:K690))</f>
        <v/>
      </c>
      <c r="O690" s="9" t="str">
        <f t="shared" si="163"/>
        <v/>
      </c>
      <c r="P690" s="10" t="str">
        <f t="shared" si="164"/>
        <v/>
      </c>
      <c r="Q690" s="16" t="str">
        <f t="shared" si="165"/>
        <v/>
      </c>
      <c r="R690" s="12" t="str">
        <f t="shared" si="166"/>
        <v/>
      </c>
      <c r="S690" s="12" t="str">
        <f t="shared" si="167"/>
        <v/>
      </c>
      <c r="T690" s="12" t="str">
        <f t="shared" si="168"/>
        <v/>
      </c>
      <c r="U690" s="12" t="str">
        <f t="shared" si="169"/>
        <v/>
      </c>
    </row>
    <row r="691" spans="1:21" x14ac:dyDescent="0.2">
      <c r="A691" s="9" t="str">
        <f t="shared" ref="A691:A754" si="170">IF(J690="","",IF(OR(A690&gt;=nper,ROUND(J690,2)&lt;=0),"",A690+1))</f>
        <v/>
      </c>
      <c r="B691" s="10" t="str">
        <f t="shared" ref="B691:B754" si="171">IF(A691="","",IF(OR(ppy=26,ppy=52),IF(ppy=26,IF(A691=1,fpdate,B690+14),IF(ppy=52,IF(A691=1,fpdate,B690+7),"n/a")),IF(ppy=24,DATE(YEAR(fpdate),MONTH(fpdate)+(A691-1)/2+IF(AND(DAY(fpdate)&gt;=15,MOD(A691,2)=0),1,0),IF(MOD(A691,2)=0,IF(DAY(fpdate)&gt;=15,DAY(fpdate)-14,DAY(fpdate)+14),DAY(fpdate))),IF(DAY(DATE(YEAR(fpdate),MONTH(fpdate)+A691-1,DAY(fpdate)))&lt;&gt;DAY(fpdate),DATE(YEAR(fpdate),MONTH(fpdate)+A691,0),DATE(YEAR(fpdate),MONTH(fpdate)+A691-1,DAY(fpdate))))))</f>
        <v/>
      </c>
      <c r="C691" s="14" t="str">
        <f t="shared" ref="C691:C754" si="172">IF(A691="","",IF(MOD(A691,ppy)=0,A691/ppy,""))</f>
        <v/>
      </c>
      <c r="D691" s="11" t="str">
        <f t="shared" ref="D691:D754" si="173">IF(A691="","",IF(A691=1,start_rate,IF($F$26="Variable Rate",IF(OR(A691=1,A691&lt;$F$27*ppy),D690,MIN($F$28,IF(MOD(A691-1,$F$30)=0,MAX($F$29,D690+$F$31),D690))),D690)))</f>
        <v/>
      </c>
      <c r="E691" s="12" t="str">
        <f t="shared" ref="E691:E754" si="174">IF(A691="","",ROUND((((1+D691/CP)^(CP/ppy))-1)*J690,2))</f>
        <v/>
      </c>
      <c r="F691" s="12" t="str">
        <f t="shared" ref="F691:F754" si="175">IF(A691="","",IF(A691=nper,J690+E691,MIN(J690+E691,IF(D691=D690,F690,IF($F$13="Acc Bi-Weekly",ROUND((-PMT(((1+D691/CP)^(CP/12))-1,(nper-A691+1)*12/26,J690))/2,2),IF($F$13="Acc Weekly",ROUND((-PMT(((1+D691/CP)^(CP/12))-1,(nper-A691+1)*12/52,J690))/4,2),ROUND(-PMT(((1+D691/CP)^(CP/ppy))-1,nper-A691+1,J690),2)))))))</f>
        <v/>
      </c>
      <c r="G691" s="12" t="str">
        <f t="shared" ref="G691:G754" si="176">IF(OR(A691="",A691&lt;$K$8),"",IF(J690&lt;=F691,0,IF(IF(AND(A691&gt;=$K$8,MOD(A691-$K$8,int)=0),$K$9,0)+F691&gt;=J690+E691,J690+E691-F691,IF(AND(A691&gt;=$K$8,MOD(A691-$K$8,int)=0),$K$9,0)+IF(IF(AND(A691&gt;=$K$8,MOD(A691-$K$8,int)=0),$K$9,0)+IF(MOD(A691-$K$12,ppy)=0,$K$11,0)+F691&lt;J690+E691,IF(MOD(A691-$K$12,ppy)=0,$K$11,0),J690+E691-IF(AND(A691&gt;=$K$8,MOD(A691-$K$8,int)=0),$K$9,0)-F691))))</f>
        <v/>
      </c>
      <c r="H691" s="13"/>
      <c r="I691" s="12" t="str">
        <f t="shared" ref="I691:I754" si="177">IF(A691="","",F691-E691+H691+IF(G691="",0,G691))</f>
        <v/>
      </c>
      <c r="J691" s="12" t="str">
        <f t="shared" ref="J691:J754" si="178">IF(A691="","",J690-I691)</f>
        <v/>
      </c>
      <c r="K691" s="12" t="str">
        <f t="shared" ref="K691:K754" si="179">IF(A691="","",$L$46*E691)</f>
        <v/>
      </c>
      <c r="L691" s="12" t="str">
        <f>IF(A691="","",SUM($K$51:K691))</f>
        <v/>
      </c>
      <c r="O691" s="9" t="str">
        <f t="shared" ref="O691:O754" si="180">IF(U690="","",IF(OR(O690&gt;=_xlfn.SINGLE(nper),ROUND(U690,2)&lt;=0),"",O690+1))</f>
        <v/>
      </c>
      <c r="P691" s="10" t="str">
        <f t="shared" ref="P691:P754" si="181">IF(O691="","",IF(OR(ppy=26,ppy=52),IF(ppy=26,IF(O691=1,fpdate,P690+14),IF(ppy=52,IF(O691=1,fpdate,P690+7),"n/a")),IF(ppy=24,DATE(YEAR(fpdate),MONTH(fpdate)+(O691-1)/2+IF(AND(DAY(fpdate)&gt;=15,MOD(O691,2)=0),1,0),IF(MOD(O691,2)=0,IF(DAY(fpdate)&gt;=15,DAY(fpdate)-14,DAY(fpdate)+14),DAY(fpdate))),IF(DAY(DATE(YEAR(fpdate),MONTH(fpdate)+O691-1,DAY(fpdate)))&lt;&gt;DAY(fpdate),DATE(YEAR(fpdate),MONTH(fpdate)+O691,0),DATE(YEAR(fpdate),MONTH(fpdate)+O691-1,DAY(fpdate))))))</f>
        <v/>
      </c>
      <c r="Q691" s="16" t="str">
        <f t="shared" ref="Q691:Q754" si="182">IF(O691="","",IF(D691&lt;&gt;"",D691,IF(O691=1,start_rate,IF($F$26="Variable Rate",IF(OR(O691=1,O691&lt;$F$27*ppy),Q690,MIN($F$28,IF(MOD(O691-1,$F$30)=0,MAX($F$29,Q690+$F$31),Q690))),Q690))))</f>
        <v/>
      </c>
      <c r="R691" s="12" t="str">
        <f t="shared" ref="R691:R754" si="183">IF(O691="","",ROUND((((1+Q691/CP)^(CP/ppy))-1)*U690,2))</f>
        <v/>
      </c>
      <c r="S691" s="12" t="str">
        <f t="shared" ref="S691:S754" si="184">IF(O691="","",IF(O691=nper,U690+R691,MIN(U690+R691,IF(Q691=Q690,S690,ROUND(-PMT(((1+Q691/CP)^(CP/ppy))-1,nper-O691+1,U690),2)))))</f>
        <v/>
      </c>
      <c r="T691" s="12" t="str">
        <f t="shared" ref="T691:T754" si="185">IF(O691="","",S691-R691)</f>
        <v/>
      </c>
      <c r="U691" s="12" t="str">
        <f t="shared" ref="U691:U754" si="186">IF(O691="","",U690-T691)</f>
        <v/>
      </c>
    </row>
    <row r="692" spans="1:21" x14ac:dyDescent="0.2">
      <c r="A692" s="9" t="str">
        <f t="shared" si="170"/>
        <v/>
      </c>
      <c r="B692" s="10" t="str">
        <f t="shared" si="171"/>
        <v/>
      </c>
      <c r="C692" s="14" t="str">
        <f t="shared" si="172"/>
        <v/>
      </c>
      <c r="D692" s="11" t="str">
        <f t="shared" si="173"/>
        <v/>
      </c>
      <c r="E692" s="12" t="str">
        <f t="shared" si="174"/>
        <v/>
      </c>
      <c r="F692" s="12" t="str">
        <f t="shared" si="175"/>
        <v/>
      </c>
      <c r="G692" s="12" t="str">
        <f t="shared" si="176"/>
        <v/>
      </c>
      <c r="H692" s="13"/>
      <c r="I692" s="12" t="str">
        <f t="shared" si="177"/>
        <v/>
      </c>
      <c r="J692" s="12" t="str">
        <f t="shared" si="178"/>
        <v/>
      </c>
      <c r="K692" s="12" t="str">
        <f t="shared" si="179"/>
        <v/>
      </c>
      <c r="L692" s="12" t="str">
        <f>IF(A692="","",SUM($K$51:K692))</f>
        <v/>
      </c>
      <c r="O692" s="9" t="str">
        <f t="shared" si="180"/>
        <v/>
      </c>
      <c r="P692" s="10" t="str">
        <f t="shared" si="181"/>
        <v/>
      </c>
      <c r="Q692" s="16" t="str">
        <f t="shared" si="182"/>
        <v/>
      </c>
      <c r="R692" s="12" t="str">
        <f t="shared" si="183"/>
        <v/>
      </c>
      <c r="S692" s="12" t="str">
        <f t="shared" si="184"/>
        <v/>
      </c>
      <c r="T692" s="12" t="str">
        <f t="shared" si="185"/>
        <v/>
      </c>
      <c r="U692" s="12" t="str">
        <f t="shared" si="186"/>
        <v/>
      </c>
    </row>
    <row r="693" spans="1:21" x14ac:dyDescent="0.2">
      <c r="A693" s="9" t="str">
        <f t="shared" si="170"/>
        <v/>
      </c>
      <c r="B693" s="10" t="str">
        <f t="shared" si="171"/>
        <v/>
      </c>
      <c r="C693" s="14" t="str">
        <f t="shared" si="172"/>
        <v/>
      </c>
      <c r="D693" s="11" t="str">
        <f t="shared" si="173"/>
        <v/>
      </c>
      <c r="E693" s="12" t="str">
        <f t="shared" si="174"/>
        <v/>
      </c>
      <c r="F693" s="12" t="str">
        <f t="shared" si="175"/>
        <v/>
      </c>
      <c r="G693" s="12" t="str">
        <f t="shared" si="176"/>
        <v/>
      </c>
      <c r="H693" s="13"/>
      <c r="I693" s="12" t="str">
        <f t="shared" si="177"/>
        <v/>
      </c>
      <c r="J693" s="12" t="str">
        <f t="shared" si="178"/>
        <v/>
      </c>
      <c r="K693" s="12" t="str">
        <f t="shared" si="179"/>
        <v/>
      </c>
      <c r="L693" s="12" t="str">
        <f>IF(A693="","",SUM($K$51:K693))</f>
        <v/>
      </c>
      <c r="O693" s="9" t="str">
        <f t="shared" si="180"/>
        <v/>
      </c>
      <c r="P693" s="10" t="str">
        <f t="shared" si="181"/>
        <v/>
      </c>
      <c r="Q693" s="16" t="str">
        <f t="shared" si="182"/>
        <v/>
      </c>
      <c r="R693" s="12" t="str">
        <f t="shared" si="183"/>
        <v/>
      </c>
      <c r="S693" s="12" t="str">
        <f t="shared" si="184"/>
        <v/>
      </c>
      <c r="T693" s="12" t="str">
        <f t="shared" si="185"/>
        <v/>
      </c>
      <c r="U693" s="12" t="str">
        <f t="shared" si="186"/>
        <v/>
      </c>
    </row>
    <row r="694" spans="1:21" x14ac:dyDescent="0.2">
      <c r="A694" s="9" t="str">
        <f t="shared" si="170"/>
        <v/>
      </c>
      <c r="B694" s="10" t="str">
        <f t="shared" si="171"/>
        <v/>
      </c>
      <c r="C694" s="14" t="str">
        <f t="shared" si="172"/>
        <v/>
      </c>
      <c r="D694" s="11" t="str">
        <f t="shared" si="173"/>
        <v/>
      </c>
      <c r="E694" s="12" t="str">
        <f t="shared" si="174"/>
        <v/>
      </c>
      <c r="F694" s="12" t="str">
        <f t="shared" si="175"/>
        <v/>
      </c>
      <c r="G694" s="12" t="str">
        <f t="shared" si="176"/>
        <v/>
      </c>
      <c r="H694" s="13"/>
      <c r="I694" s="12" t="str">
        <f t="shared" si="177"/>
        <v/>
      </c>
      <c r="J694" s="12" t="str">
        <f t="shared" si="178"/>
        <v/>
      </c>
      <c r="K694" s="12" t="str">
        <f t="shared" si="179"/>
        <v/>
      </c>
      <c r="L694" s="12" t="str">
        <f>IF(A694="","",SUM($K$51:K694))</f>
        <v/>
      </c>
      <c r="O694" s="9" t="str">
        <f t="shared" si="180"/>
        <v/>
      </c>
      <c r="P694" s="10" t="str">
        <f t="shared" si="181"/>
        <v/>
      </c>
      <c r="Q694" s="16" t="str">
        <f t="shared" si="182"/>
        <v/>
      </c>
      <c r="R694" s="12" t="str">
        <f t="shared" si="183"/>
        <v/>
      </c>
      <c r="S694" s="12" t="str">
        <f t="shared" si="184"/>
        <v/>
      </c>
      <c r="T694" s="12" t="str">
        <f t="shared" si="185"/>
        <v/>
      </c>
      <c r="U694" s="12" t="str">
        <f t="shared" si="186"/>
        <v/>
      </c>
    </row>
    <row r="695" spans="1:21" x14ac:dyDescent="0.2">
      <c r="A695" s="9" t="str">
        <f t="shared" si="170"/>
        <v/>
      </c>
      <c r="B695" s="10" t="str">
        <f t="shared" si="171"/>
        <v/>
      </c>
      <c r="C695" s="14" t="str">
        <f t="shared" si="172"/>
        <v/>
      </c>
      <c r="D695" s="11" t="str">
        <f t="shared" si="173"/>
        <v/>
      </c>
      <c r="E695" s="12" t="str">
        <f t="shared" si="174"/>
        <v/>
      </c>
      <c r="F695" s="12" t="str">
        <f t="shared" si="175"/>
        <v/>
      </c>
      <c r="G695" s="12" t="str">
        <f t="shared" si="176"/>
        <v/>
      </c>
      <c r="H695" s="13"/>
      <c r="I695" s="12" t="str">
        <f t="shared" si="177"/>
        <v/>
      </c>
      <c r="J695" s="12" t="str">
        <f t="shared" si="178"/>
        <v/>
      </c>
      <c r="K695" s="12" t="str">
        <f t="shared" si="179"/>
        <v/>
      </c>
      <c r="L695" s="12" t="str">
        <f>IF(A695="","",SUM($K$51:K695))</f>
        <v/>
      </c>
      <c r="O695" s="9" t="str">
        <f t="shared" si="180"/>
        <v/>
      </c>
      <c r="P695" s="10" t="str">
        <f t="shared" si="181"/>
        <v/>
      </c>
      <c r="Q695" s="16" t="str">
        <f t="shared" si="182"/>
        <v/>
      </c>
      <c r="R695" s="12" t="str">
        <f t="shared" si="183"/>
        <v/>
      </c>
      <c r="S695" s="12" t="str">
        <f t="shared" si="184"/>
        <v/>
      </c>
      <c r="T695" s="12" t="str">
        <f t="shared" si="185"/>
        <v/>
      </c>
      <c r="U695" s="12" t="str">
        <f t="shared" si="186"/>
        <v/>
      </c>
    </row>
    <row r="696" spans="1:21" x14ac:dyDescent="0.2">
      <c r="A696" s="9" t="str">
        <f t="shared" si="170"/>
        <v/>
      </c>
      <c r="B696" s="10" t="str">
        <f t="shared" si="171"/>
        <v/>
      </c>
      <c r="C696" s="14" t="str">
        <f t="shared" si="172"/>
        <v/>
      </c>
      <c r="D696" s="11" t="str">
        <f t="shared" si="173"/>
        <v/>
      </c>
      <c r="E696" s="12" t="str">
        <f t="shared" si="174"/>
        <v/>
      </c>
      <c r="F696" s="12" t="str">
        <f t="shared" si="175"/>
        <v/>
      </c>
      <c r="G696" s="12" t="str">
        <f t="shared" si="176"/>
        <v/>
      </c>
      <c r="H696" s="13"/>
      <c r="I696" s="12" t="str">
        <f t="shared" si="177"/>
        <v/>
      </c>
      <c r="J696" s="12" t="str">
        <f t="shared" si="178"/>
        <v/>
      </c>
      <c r="K696" s="12" t="str">
        <f t="shared" si="179"/>
        <v/>
      </c>
      <c r="L696" s="12" t="str">
        <f>IF(A696="","",SUM($K$51:K696))</f>
        <v/>
      </c>
      <c r="O696" s="9" t="str">
        <f t="shared" si="180"/>
        <v/>
      </c>
      <c r="P696" s="10" t="str">
        <f t="shared" si="181"/>
        <v/>
      </c>
      <c r="Q696" s="16" t="str">
        <f t="shared" si="182"/>
        <v/>
      </c>
      <c r="R696" s="12" t="str">
        <f t="shared" si="183"/>
        <v/>
      </c>
      <c r="S696" s="12" t="str">
        <f t="shared" si="184"/>
        <v/>
      </c>
      <c r="T696" s="12" t="str">
        <f t="shared" si="185"/>
        <v/>
      </c>
      <c r="U696" s="12" t="str">
        <f t="shared" si="186"/>
        <v/>
      </c>
    </row>
    <row r="697" spans="1:21" x14ac:dyDescent="0.2">
      <c r="A697" s="9" t="str">
        <f t="shared" si="170"/>
        <v/>
      </c>
      <c r="B697" s="10" t="str">
        <f t="shared" si="171"/>
        <v/>
      </c>
      <c r="C697" s="14" t="str">
        <f t="shared" si="172"/>
        <v/>
      </c>
      <c r="D697" s="11" t="str">
        <f t="shared" si="173"/>
        <v/>
      </c>
      <c r="E697" s="12" t="str">
        <f t="shared" si="174"/>
        <v/>
      </c>
      <c r="F697" s="12" t="str">
        <f t="shared" si="175"/>
        <v/>
      </c>
      <c r="G697" s="12" t="str">
        <f t="shared" si="176"/>
        <v/>
      </c>
      <c r="H697" s="13"/>
      <c r="I697" s="12" t="str">
        <f t="shared" si="177"/>
        <v/>
      </c>
      <c r="J697" s="12" t="str">
        <f t="shared" si="178"/>
        <v/>
      </c>
      <c r="K697" s="12" t="str">
        <f t="shared" si="179"/>
        <v/>
      </c>
      <c r="L697" s="12" t="str">
        <f>IF(A697="","",SUM($K$51:K697))</f>
        <v/>
      </c>
      <c r="O697" s="9" t="str">
        <f t="shared" si="180"/>
        <v/>
      </c>
      <c r="P697" s="10" t="str">
        <f t="shared" si="181"/>
        <v/>
      </c>
      <c r="Q697" s="16" t="str">
        <f t="shared" si="182"/>
        <v/>
      </c>
      <c r="R697" s="12" t="str">
        <f t="shared" si="183"/>
        <v/>
      </c>
      <c r="S697" s="12" t="str">
        <f t="shared" si="184"/>
        <v/>
      </c>
      <c r="T697" s="12" t="str">
        <f t="shared" si="185"/>
        <v/>
      </c>
      <c r="U697" s="12" t="str">
        <f t="shared" si="186"/>
        <v/>
      </c>
    </row>
    <row r="698" spans="1:21" x14ac:dyDescent="0.2">
      <c r="A698" s="9" t="str">
        <f t="shared" si="170"/>
        <v/>
      </c>
      <c r="B698" s="10" t="str">
        <f t="shared" si="171"/>
        <v/>
      </c>
      <c r="C698" s="14" t="str">
        <f t="shared" si="172"/>
        <v/>
      </c>
      <c r="D698" s="11" t="str">
        <f t="shared" si="173"/>
        <v/>
      </c>
      <c r="E698" s="12" t="str">
        <f t="shared" si="174"/>
        <v/>
      </c>
      <c r="F698" s="12" t="str">
        <f t="shared" si="175"/>
        <v/>
      </c>
      <c r="G698" s="12" t="str">
        <f t="shared" si="176"/>
        <v/>
      </c>
      <c r="H698" s="13"/>
      <c r="I698" s="12" t="str">
        <f t="shared" si="177"/>
        <v/>
      </c>
      <c r="J698" s="12" t="str">
        <f t="shared" si="178"/>
        <v/>
      </c>
      <c r="K698" s="12" t="str">
        <f t="shared" si="179"/>
        <v/>
      </c>
      <c r="L698" s="12" t="str">
        <f>IF(A698="","",SUM($K$51:K698))</f>
        <v/>
      </c>
      <c r="O698" s="9" t="str">
        <f t="shared" si="180"/>
        <v/>
      </c>
      <c r="P698" s="10" t="str">
        <f t="shared" si="181"/>
        <v/>
      </c>
      <c r="Q698" s="16" t="str">
        <f t="shared" si="182"/>
        <v/>
      </c>
      <c r="R698" s="12" t="str">
        <f t="shared" si="183"/>
        <v/>
      </c>
      <c r="S698" s="12" t="str">
        <f t="shared" si="184"/>
        <v/>
      </c>
      <c r="T698" s="12" t="str">
        <f t="shared" si="185"/>
        <v/>
      </c>
      <c r="U698" s="12" t="str">
        <f t="shared" si="186"/>
        <v/>
      </c>
    </row>
    <row r="699" spans="1:21" x14ac:dyDescent="0.2">
      <c r="A699" s="9" t="str">
        <f t="shared" si="170"/>
        <v/>
      </c>
      <c r="B699" s="10" t="str">
        <f t="shared" si="171"/>
        <v/>
      </c>
      <c r="C699" s="14" t="str">
        <f t="shared" si="172"/>
        <v/>
      </c>
      <c r="D699" s="11" t="str">
        <f t="shared" si="173"/>
        <v/>
      </c>
      <c r="E699" s="12" t="str">
        <f t="shared" si="174"/>
        <v/>
      </c>
      <c r="F699" s="12" t="str">
        <f t="shared" si="175"/>
        <v/>
      </c>
      <c r="G699" s="12" t="str">
        <f t="shared" si="176"/>
        <v/>
      </c>
      <c r="H699" s="13"/>
      <c r="I699" s="12" t="str">
        <f t="shared" si="177"/>
        <v/>
      </c>
      <c r="J699" s="12" t="str">
        <f t="shared" si="178"/>
        <v/>
      </c>
      <c r="K699" s="12" t="str">
        <f t="shared" si="179"/>
        <v/>
      </c>
      <c r="L699" s="12" t="str">
        <f>IF(A699="","",SUM($K$51:K699))</f>
        <v/>
      </c>
      <c r="O699" s="9" t="str">
        <f t="shared" si="180"/>
        <v/>
      </c>
      <c r="P699" s="10" t="str">
        <f t="shared" si="181"/>
        <v/>
      </c>
      <c r="Q699" s="16" t="str">
        <f t="shared" si="182"/>
        <v/>
      </c>
      <c r="R699" s="12" t="str">
        <f t="shared" si="183"/>
        <v/>
      </c>
      <c r="S699" s="12" t="str">
        <f t="shared" si="184"/>
        <v/>
      </c>
      <c r="T699" s="12" t="str">
        <f t="shared" si="185"/>
        <v/>
      </c>
      <c r="U699" s="12" t="str">
        <f t="shared" si="186"/>
        <v/>
      </c>
    </row>
    <row r="700" spans="1:21" x14ac:dyDescent="0.2">
      <c r="A700" s="9" t="str">
        <f t="shared" si="170"/>
        <v/>
      </c>
      <c r="B700" s="10" t="str">
        <f t="shared" si="171"/>
        <v/>
      </c>
      <c r="C700" s="14" t="str">
        <f t="shared" si="172"/>
        <v/>
      </c>
      <c r="D700" s="11" t="str">
        <f t="shared" si="173"/>
        <v/>
      </c>
      <c r="E700" s="12" t="str">
        <f t="shared" si="174"/>
        <v/>
      </c>
      <c r="F700" s="12" t="str">
        <f t="shared" si="175"/>
        <v/>
      </c>
      <c r="G700" s="12" t="str">
        <f t="shared" si="176"/>
        <v/>
      </c>
      <c r="H700" s="13"/>
      <c r="I700" s="12" t="str">
        <f t="shared" si="177"/>
        <v/>
      </c>
      <c r="J700" s="12" t="str">
        <f t="shared" si="178"/>
        <v/>
      </c>
      <c r="K700" s="12" t="str">
        <f t="shared" si="179"/>
        <v/>
      </c>
      <c r="L700" s="12" t="str">
        <f>IF(A700="","",SUM($K$51:K700))</f>
        <v/>
      </c>
      <c r="O700" s="9" t="str">
        <f t="shared" si="180"/>
        <v/>
      </c>
      <c r="P700" s="10" t="str">
        <f t="shared" si="181"/>
        <v/>
      </c>
      <c r="Q700" s="16" t="str">
        <f t="shared" si="182"/>
        <v/>
      </c>
      <c r="R700" s="12" t="str">
        <f t="shared" si="183"/>
        <v/>
      </c>
      <c r="S700" s="12" t="str">
        <f t="shared" si="184"/>
        <v/>
      </c>
      <c r="T700" s="12" t="str">
        <f t="shared" si="185"/>
        <v/>
      </c>
      <c r="U700" s="12" t="str">
        <f t="shared" si="186"/>
        <v/>
      </c>
    </row>
    <row r="701" spans="1:21" x14ac:dyDescent="0.2">
      <c r="A701" s="9" t="str">
        <f t="shared" si="170"/>
        <v/>
      </c>
      <c r="B701" s="10" t="str">
        <f t="shared" si="171"/>
        <v/>
      </c>
      <c r="C701" s="14" t="str">
        <f t="shared" si="172"/>
        <v/>
      </c>
      <c r="D701" s="11" t="str">
        <f t="shared" si="173"/>
        <v/>
      </c>
      <c r="E701" s="12" t="str">
        <f t="shared" si="174"/>
        <v/>
      </c>
      <c r="F701" s="12" t="str">
        <f t="shared" si="175"/>
        <v/>
      </c>
      <c r="G701" s="12" t="str">
        <f t="shared" si="176"/>
        <v/>
      </c>
      <c r="H701" s="13"/>
      <c r="I701" s="12" t="str">
        <f t="shared" si="177"/>
        <v/>
      </c>
      <c r="J701" s="12" t="str">
        <f t="shared" si="178"/>
        <v/>
      </c>
      <c r="K701" s="12" t="str">
        <f t="shared" si="179"/>
        <v/>
      </c>
      <c r="L701" s="12" t="str">
        <f>IF(A701="","",SUM($K$51:K701))</f>
        <v/>
      </c>
      <c r="O701" s="9" t="str">
        <f t="shared" si="180"/>
        <v/>
      </c>
      <c r="P701" s="10" t="str">
        <f t="shared" si="181"/>
        <v/>
      </c>
      <c r="Q701" s="16" t="str">
        <f t="shared" si="182"/>
        <v/>
      </c>
      <c r="R701" s="12" t="str">
        <f t="shared" si="183"/>
        <v/>
      </c>
      <c r="S701" s="12" t="str">
        <f t="shared" si="184"/>
        <v/>
      </c>
      <c r="T701" s="12" t="str">
        <f t="shared" si="185"/>
        <v/>
      </c>
      <c r="U701" s="12" t="str">
        <f t="shared" si="186"/>
        <v/>
      </c>
    </row>
    <row r="702" spans="1:21" x14ac:dyDescent="0.2">
      <c r="A702" s="9" t="str">
        <f t="shared" si="170"/>
        <v/>
      </c>
      <c r="B702" s="10" t="str">
        <f t="shared" si="171"/>
        <v/>
      </c>
      <c r="C702" s="14" t="str">
        <f t="shared" si="172"/>
        <v/>
      </c>
      <c r="D702" s="11" t="str">
        <f t="shared" si="173"/>
        <v/>
      </c>
      <c r="E702" s="12" t="str">
        <f t="shared" si="174"/>
        <v/>
      </c>
      <c r="F702" s="12" t="str">
        <f t="shared" si="175"/>
        <v/>
      </c>
      <c r="G702" s="12" t="str">
        <f t="shared" si="176"/>
        <v/>
      </c>
      <c r="H702" s="13"/>
      <c r="I702" s="12" t="str">
        <f t="shared" si="177"/>
        <v/>
      </c>
      <c r="J702" s="12" t="str">
        <f t="shared" si="178"/>
        <v/>
      </c>
      <c r="K702" s="12" t="str">
        <f t="shared" si="179"/>
        <v/>
      </c>
      <c r="L702" s="12" t="str">
        <f>IF(A702="","",SUM($K$51:K702))</f>
        <v/>
      </c>
      <c r="O702" s="9" t="str">
        <f t="shared" si="180"/>
        <v/>
      </c>
      <c r="P702" s="10" t="str">
        <f t="shared" si="181"/>
        <v/>
      </c>
      <c r="Q702" s="16" t="str">
        <f t="shared" si="182"/>
        <v/>
      </c>
      <c r="R702" s="12" t="str">
        <f t="shared" si="183"/>
        <v/>
      </c>
      <c r="S702" s="12" t="str">
        <f t="shared" si="184"/>
        <v/>
      </c>
      <c r="T702" s="12" t="str">
        <f t="shared" si="185"/>
        <v/>
      </c>
      <c r="U702" s="12" t="str">
        <f t="shared" si="186"/>
        <v/>
      </c>
    </row>
    <row r="703" spans="1:21" x14ac:dyDescent="0.2">
      <c r="A703" s="9" t="str">
        <f t="shared" si="170"/>
        <v/>
      </c>
      <c r="B703" s="10" t="str">
        <f t="shared" si="171"/>
        <v/>
      </c>
      <c r="C703" s="14" t="str">
        <f t="shared" si="172"/>
        <v/>
      </c>
      <c r="D703" s="11" t="str">
        <f t="shared" si="173"/>
        <v/>
      </c>
      <c r="E703" s="12" t="str">
        <f t="shared" si="174"/>
        <v/>
      </c>
      <c r="F703" s="12" t="str">
        <f t="shared" si="175"/>
        <v/>
      </c>
      <c r="G703" s="12" t="str">
        <f t="shared" si="176"/>
        <v/>
      </c>
      <c r="H703" s="13"/>
      <c r="I703" s="12" t="str">
        <f t="shared" si="177"/>
        <v/>
      </c>
      <c r="J703" s="12" t="str">
        <f t="shared" si="178"/>
        <v/>
      </c>
      <c r="K703" s="12" t="str">
        <f t="shared" si="179"/>
        <v/>
      </c>
      <c r="L703" s="12" t="str">
        <f>IF(A703="","",SUM($K$51:K703))</f>
        <v/>
      </c>
      <c r="O703" s="9" t="str">
        <f t="shared" si="180"/>
        <v/>
      </c>
      <c r="P703" s="10" t="str">
        <f t="shared" si="181"/>
        <v/>
      </c>
      <c r="Q703" s="16" t="str">
        <f t="shared" si="182"/>
        <v/>
      </c>
      <c r="R703" s="12" t="str">
        <f t="shared" si="183"/>
        <v/>
      </c>
      <c r="S703" s="12" t="str">
        <f t="shared" si="184"/>
        <v/>
      </c>
      <c r="T703" s="12" t="str">
        <f t="shared" si="185"/>
        <v/>
      </c>
      <c r="U703" s="12" t="str">
        <f t="shared" si="186"/>
        <v/>
      </c>
    </row>
    <row r="704" spans="1:21" x14ac:dyDescent="0.2">
      <c r="A704" s="9" t="str">
        <f t="shared" si="170"/>
        <v/>
      </c>
      <c r="B704" s="10" t="str">
        <f t="shared" si="171"/>
        <v/>
      </c>
      <c r="C704" s="14" t="str">
        <f t="shared" si="172"/>
        <v/>
      </c>
      <c r="D704" s="11" t="str">
        <f t="shared" si="173"/>
        <v/>
      </c>
      <c r="E704" s="12" t="str">
        <f t="shared" si="174"/>
        <v/>
      </c>
      <c r="F704" s="12" t="str">
        <f t="shared" si="175"/>
        <v/>
      </c>
      <c r="G704" s="12" t="str">
        <f t="shared" si="176"/>
        <v/>
      </c>
      <c r="H704" s="13"/>
      <c r="I704" s="12" t="str">
        <f t="shared" si="177"/>
        <v/>
      </c>
      <c r="J704" s="12" t="str">
        <f t="shared" si="178"/>
        <v/>
      </c>
      <c r="K704" s="12" t="str">
        <f t="shared" si="179"/>
        <v/>
      </c>
      <c r="L704" s="12" t="str">
        <f>IF(A704="","",SUM($K$51:K704))</f>
        <v/>
      </c>
      <c r="O704" s="9" t="str">
        <f t="shared" si="180"/>
        <v/>
      </c>
      <c r="P704" s="10" t="str">
        <f t="shared" si="181"/>
        <v/>
      </c>
      <c r="Q704" s="16" t="str">
        <f t="shared" si="182"/>
        <v/>
      </c>
      <c r="R704" s="12" t="str">
        <f t="shared" si="183"/>
        <v/>
      </c>
      <c r="S704" s="12" t="str">
        <f t="shared" si="184"/>
        <v/>
      </c>
      <c r="T704" s="12" t="str">
        <f t="shared" si="185"/>
        <v/>
      </c>
      <c r="U704" s="12" t="str">
        <f t="shared" si="186"/>
        <v/>
      </c>
    </row>
    <row r="705" spans="1:21" x14ac:dyDescent="0.2">
      <c r="A705" s="9" t="str">
        <f t="shared" si="170"/>
        <v/>
      </c>
      <c r="B705" s="10" t="str">
        <f t="shared" si="171"/>
        <v/>
      </c>
      <c r="C705" s="14" t="str">
        <f t="shared" si="172"/>
        <v/>
      </c>
      <c r="D705" s="11" t="str">
        <f t="shared" si="173"/>
        <v/>
      </c>
      <c r="E705" s="12" t="str">
        <f t="shared" si="174"/>
        <v/>
      </c>
      <c r="F705" s="12" t="str">
        <f t="shared" si="175"/>
        <v/>
      </c>
      <c r="G705" s="12" t="str">
        <f t="shared" si="176"/>
        <v/>
      </c>
      <c r="H705" s="13"/>
      <c r="I705" s="12" t="str">
        <f t="shared" si="177"/>
        <v/>
      </c>
      <c r="J705" s="12" t="str">
        <f t="shared" si="178"/>
        <v/>
      </c>
      <c r="K705" s="12" t="str">
        <f t="shared" si="179"/>
        <v/>
      </c>
      <c r="L705" s="12" t="str">
        <f>IF(A705="","",SUM($K$51:K705))</f>
        <v/>
      </c>
      <c r="O705" s="9" t="str">
        <f t="shared" si="180"/>
        <v/>
      </c>
      <c r="P705" s="10" t="str">
        <f t="shared" si="181"/>
        <v/>
      </c>
      <c r="Q705" s="16" t="str">
        <f t="shared" si="182"/>
        <v/>
      </c>
      <c r="R705" s="12" t="str">
        <f t="shared" si="183"/>
        <v/>
      </c>
      <c r="S705" s="12" t="str">
        <f t="shared" si="184"/>
        <v/>
      </c>
      <c r="T705" s="12" t="str">
        <f t="shared" si="185"/>
        <v/>
      </c>
      <c r="U705" s="12" t="str">
        <f t="shared" si="186"/>
        <v/>
      </c>
    </row>
    <row r="706" spans="1:21" x14ac:dyDescent="0.2">
      <c r="A706" s="9" t="str">
        <f t="shared" si="170"/>
        <v/>
      </c>
      <c r="B706" s="10" t="str">
        <f t="shared" si="171"/>
        <v/>
      </c>
      <c r="C706" s="14" t="str">
        <f t="shared" si="172"/>
        <v/>
      </c>
      <c r="D706" s="11" t="str">
        <f t="shared" si="173"/>
        <v/>
      </c>
      <c r="E706" s="12" t="str">
        <f t="shared" si="174"/>
        <v/>
      </c>
      <c r="F706" s="12" t="str">
        <f t="shared" si="175"/>
        <v/>
      </c>
      <c r="G706" s="12" t="str">
        <f t="shared" si="176"/>
        <v/>
      </c>
      <c r="H706" s="13"/>
      <c r="I706" s="12" t="str">
        <f t="shared" si="177"/>
        <v/>
      </c>
      <c r="J706" s="12" t="str">
        <f t="shared" si="178"/>
        <v/>
      </c>
      <c r="K706" s="12" t="str">
        <f t="shared" si="179"/>
        <v/>
      </c>
      <c r="L706" s="12" t="str">
        <f>IF(A706="","",SUM($K$51:K706))</f>
        <v/>
      </c>
      <c r="O706" s="9" t="str">
        <f t="shared" si="180"/>
        <v/>
      </c>
      <c r="P706" s="10" t="str">
        <f t="shared" si="181"/>
        <v/>
      </c>
      <c r="Q706" s="16" t="str">
        <f t="shared" si="182"/>
        <v/>
      </c>
      <c r="R706" s="12" t="str">
        <f t="shared" si="183"/>
        <v/>
      </c>
      <c r="S706" s="12" t="str">
        <f t="shared" si="184"/>
        <v/>
      </c>
      <c r="T706" s="12" t="str">
        <f t="shared" si="185"/>
        <v/>
      </c>
      <c r="U706" s="12" t="str">
        <f t="shared" si="186"/>
        <v/>
      </c>
    </row>
    <row r="707" spans="1:21" x14ac:dyDescent="0.2">
      <c r="A707" s="9" t="str">
        <f t="shared" si="170"/>
        <v/>
      </c>
      <c r="B707" s="10" t="str">
        <f t="shared" si="171"/>
        <v/>
      </c>
      <c r="C707" s="14" t="str">
        <f t="shared" si="172"/>
        <v/>
      </c>
      <c r="D707" s="11" t="str">
        <f t="shared" si="173"/>
        <v/>
      </c>
      <c r="E707" s="12" t="str">
        <f t="shared" si="174"/>
        <v/>
      </c>
      <c r="F707" s="12" t="str">
        <f t="shared" si="175"/>
        <v/>
      </c>
      <c r="G707" s="12" t="str">
        <f t="shared" si="176"/>
        <v/>
      </c>
      <c r="H707" s="13"/>
      <c r="I707" s="12" t="str">
        <f t="shared" si="177"/>
        <v/>
      </c>
      <c r="J707" s="12" t="str">
        <f t="shared" si="178"/>
        <v/>
      </c>
      <c r="K707" s="12" t="str">
        <f t="shared" si="179"/>
        <v/>
      </c>
      <c r="L707" s="12" t="str">
        <f>IF(A707="","",SUM($K$51:K707))</f>
        <v/>
      </c>
      <c r="O707" s="9" t="str">
        <f t="shared" si="180"/>
        <v/>
      </c>
      <c r="P707" s="10" t="str">
        <f t="shared" si="181"/>
        <v/>
      </c>
      <c r="Q707" s="16" t="str">
        <f t="shared" si="182"/>
        <v/>
      </c>
      <c r="R707" s="12" t="str">
        <f t="shared" si="183"/>
        <v/>
      </c>
      <c r="S707" s="12" t="str">
        <f t="shared" si="184"/>
        <v/>
      </c>
      <c r="T707" s="12" t="str">
        <f t="shared" si="185"/>
        <v/>
      </c>
      <c r="U707" s="12" t="str">
        <f t="shared" si="186"/>
        <v/>
      </c>
    </row>
    <row r="708" spans="1:21" x14ac:dyDescent="0.2">
      <c r="A708" s="9" t="str">
        <f t="shared" si="170"/>
        <v/>
      </c>
      <c r="B708" s="10" t="str">
        <f t="shared" si="171"/>
        <v/>
      </c>
      <c r="C708" s="14" t="str">
        <f t="shared" si="172"/>
        <v/>
      </c>
      <c r="D708" s="11" t="str">
        <f t="shared" si="173"/>
        <v/>
      </c>
      <c r="E708" s="12" t="str">
        <f t="shared" si="174"/>
        <v/>
      </c>
      <c r="F708" s="12" t="str">
        <f t="shared" si="175"/>
        <v/>
      </c>
      <c r="G708" s="12" t="str">
        <f t="shared" si="176"/>
        <v/>
      </c>
      <c r="H708" s="13"/>
      <c r="I708" s="12" t="str">
        <f t="shared" si="177"/>
        <v/>
      </c>
      <c r="J708" s="12" t="str">
        <f t="shared" si="178"/>
        <v/>
      </c>
      <c r="K708" s="12" t="str">
        <f t="shared" si="179"/>
        <v/>
      </c>
      <c r="L708" s="12" t="str">
        <f>IF(A708="","",SUM($K$51:K708))</f>
        <v/>
      </c>
      <c r="O708" s="9" t="str">
        <f t="shared" si="180"/>
        <v/>
      </c>
      <c r="P708" s="10" t="str">
        <f t="shared" si="181"/>
        <v/>
      </c>
      <c r="Q708" s="16" t="str">
        <f t="shared" si="182"/>
        <v/>
      </c>
      <c r="R708" s="12" t="str">
        <f t="shared" si="183"/>
        <v/>
      </c>
      <c r="S708" s="12" t="str">
        <f t="shared" si="184"/>
        <v/>
      </c>
      <c r="T708" s="12" t="str">
        <f t="shared" si="185"/>
        <v/>
      </c>
      <c r="U708" s="12" t="str">
        <f t="shared" si="186"/>
        <v/>
      </c>
    </row>
    <row r="709" spans="1:21" x14ac:dyDescent="0.2">
      <c r="A709" s="9" t="str">
        <f t="shared" si="170"/>
        <v/>
      </c>
      <c r="B709" s="10" t="str">
        <f t="shared" si="171"/>
        <v/>
      </c>
      <c r="C709" s="14" t="str">
        <f t="shared" si="172"/>
        <v/>
      </c>
      <c r="D709" s="11" t="str">
        <f t="shared" si="173"/>
        <v/>
      </c>
      <c r="E709" s="12" t="str">
        <f t="shared" si="174"/>
        <v/>
      </c>
      <c r="F709" s="12" t="str">
        <f t="shared" si="175"/>
        <v/>
      </c>
      <c r="G709" s="12" t="str">
        <f t="shared" si="176"/>
        <v/>
      </c>
      <c r="H709" s="13"/>
      <c r="I709" s="12" t="str">
        <f t="shared" si="177"/>
        <v/>
      </c>
      <c r="J709" s="12" t="str">
        <f t="shared" si="178"/>
        <v/>
      </c>
      <c r="K709" s="12" t="str">
        <f t="shared" si="179"/>
        <v/>
      </c>
      <c r="L709" s="12" t="str">
        <f>IF(A709="","",SUM($K$51:K709))</f>
        <v/>
      </c>
      <c r="O709" s="9" t="str">
        <f t="shared" si="180"/>
        <v/>
      </c>
      <c r="P709" s="10" t="str">
        <f t="shared" si="181"/>
        <v/>
      </c>
      <c r="Q709" s="16" t="str">
        <f t="shared" si="182"/>
        <v/>
      </c>
      <c r="R709" s="12" t="str">
        <f t="shared" si="183"/>
        <v/>
      </c>
      <c r="S709" s="12" t="str">
        <f t="shared" si="184"/>
        <v/>
      </c>
      <c r="T709" s="12" t="str">
        <f t="shared" si="185"/>
        <v/>
      </c>
      <c r="U709" s="12" t="str">
        <f t="shared" si="186"/>
        <v/>
      </c>
    </row>
    <row r="710" spans="1:21" x14ac:dyDescent="0.2">
      <c r="A710" s="9" t="str">
        <f t="shared" si="170"/>
        <v/>
      </c>
      <c r="B710" s="10" t="str">
        <f t="shared" si="171"/>
        <v/>
      </c>
      <c r="C710" s="14" t="str">
        <f t="shared" si="172"/>
        <v/>
      </c>
      <c r="D710" s="11" t="str">
        <f t="shared" si="173"/>
        <v/>
      </c>
      <c r="E710" s="12" t="str">
        <f t="shared" si="174"/>
        <v/>
      </c>
      <c r="F710" s="12" t="str">
        <f t="shared" si="175"/>
        <v/>
      </c>
      <c r="G710" s="12" t="str">
        <f t="shared" si="176"/>
        <v/>
      </c>
      <c r="H710" s="13"/>
      <c r="I710" s="12" t="str">
        <f t="shared" si="177"/>
        <v/>
      </c>
      <c r="J710" s="12" t="str">
        <f t="shared" si="178"/>
        <v/>
      </c>
      <c r="K710" s="12" t="str">
        <f t="shared" si="179"/>
        <v/>
      </c>
      <c r="L710" s="12" t="str">
        <f>IF(A710="","",SUM($K$51:K710))</f>
        <v/>
      </c>
      <c r="O710" s="9" t="str">
        <f t="shared" si="180"/>
        <v/>
      </c>
      <c r="P710" s="10" t="str">
        <f t="shared" si="181"/>
        <v/>
      </c>
      <c r="Q710" s="16" t="str">
        <f t="shared" si="182"/>
        <v/>
      </c>
      <c r="R710" s="12" t="str">
        <f t="shared" si="183"/>
        <v/>
      </c>
      <c r="S710" s="12" t="str">
        <f t="shared" si="184"/>
        <v/>
      </c>
      <c r="T710" s="12" t="str">
        <f t="shared" si="185"/>
        <v/>
      </c>
      <c r="U710" s="12" t="str">
        <f t="shared" si="186"/>
        <v/>
      </c>
    </row>
    <row r="711" spans="1:21" x14ac:dyDescent="0.2">
      <c r="A711" s="9" t="str">
        <f t="shared" si="170"/>
        <v/>
      </c>
      <c r="B711" s="10" t="str">
        <f t="shared" si="171"/>
        <v/>
      </c>
      <c r="C711" s="14" t="str">
        <f t="shared" si="172"/>
        <v/>
      </c>
      <c r="D711" s="11" t="str">
        <f t="shared" si="173"/>
        <v/>
      </c>
      <c r="E711" s="12" t="str">
        <f t="shared" si="174"/>
        <v/>
      </c>
      <c r="F711" s="12" t="str">
        <f t="shared" si="175"/>
        <v/>
      </c>
      <c r="G711" s="12" t="str">
        <f t="shared" si="176"/>
        <v/>
      </c>
      <c r="H711" s="13"/>
      <c r="I711" s="12" t="str">
        <f t="shared" si="177"/>
        <v/>
      </c>
      <c r="J711" s="12" t="str">
        <f t="shared" si="178"/>
        <v/>
      </c>
      <c r="K711" s="12" t="str">
        <f t="shared" si="179"/>
        <v/>
      </c>
      <c r="L711" s="12" t="str">
        <f>IF(A711="","",SUM($K$51:K711))</f>
        <v/>
      </c>
      <c r="O711" s="9" t="str">
        <f t="shared" si="180"/>
        <v/>
      </c>
      <c r="P711" s="10" t="str">
        <f t="shared" si="181"/>
        <v/>
      </c>
      <c r="Q711" s="16" t="str">
        <f t="shared" si="182"/>
        <v/>
      </c>
      <c r="R711" s="12" t="str">
        <f t="shared" si="183"/>
        <v/>
      </c>
      <c r="S711" s="12" t="str">
        <f t="shared" si="184"/>
        <v/>
      </c>
      <c r="T711" s="12" t="str">
        <f t="shared" si="185"/>
        <v/>
      </c>
      <c r="U711" s="12" t="str">
        <f t="shared" si="186"/>
        <v/>
      </c>
    </row>
    <row r="712" spans="1:21" x14ac:dyDescent="0.2">
      <c r="A712" s="9" t="str">
        <f t="shared" si="170"/>
        <v/>
      </c>
      <c r="B712" s="10" t="str">
        <f t="shared" si="171"/>
        <v/>
      </c>
      <c r="C712" s="14" t="str">
        <f t="shared" si="172"/>
        <v/>
      </c>
      <c r="D712" s="11" t="str">
        <f t="shared" si="173"/>
        <v/>
      </c>
      <c r="E712" s="12" t="str">
        <f t="shared" si="174"/>
        <v/>
      </c>
      <c r="F712" s="12" t="str">
        <f t="shared" si="175"/>
        <v/>
      </c>
      <c r="G712" s="12" t="str">
        <f t="shared" si="176"/>
        <v/>
      </c>
      <c r="H712" s="13"/>
      <c r="I712" s="12" t="str">
        <f t="shared" si="177"/>
        <v/>
      </c>
      <c r="J712" s="12" t="str">
        <f t="shared" si="178"/>
        <v/>
      </c>
      <c r="K712" s="12" t="str">
        <f t="shared" si="179"/>
        <v/>
      </c>
      <c r="L712" s="12" t="str">
        <f>IF(A712="","",SUM($K$51:K712))</f>
        <v/>
      </c>
      <c r="O712" s="9" t="str">
        <f t="shared" si="180"/>
        <v/>
      </c>
      <c r="P712" s="10" t="str">
        <f t="shared" si="181"/>
        <v/>
      </c>
      <c r="Q712" s="16" t="str">
        <f t="shared" si="182"/>
        <v/>
      </c>
      <c r="R712" s="12" t="str">
        <f t="shared" si="183"/>
        <v/>
      </c>
      <c r="S712" s="12" t="str">
        <f t="shared" si="184"/>
        <v/>
      </c>
      <c r="T712" s="12" t="str">
        <f t="shared" si="185"/>
        <v/>
      </c>
      <c r="U712" s="12" t="str">
        <f t="shared" si="186"/>
        <v/>
      </c>
    </row>
    <row r="713" spans="1:21" x14ac:dyDescent="0.2">
      <c r="A713" s="9" t="str">
        <f t="shared" si="170"/>
        <v/>
      </c>
      <c r="B713" s="10" t="str">
        <f t="shared" si="171"/>
        <v/>
      </c>
      <c r="C713" s="14" t="str">
        <f t="shared" si="172"/>
        <v/>
      </c>
      <c r="D713" s="11" t="str">
        <f t="shared" si="173"/>
        <v/>
      </c>
      <c r="E713" s="12" t="str">
        <f t="shared" si="174"/>
        <v/>
      </c>
      <c r="F713" s="12" t="str">
        <f t="shared" si="175"/>
        <v/>
      </c>
      <c r="G713" s="12" t="str">
        <f t="shared" si="176"/>
        <v/>
      </c>
      <c r="H713" s="13"/>
      <c r="I713" s="12" t="str">
        <f t="shared" si="177"/>
        <v/>
      </c>
      <c r="J713" s="12" t="str">
        <f t="shared" si="178"/>
        <v/>
      </c>
      <c r="K713" s="12" t="str">
        <f t="shared" si="179"/>
        <v/>
      </c>
      <c r="L713" s="12" t="str">
        <f>IF(A713="","",SUM($K$51:K713))</f>
        <v/>
      </c>
      <c r="O713" s="9" t="str">
        <f t="shared" si="180"/>
        <v/>
      </c>
      <c r="P713" s="10" t="str">
        <f t="shared" si="181"/>
        <v/>
      </c>
      <c r="Q713" s="16" t="str">
        <f t="shared" si="182"/>
        <v/>
      </c>
      <c r="R713" s="12" t="str">
        <f t="shared" si="183"/>
        <v/>
      </c>
      <c r="S713" s="12" t="str">
        <f t="shared" si="184"/>
        <v/>
      </c>
      <c r="T713" s="12" t="str">
        <f t="shared" si="185"/>
        <v/>
      </c>
      <c r="U713" s="12" t="str">
        <f t="shared" si="186"/>
        <v/>
      </c>
    </row>
    <row r="714" spans="1:21" x14ac:dyDescent="0.2">
      <c r="A714" s="9" t="str">
        <f t="shared" si="170"/>
        <v/>
      </c>
      <c r="B714" s="10" t="str">
        <f t="shared" si="171"/>
        <v/>
      </c>
      <c r="C714" s="14" t="str">
        <f t="shared" si="172"/>
        <v/>
      </c>
      <c r="D714" s="11" t="str">
        <f t="shared" si="173"/>
        <v/>
      </c>
      <c r="E714" s="12" t="str">
        <f t="shared" si="174"/>
        <v/>
      </c>
      <c r="F714" s="12" t="str">
        <f t="shared" si="175"/>
        <v/>
      </c>
      <c r="G714" s="12" t="str">
        <f t="shared" si="176"/>
        <v/>
      </c>
      <c r="H714" s="13"/>
      <c r="I714" s="12" t="str">
        <f t="shared" si="177"/>
        <v/>
      </c>
      <c r="J714" s="12" t="str">
        <f t="shared" si="178"/>
        <v/>
      </c>
      <c r="K714" s="12" t="str">
        <f t="shared" si="179"/>
        <v/>
      </c>
      <c r="L714" s="12" t="str">
        <f>IF(A714="","",SUM($K$51:K714))</f>
        <v/>
      </c>
      <c r="O714" s="9" t="str">
        <f t="shared" si="180"/>
        <v/>
      </c>
      <c r="P714" s="10" t="str">
        <f t="shared" si="181"/>
        <v/>
      </c>
      <c r="Q714" s="16" t="str">
        <f t="shared" si="182"/>
        <v/>
      </c>
      <c r="R714" s="12" t="str">
        <f t="shared" si="183"/>
        <v/>
      </c>
      <c r="S714" s="12" t="str">
        <f t="shared" si="184"/>
        <v/>
      </c>
      <c r="T714" s="12" t="str">
        <f t="shared" si="185"/>
        <v/>
      </c>
      <c r="U714" s="12" t="str">
        <f t="shared" si="186"/>
        <v/>
      </c>
    </row>
    <row r="715" spans="1:21" x14ac:dyDescent="0.2">
      <c r="A715" s="9" t="str">
        <f t="shared" si="170"/>
        <v/>
      </c>
      <c r="B715" s="10" t="str">
        <f t="shared" si="171"/>
        <v/>
      </c>
      <c r="C715" s="14" t="str">
        <f t="shared" si="172"/>
        <v/>
      </c>
      <c r="D715" s="11" t="str">
        <f t="shared" si="173"/>
        <v/>
      </c>
      <c r="E715" s="12" t="str">
        <f t="shared" si="174"/>
        <v/>
      </c>
      <c r="F715" s="12" t="str">
        <f t="shared" si="175"/>
        <v/>
      </c>
      <c r="G715" s="12" t="str">
        <f t="shared" si="176"/>
        <v/>
      </c>
      <c r="H715" s="13"/>
      <c r="I715" s="12" t="str">
        <f t="shared" si="177"/>
        <v/>
      </c>
      <c r="J715" s="12" t="str">
        <f t="shared" si="178"/>
        <v/>
      </c>
      <c r="K715" s="12" t="str">
        <f t="shared" si="179"/>
        <v/>
      </c>
      <c r="L715" s="12" t="str">
        <f>IF(A715="","",SUM($K$51:K715))</f>
        <v/>
      </c>
      <c r="O715" s="9" t="str">
        <f t="shared" si="180"/>
        <v/>
      </c>
      <c r="P715" s="10" t="str">
        <f t="shared" si="181"/>
        <v/>
      </c>
      <c r="Q715" s="16" t="str">
        <f t="shared" si="182"/>
        <v/>
      </c>
      <c r="R715" s="12" t="str">
        <f t="shared" si="183"/>
        <v/>
      </c>
      <c r="S715" s="12" t="str">
        <f t="shared" si="184"/>
        <v/>
      </c>
      <c r="T715" s="12" t="str">
        <f t="shared" si="185"/>
        <v/>
      </c>
      <c r="U715" s="12" t="str">
        <f t="shared" si="186"/>
        <v/>
      </c>
    </row>
    <row r="716" spans="1:21" x14ac:dyDescent="0.2">
      <c r="A716" s="9" t="str">
        <f t="shared" si="170"/>
        <v/>
      </c>
      <c r="B716" s="10" t="str">
        <f t="shared" si="171"/>
        <v/>
      </c>
      <c r="C716" s="14" t="str">
        <f t="shared" si="172"/>
        <v/>
      </c>
      <c r="D716" s="11" t="str">
        <f t="shared" si="173"/>
        <v/>
      </c>
      <c r="E716" s="12" t="str">
        <f t="shared" si="174"/>
        <v/>
      </c>
      <c r="F716" s="12" t="str">
        <f t="shared" si="175"/>
        <v/>
      </c>
      <c r="G716" s="12" t="str">
        <f t="shared" si="176"/>
        <v/>
      </c>
      <c r="H716" s="13"/>
      <c r="I716" s="12" t="str">
        <f t="shared" si="177"/>
        <v/>
      </c>
      <c r="J716" s="12" t="str">
        <f t="shared" si="178"/>
        <v/>
      </c>
      <c r="K716" s="12" t="str">
        <f t="shared" si="179"/>
        <v/>
      </c>
      <c r="L716" s="12" t="str">
        <f>IF(A716="","",SUM($K$51:K716))</f>
        <v/>
      </c>
      <c r="O716" s="9" t="str">
        <f t="shared" si="180"/>
        <v/>
      </c>
      <c r="P716" s="10" t="str">
        <f t="shared" si="181"/>
        <v/>
      </c>
      <c r="Q716" s="16" t="str">
        <f t="shared" si="182"/>
        <v/>
      </c>
      <c r="R716" s="12" t="str">
        <f t="shared" si="183"/>
        <v/>
      </c>
      <c r="S716" s="12" t="str">
        <f t="shared" si="184"/>
        <v/>
      </c>
      <c r="T716" s="12" t="str">
        <f t="shared" si="185"/>
        <v/>
      </c>
      <c r="U716" s="12" t="str">
        <f t="shared" si="186"/>
        <v/>
      </c>
    </row>
    <row r="717" spans="1:21" x14ac:dyDescent="0.2">
      <c r="A717" s="9" t="str">
        <f t="shared" si="170"/>
        <v/>
      </c>
      <c r="B717" s="10" t="str">
        <f t="shared" si="171"/>
        <v/>
      </c>
      <c r="C717" s="14" t="str">
        <f t="shared" si="172"/>
        <v/>
      </c>
      <c r="D717" s="11" t="str">
        <f t="shared" si="173"/>
        <v/>
      </c>
      <c r="E717" s="12" t="str">
        <f t="shared" si="174"/>
        <v/>
      </c>
      <c r="F717" s="12" t="str">
        <f t="shared" si="175"/>
        <v/>
      </c>
      <c r="G717" s="12" t="str">
        <f t="shared" si="176"/>
        <v/>
      </c>
      <c r="H717" s="13"/>
      <c r="I717" s="12" t="str">
        <f t="shared" si="177"/>
        <v/>
      </c>
      <c r="J717" s="12" t="str">
        <f t="shared" si="178"/>
        <v/>
      </c>
      <c r="K717" s="12" t="str">
        <f t="shared" si="179"/>
        <v/>
      </c>
      <c r="L717" s="12" t="str">
        <f>IF(A717="","",SUM($K$51:K717))</f>
        <v/>
      </c>
      <c r="O717" s="9" t="str">
        <f t="shared" si="180"/>
        <v/>
      </c>
      <c r="P717" s="10" t="str">
        <f t="shared" si="181"/>
        <v/>
      </c>
      <c r="Q717" s="16" t="str">
        <f t="shared" si="182"/>
        <v/>
      </c>
      <c r="R717" s="12" t="str">
        <f t="shared" si="183"/>
        <v/>
      </c>
      <c r="S717" s="12" t="str">
        <f t="shared" si="184"/>
        <v/>
      </c>
      <c r="T717" s="12" t="str">
        <f t="shared" si="185"/>
        <v/>
      </c>
      <c r="U717" s="12" t="str">
        <f t="shared" si="186"/>
        <v/>
      </c>
    </row>
    <row r="718" spans="1:21" x14ac:dyDescent="0.2">
      <c r="A718" s="9" t="str">
        <f t="shared" si="170"/>
        <v/>
      </c>
      <c r="B718" s="10" t="str">
        <f t="shared" si="171"/>
        <v/>
      </c>
      <c r="C718" s="14" t="str">
        <f t="shared" si="172"/>
        <v/>
      </c>
      <c r="D718" s="11" t="str">
        <f t="shared" si="173"/>
        <v/>
      </c>
      <c r="E718" s="12" t="str">
        <f t="shared" si="174"/>
        <v/>
      </c>
      <c r="F718" s="12" t="str">
        <f t="shared" si="175"/>
        <v/>
      </c>
      <c r="G718" s="12" t="str">
        <f t="shared" si="176"/>
        <v/>
      </c>
      <c r="H718" s="13"/>
      <c r="I718" s="12" t="str">
        <f t="shared" si="177"/>
        <v/>
      </c>
      <c r="J718" s="12" t="str">
        <f t="shared" si="178"/>
        <v/>
      </c>
      <c r="K718" s="12" t="str">
        <f t="shared" si="179"/>
        <v/>
      </c>
      <c r="L718" s="12" t="str">
        <f>IF(A718="","",SUM($K$51:K718))</f>
        <v/>
      </c>
      <c r="O718" s="9" t="str">
        <f t="shared" si="180"/>
        <v/>
      </c>
      <c r="P718" s="10" t="str">
        <f t="shared" si="181"/>
        <v/>
      </c>
      <c r="Q718" s="16" t="str">
        <f t="shared" si="182"/>
        <v/>
      </c>
      <c r="R718" s="12" t="str">
        <f t="shared" si="183"/>
        <v/>
      </c>
      <c r="S718" s="12" t="str">
        <f t="shared" si="184"/>
        <v/>
      </c>
      <c r="T718" s="12" t="str">
        <f t="shared" si="185"/>
        <v/>
      </c>
      <c r="U718" s="12" t="str">
        <f t="shared" si="186"/>
        <v/>
      </c>
    </row>
    <row r="719" spans="1:21" x14ac:dyDescent="0.2">
      <c r="A719" s="9" t="str">
        <f t="shared" si="170"/>
        <v/>
      </c>
      <c r="B719" s="10" t="str">
        <f t="shared" si="171"/>
        <v/>
      </c>
      <c r="C719" s="14" t="str">
        <f t="shared" si="172"/>
        <v/>
      </c>
      <c r="D719" s="11" t="str">
        <f t="shared" si="173"/>
        <v/>
      </c>
      <c r="E719" s="12" t="str">
        <f t="shared" si="174"/>
        <v/>
      </c>
      <c r="F719" s="12" t="str">
        <f t="shared" si="175"/>
        <v/>
      </c>
      <c r="G719" s="12" t="str">
        <f t="shared" si="176"/>
        <v/>
      </c>
      <c r="H719" s="13"/>
      <c r="I719" s="12" t="str">
        <f t="shared" si="177"/>
        <v/>
      </c>
      <c r="J719" s="12" t="str">
        <f t="shared" si="178"/>
        <v/>
      </c>
      <c r="K719" s="12" t="str">
        <f t="shared" si="179"/>
        <v/>
      </c>
      <c r="L719" s="12" t="str">
        <f>IF(A719="","",SUM($K$51:K719))</f>
        <v/>
      </c>
      <c r="O719" s="9" t="str">
        <f t="shared" si="180"/>
        <v/>
      </c>
      <c r="P719" s="10" t="str">
        <f t="shared" si="181"/>
        <v/>
      </c>
      <c r="Q719" s="16" t="str">
        <f t="shared" si="182"/>
        <v/>
      </c>
      <c r="R719" s="12" t="str">
        <f t="shared" si="183"/>
        <v/>
      </c>
      <c r="S719" s="12" t="str">
        <f t="shared" si="184"/>
        <v/>
      </c>
      <c r="T719" s="12" t="str">
        <f t="shared" si="185"/>
        <v/>
      </c>
      <c r="U719" s="12" t="str">
        <f t="shared" si="186"/>
        <v/>
      </c>
    </row>
    <row r="720" spans="1:21" x14ac:dyDescent="0.2">
      <c r="A720" s="9" t="str">
        <f t="shared" si="170"/>
        <v/>
      </c>
      <c r="B720" s="10" t="str">
        <f t="shared" si="171"/>
        <v/>
      </c>
      <c r="C720" s="14" t="str">
        <f t="shared" si="172"/>
        <v/>
      </c>
      <c r="D720" s="11" t="str">
        <f t="shared" si="173"/>
        <v/>
      </c>
      <c r="E720" s="12" t="str">
        <f t="shared" si="174"/>
        <v/>
      </c>
      <c r="F720" s="12" t="str">
        <f t="shared" si="175"/>
        <v/>
      </c>
      <c r="G720" s="12" t="str">
        <f t="shared" si="176"/>
        <v/>
      </c>
      <c r="H720" s="13"/>
      <c r="I720" s="12" t="str">
        <f t="shared" si="177"/>
        <v/>
      </c>
      <c r="J720" s="12" t="str">
        <f t="shared" si="178"/>
        <v/>
      </c>
      <c r="K720" s="12" t="str">
        <f t="shared" si="179"/>
        <v/>
      </c>
      <c r="L720" s="12" t="str">
        <f>IF(A720="","",SUM($K$51:K720))</f>
        <v/>
      </c>
      <c r="O720" s="9" t="str">
        <f t="shared" si="180"/>
        <v/>
      </c>
      <c r="P720" s="10" t="str">
        <f t="shared" si="181"/>
        <v/>
      </c>
      <c r="Q720" s="16" t="str">
        <f t="shared" si="182"/>
        <v/>
      </c>
      <c r="R720" s="12" t="str">
        <f t="shared" si="183"/>
        <v/>
      </c>
      <c r="S720" s="12" t="str">
        <f t="shared" si="184"/>
        <v/>
      </c>
      <c r="T720" s="12" t="str">
        <f t="shared" si="185"/>
        <v/>
      </c>
      <c r="U720" s="12" t="str">
        <f t="shared" si="186"/>
        <v/>
      </c>
    </row>
    <row r="721" spans="1:21" x14ac:dyDescent="0.2">
      <c r="A721" s="9" t="str">
        <f t="shared" si="170"/>
        <v/>
      </c>
      <c r="B721" s="10" t="str">
        <f t="shared" si="171"/>
        <v/>
      </c>
      <c r="C721" s="14" t="str">
        <f t="shared" si="172"/>
        <v/>
      </c>
      <c r="D721" s="11" t="str">
        <f t="shared" si="173"/>
        <v/>
      </c>
      <c r="E721" s="12" t="str">
        <f t="shared" si="174"/>
        <v/>
      </c>
      <c r="F721" s="12" t="str">
        <f t="shared" si="175"/>
        <v/>
      </c>
      <c r="G721" s="12" t="str">
        <f t="shared" si="176"/>
        <v/>
      </c>
      <c r="H721" s="13"/>
      <c r="I721" s="12" t="str">
        <f t="shared" si="177"/>
        <v/>
      </c>
      <c r="J721" s="12" t="str">
        <f t="shared" si="178"/>
        <v/>
      </c>
      <c r="K721" s="12" t="str">
        <f t="shared" si="179"/>
        <v/>
      </c>
      <c r="L721" s="12" t="str">
        <f>IF(A721="","",SUM($K$51:K721))</f>
        <v/>
      </c>
      <c r="O721" s="9" t="str">
        <f t="shared" si="180"/>
        <v/>
      </c>
      <c r="P721" s="10" t="str">
        <f t="shared" si="181"/>
        <v/>
      </c>
      <c r="Q721" s="16" t="str">
        <f t="shared" si="182"/>
        <v/>
      </c>
      <c r="R721" s="12" t="str">
        <f t="shared" si="183"/>
        <v/>
      </c>
      <c r="S721" s="12" t="str">
        <f t="shared" si="184"/>
        <v/>
      </c>
      <c r="T721" s="12" t="str">
        <f t="shared" si="185"/>
        <v/>
      </c>
      <c r="U721" s="12" t="str">
        <f t="shared" si="186"/>
        <v/>
      </c>
    </row>
    <row r="722" spans="1:21" x14ac:dyDescent="0.2">
      <c r="A722" s="9" t="str">
        <f t="shared" si="170"/>
        <v/>
      </c>
      <c r="B722" s="10" t="str">
        <f t="shared" si="171"/>
        <v/>
      </c>
      <c r="C722" s="14" t="str">
        <f t="shared" si="172"/>
        <v/>
      </c>
      <c r="D722" s="11" t="str">
        <f t="shared" si="173"/>
        <v/>
      </c>
      <c r="E722" s="12" t="str">
        <f t="shared" si="174"/>
        <v/>
      </c>
      <c r="F722" s="12" t="str">
        <f t="shared" si="175"/>
        <v/>
      </c>
      <c r="G722" s="12" t="str">
        <f t="shared" si="176"/>
        <v/>
      </c>
      <c r="H722" s="13"/>
      <c r="I722" s="12" t="str">
        <f t="shared" si="177"/>
        <v/>
      </c>
      <c r="J722" s="12" t="str">
        <f t="shared" si="178"/>
        <v/>
      </c>
      <c r="K722" s="12" t="str">
        <f t="shared" si="179"/>
        <v/>
      </c>
      <c r="L722" s="12" t="str">
        <f>IF(A722="","",SUM($K$51:K722))</f>
        <v/>
      </c>
      <c r="O722" s="9" t="str">
        <f t="shared" si="180"/>
        <v/>
      </c>
      <c r="P722" s="10" t="str">
        <f t="shared" si="181"/>
        <v/>
      </c>
      <c r="Q722" s="16" t="str">
        <f t="shared" si="182"/>
        <v/>
      </c>
      <c r="R722" s="12" t="str">
        <f t="shared" si="183"/>
        <v/>
      </c>
      <c r="S722" s="12" t="str">
        <f t="shared" si="184"/>
        <v/>
      </c>
      <c r="T722" s="12" t="str">
        <f t="shared" si="185"/>
        <v/>
      </c>
      <c r="U722" s="12" t="str">
        <f t="shared" si="186"/>
        <v/>
      </c>
    </row>
    <row r="723" spans="1:21" x14ac:dyDescent="0.2">
      <c r="A723" s="9" t="str">
        <f t="shared" si="170"/>
        <v/>
      </c>
      <c r="B723" s="10" t="str">
        <f t="shared" si="171"/>
        <v/>
      </c>
      <c r="C723" s="14" t="str">
        <f t="shared" si="172"/>
        <v/>
      </c>
      <c r="D723" s="11" t="str">
        <f t="shared" si="173"/>
        <v/>
      </c>
      <c r="E723" s="12" t="str">
        <f t="shared" si="174"/>
        <v/>
      </c>
      <c r="F723" s="12" t="str">
        <f t="shared" si="175"/>
        <v/>
      </c>
      <c r="G723" s="12" t="str">
        <f t="shared" si="176"/>
        <v/>
      </c>
      <c r="H723" s="13"/>
      <c r="I723" s="12" t="str">
        <f t="shared" si="177"/>
        <v/>
      </c>
      <c r="J723" s="12" t="str">
        <f t="shared" si="178"/>
        <v/>
      </c>
      <c r="K723" s="12" t="str">
        <f t="shared" si="179"/>
        <v/>
      </c>
      <c r="L723" s="12" t="str">
        <f>IF(A723="","",SUM($K$51:K723))</f>
        <v/>
      </c>
      <c r="O723" s="9" t="str">
        <f t="shared" si="180"/>
        <v/>
      </c>
      <c r="P723" s="10" t="str">
        <f t="shared" si="181"/>
        <v/>
      </c>
      <c r="Q723" s="16" t="str">
        <f t="shared" si="182"/>
        <v/>
      </c>
      <c r="R723" s="12" t="str">
        <f t="shared" si="183"/>
        <v/>
      </c>
      <c r="S723" s="12" t="str">
        <f t="shared" si="184"/>
        <v/>
      </c>
      <c r="T723" s="12" t="str">
        <f t="shared" si="185"/>
        <v/>
      </c>
      <c r="U723" s="12" t="str">
        <f t="shared" si="186"/>
        <v/>
      </c>
    </row>
    <row r="724" spans="1:21" x14ac:dyDescent="0.2">
      <c r="A724" s="9" t="str">
        <f t="shared" si="170"/>
        <v/>
      </c>
      <c r="B724" s="10" t="str">
        <f t="shared" si="171"/>
        <v/>
      </c>
      <c r="C724" s="14" t="str">
        <f t="shared" si="172"/>
        <v/>
      </c>
      <c r="D724" s="11" t="str">
        <f t="shared" si="173"/>
        <v/>
      </c>
      <c r="E724" s="12" t="str">
        <f t="shared" si="174"/>
        <v/>
      </c>
      <c r="F724" s="12" t="str">
        <f t="shared" si="175"/>
        <v/>
      </c>
      <c r="G724" s="12" t="str">
        <f t="shared" si="176"/>
        <v/>
      </c>
      <c r="H724" s="13"/>
      <c r="I724" s="12" t="str">
        <f t="shared" si="177"/>
        <v/>
      </c>
      <c r="J724" s="12" t="str">
        <f t="shared" si="178"/>
        <v/>
      </c>
      <c r="K724" s="12" t="str">
        <f t="shared" si="179"/>
        <v/>
      </c>
      <c r="L724" s="12" t="str">
        <f>IF(A724="","",SUM($K$51:K724))</f>
        <v/>
      </c>
      <c r="O724" s="9" t="str">
        <f t="shared" si="180"/>
        <v/>
      </c>
      <c r="P724" s="10" t="str">
        <f t="shared" si="181"/>
        <v/>
      </c>
      <c r="Q724" s="16" t="str">
        <f t="shared" si="182"/>
        <v/>
      </c>
      <c r="R724" s="12" t="str">
        <f t="shared" si="183"/>
        <v/>
      </c>
      <c r="S724" s="12" t="str">
        <f t="shared" si="184"/>
        <v/>
      </c>
      <c r="T724" s="12" t="str">
        <f t="shared" si="185"/>
        <v/>
      </c>
      <c r="U724" s="12" t="str">
        <f t="shared" si="186"/>
        <v/>
      </c>
    </row>
    <row r="725" spans="1:21" x14ac:dyDescent="0.2">
      <c r="A725" s="9" t="str">
        <f t="shared" si="170"/>
        <v/>
      </c>
      <c r="B725" s="10" t="str">
        <f t="shared" si="171"/>
        <v/>
      </c>
      <c r="C725" s="14" t="str">
        <f t="shared" si="172"/>
        <v/>
      </c>
      <c r="D725" s="11" t="str">
        <f t="shared" si="173"/>
        <v/>
      </c>
      <c r="E725" s="12" t="str">
        <f t="shared" si="174"/>
        <v/>
      </c>
      <c r="F725" s="12" t="str">
        <f t="shared" si="175"/>
        <v/>
      </c>
      <c r="G725" s="12" t="str">
        <f t="shared" si="176"/>
        <v/>
      </c>
      <c r="H725" s="13"/>
      <c r="I725" s="12" t="str">
        <f t="shared" si="177"/>
        <v/>
      </c>
      <c r="J725" s="12" t="str">
        <f t="shared" si="178"/>
        <v/>
      </c>
      <c r="K725" s="12" t="str">
        <f t="shared" si="179"/>
        <v/>
      </c>
      <c r="L725" s="12" t="str">
        <f>IF(A725="","",SUM($K$51:K725))</f>
        <v/>
      </c>
      <c r="O725" s="9" t="str">
        <f t="shared" si="180"/>
        <v/>
      </c>
      <c r="P725" s="10" t="str">
        <f t="shared" si="181"/>
        <v/>
      </c>
      <c r="Q725" s="16" t="str">
        <f t="shared" si="182"/>
        <v/>
      </c>
      <c r="R725" s="12" t="str">
        <f t="shared" si="183"/>
        <v/>
      </c>
      <c r="S725" s="12" t="str">
        <f t="shared" si="184"/>
        <v/>
      </c>
      <c r="T725" s="12" t="str">
        <f t="shared" si="185"/>
        <v/>
      </c>
      <c r="U725" s="12" t="str">
        <f t="shared" si="186"/>
        <v/>
      </c>
    </row>
    <row r="726" spans="1:21" x14ac:dyDescent="0.2">
      <c r="A726" s="9" t="str">
        <f t="shared" si="170"/>
        <v/>
      </c>
      <c r="B726" s="10" t="str">
        <f t="shared" si="171"/>
        <v/>
      </c>
      <c r="C726" s="14" t="str">
        <f t="shared" si="172"/>
        <v/>
      </c>
      <c r="D726" s="11" t="str">
        <f t="shared" si="173"/>
        <v/>
      </c>
      <c r="E726" s="12" t="str">
        <f t="shared" si="174"/>
        <v/>
      </c>
      <c r="F726" s="12" t="str">
        <f t="shared" si="175"/>
        <v/>
      </c>
      <c r="G726" s="12" t="str">
        <f t="shared" si="176"/>
        <v/>
      </c>
      <c r="H726" s="13"/>
      <c r="I726" s="12" t="str">
        <f t="shared" si="177"/>
        <v/>
      </c>
      <c r="J726" s="12" t="str">
        <f t="shared" si="178"/>
        <v/>
      </c>
      <c r="K726" s="12" t="str">
        <f t="shared" si="179"/>
        <v/>
      </c>
      <c r="L726" s="12" t="str">
        <f>IF(A726="","",SUM($K$51:K726))</f>
        <v/>
      </c>
      <c r="O726" s="9" t="str">
        <f t="shared" si="180"/>
        <v/>
      </c>
      <c r="P726" s="10" t="str">
        <f t="shared" si="181"/>
        <v/>
      </c>
      <c r="Q726" s="16" t="str">
        <f t="shared" si="182"/>
        <v/>
      </c>
      <c r="R726" s="12" t="str">
        <f t="shared" si="183"/>
        <v/>
      </c>
      <c r="S726" s="12" t="str">
        <f t="shared" si="184"/>
        <v/>
      </c>
      <c r="T726" s="12" t="str">
        <f t="shared" si="185"/>
        <v/>
      </c>
      <c r="U726" s="12" t="str">
        <f t="shared" si="186"/>
        <v/>
      </c>
    </row>
    <row r="727" spans="1:21" x14ac:dyDescent="0.2">
      <c r="A727" s="9" t="str">
        <f t="shared" si="170"/>
        <v/>
      </c>
      <c r="B727" s="10" t="str">
        <f t="shared" si="171"/>
        <v/>
      </c>
      <c r="C727" s="14" t="str">
        <f t="shared" si="172"/>
        <v/>
      </c>
      <c r="D727" s="11" t="str">
        <f t="shared" si="173"/>
        <v/>
      </c>
      <c r="E727" s="12" t="str">
        <f t="shared" si="174"/>
        <v/>
      </c>
      <c r="F727" s="12" t="str">
        <f t="shared" si="175"/>
        <v/>
      </c>
      <c r="G727" s="12" t="str">
        <f t="shared" si="176"/>
        <v/>
      </c>
      <c r="H727" s="13"/>
      <c r="I727" s="12" t="str">
        <f t="shared" si="177"/>
        <v/>
      </c>
      <c r="J727" s="12" t="str">
        <f t="shared" si="178"/>
        <v/>
      </c>
      <c r="K727" s="12" t="str">
        <f t="shared" si="179"/>
        <v/>
      </c>
      <c r="L727" s="12" t="str">
        <f>IF(A727="","",SUM($K$51:K727))</f>
        <v/>
      </c>
      <c r="O727" s="9" t="str">
        <f t="shared" si="180"/>
        <v/>
      </c>
      <c r="P727" s="10" t="str">
        <f t="shared" si="181"/>
        <v/>
      </c>
      <c r="Q727" s="16" t="str">
        <f t="shared" si="182"/>
        <v/>
      </c>
      <c r="R727" s="12" t="str">
        <f t="shared" si="183"/>
        <v/>
      </c>
      <c r="S727" s="12" t="str">
        <f t="shared" si="184"/>
        <v/>
      </c>
      <c r="T727" s="12" t="str">
        <f t="shared" si="185"/>
        <v/>
      </c>
      <c r="U727" s="12" t="str">
        <f t="shared" si="186"/>
        <v/>
      </c>
    </row>
    <row r="728" spans="1:21" x14ac:dyDescent="0.2">
      <c r="A728" s="9" t="str">
        <f t="shared" si="170"/>
        <v/>
      </c>
      <c r="B728" s="10" t="str">
        <f t="shared" si="171"/>
        <v/>
      </c>
      <c r="C728" s="14" t="str">
        <f t="shared" si="172"/>
        <v/>
      </c>
      <c r="D728" s="11" t="str">
        <f t="shared" si="173"/>
        <v/>
      </c>
      <c r="E728" s="12" t="str">
        <f t="shared" si="174"/>
        <v/>
      </c>
      <c r="F728" s="12" t="str">
        <f t="shared" si="175"/>
        <v/>
      </c>
      <c r="G728" s="12" t="str">
        <f t="shared" si="176"/>
        <v/>
      </c>
      <c r="H728" s="13"/>
      <c r="I728" s="12" t="str">
        <f t="shared" si="177"/>
        <v/>
      </c>
      <c r="J728" s="12" t="str">
        <f t="shared" si="178"/>
        <v/>
      </c>
      <c r="K728" s="12" t="str">
        <f t="shared" si="179"/>
        <v/>
      </c>
      <c r="L728" s="12" t="str">
        <f>IF(A728="","",SUM($K$51:K728))</f>
        <v/>
      </c>
      <c r="O728" s="9" t="str">
        <f t="shared" si="180"/>
        <v/>
      </c>
      <c r="P728" s="10" t="str">
        <f t="shared" si="181"/>
        <v/>
      </c>
      <c r="Q728" s="16" t="str">
        <f t="shared" si="182"/>
        <v/>
      </c>
      <c r="R728" s="12" t="str">
        <f t="shared" si="183"/>
        <v/>
      </c>
      <c r="S728" s="12" t="str">
        <f t="shared" si="184"/>
        <v/>
      </c>
      <c r="T728" s="12" t="str">
        <f t="shared" si="185"/>
        <v/>
      </c>
      <c r="U728" s="12" t="str">
        <f t="shared" si="186"/>
        <v/>
      </c>
    </row>
    <row r="729" spans="1:21" x14ac:dyDescent="0.2">
      <c r="A729" s="9" t="str">
        <f t="shared" si="170"/>
        <v/>
      </c>
      <c r="B729" s="10" t="str">
        <f t="shared" si="171"/>
        <v/>
      </c>
      <c r="C729" s="14" t="str">
        <f t="shared" si="172"/>
        <v/>
      </c>
      <c r="D729" s="11" t="str">
        <f t="shared" si="173"/>
        <v/>
      </c>
      <c r="E729" s="12" t="str">
        <f t="shared" si="174"/>
        <v/>
      </c>
      <c r="F729" s="12" t="str">
        <f t="shared" si="175"/>
        <v/>
      </c>
      <c r="G729" s="12" t="str">
        <f t="shared" si="176"/>
        <v/>
      </c>
      <c r="H729" s="13"/>
      <c r="I729" s="12" t="str">
        <f t="shared" si="177"/>
        <v/>
      </c>
      <c r="J729" s="12" t="str">
        <f t="shared" si="178"/>
        <v/>
      </c>
      <c r="K729" s="12" t="str">
        <f t="shared" si="179"/>
        <v/>
      </c>
      <c r="L729" s="12" t="str">
        <f>IF(A729="","",SUM($K$51:K729))</f>
        <v/>
      </c>
      <c r="O729" s="9" t="str">
        <f t="shared" si="180"/>
        <v/>
      </c>
      <c r="P729" s="10" t="str">
        <f t="shared" si="181"/>
        <v/>
      </c>
      <c r="Q729" s="16" t="str">
        <f t="shared" si="182"/>
        <v/>
      </c>
      <c r="R729" s="12" t="str">
        <f t="shared" si="183"/>
        <v/>
      </c>
      <c r="S729" s="12" t="str">
        <f t="shared" si="184"/>
        <v/>
      </c>
      <c r="T729" s="12" t="str">
        <f t="shared" si="185"/>
        <v/>
      </c>
      <c r="U729" s="12" t="str">
        <f t="shared" si="186"/>
        <v/>
      </c>
    </row>
    <row r="730" spans="1:21" x14ac:dyDescent="0.2">
      <c r="A730" s="9" t="str">
        <f t="shared" si="170"/>
        <v/>
      </c>
      <c r="B730" s="10" t="str">
        <f t="shared" si="171"/>
        <v/>
      </c>
      <c r="C730" s="14" t="str">
        <f t="shared" si="172"/>
        <v/>
      </c>
      <c r="D730" s="11" t="str">
        <f t="shared" si="173"/>
        <v/>
      </c>
      <c r="E730" s="12" t="str">
        <f t="shared" si="174"/>
        <v/>
      </c>
      <c r="F730" s="12" t="str">
        <f t="shared" si="175"/>
        <v/>
      </c>
      <c r="G730" s="12" t="str">
        <f t="shared" si="176"/>
        <v/>
      </c>
      <c r="H730" s="13"/>
      <c r="I730" s="12" t="str">
        <f t="shared" si="177"/>
        <v/>
      </c>
      <c r="J730" s="12" t="str">
        <f t="shared" si="178"/>
        <v/>
      </c>
      <c r="K730" s="12" t="str">
        <f t="shared" si="179"/>
        <v/>
      </c>
      <c r="L730" s="12" t="str">
        <f>IF(A730="","",SUM($K$51:K730))</f>
        <v/>
      </c>
      <c r="O730" s="9" t="str">
        <f t="shared" si="180"/>
        <v/>
      </c>
      <c r="P730" s="10" t="str">
        <f t="shared" si="181"/>
        <v/>
      </c>
      <c r="Q730" s="16" t="str">
        <f t="shared" si="182"/>
        <v/>
      </c>
      <c r="R730" s="12" t="str">
        <f t="shared" si="183"/>
        <v/>
      </c>
      <c r="S730" s="12" t="str">
        <f t="shared" si="184"/>
        <v/>
      </c>
      <c r="T730" s="12" t="str">
        <f t="shared" si="185"/>
        <v/>
      </c>
      <c r="U730" s="12" t="str">
        <f t="shared" si="186"/>
        <v/>
      </c>
    </row>
    <row r="731" spans="1:21" x14ac:dyDescent="0.2">
      <c r="A731" s="9" t="str">
        <f t="shared" si="170"/>
        <v/>
      </c>
      <c r="B731" s="10" t="str">
        <f t="shared" si="171"/>
        <v/>
      </c>
      <c r="C731" s="14" t="str">
        <f t="shared" si="172"/>
        <v/>
      </c>
      <c r="D731" s="11" t="str">
        <f t="shared" si="173"/>
        <v/>
      </c>
      <c r="E731" s="12" t="str">
        <f t="shared" si="174"/>
        <v/>
      </c>
      <c r="F731" s="12" t="str">
        <f t="shared" si="175"/>
        <v/>
      </c>
      <c r="G731" s="12" t="str">
        <f t="shared" si="176"/>
        <v/>
      </c>
      <c r="H731" s="13"/>
      <c r="I731" s="12" t="str">
        <f t="shared" si="177"/>
        <v/>
      </c>
      <c r="J731" s="12" t="str">
        <f t="shared" si="178"/>
        <v/>
      </c>
      <c r="K731" s="12" t="str">
        <f t="shared" si="179"/>
        <v/>
      </c>
      <c r="L731" s="12" t="str">
        <f>IF(A731="","",SUM($K$51:K731))</f>
        <v/>
      </c>
      <c r="O731" s="9" t="str">
        <f t="shared" si="180"/>
        <v/>
      </c>
      <c r="P731" s="10" t="str">
        <f t="shared" si="181"/>
        <v/>
      </c>
      <c r="Q731" s="16" t="str">
        <f t="shared" si="182"/>
        <v/>
      </c>
      <c r="R731" s="12" t="str">
        <f t="shared" si="183"/>
        <v/>
      </c>
      <c r="S731" s="12" t="str">
        <f t="shared" si="184"/>
        <v/>
      </c>
      <c r="T731" s="12" t="str">
        <f t="shared" si="185"/>
        <v/>
      </c>
      <c r="U731" s="12" t="str">
        <f t="shared" si="186"/>
        <v/>
      </c>
    </row>
    <row r="732" spans="1:21" x14ac:dyDescent="0.2">
      <c r="A732" s="9" t="str">
        <f t="shared" si="170"/>
        <v/>
      </c>
      <c r="B732" s="10" t="str">
        <f t="shared" si="171"/>
        <v/>
      </c>
      <c r="C732" s="14" t="str">
        <f t="shared" si="172"/>
        <v/>
      </c>
      <c r="D732" s="11" t="str">
        <f t="shared" si="173"/>
        <v/>
      </c>
      <c r="E732" s="12" t="str">
        <f t="shared" si="174"/>
        <v/>
      </c>
      <c r="F732" s="12" t="str">
        <f t="shared" si="175"/>
        <v/>
      </c>
      <c r="G732" s="12" t="str">
        <f t="shared" si="176"/>
        <v/>
      </c>
      <c r="H732" s="13"/>
      <c r="I732" s="12" t="str">
        <f t="shared" si="177"/>
        <v/>
      </c>
      <c r="J732" s="12" t="str">
        <f t="shared" si="178"/>
        <v/>
      </c>
      <c r="K732" s="12" t="str">
        <f t="shared" si="179"/>
        <v/>
      </c>
      <c r="L732" s="12" t="str">
        <f>IF(A732="","",SUM($K$51:K732))</f>
        <v/>
      </c>
      <c r="O732" s="9" t="str">
        <f t="shared" si="180"/>
        <v/>
      </c>
      <c r="P732" s="10" t="str">
        <f t="shared" si="181"/>
        <v/>
      </c>
      <c r="Q732" s="16" t="str">
        <f t="shared" si="182"/>
        <v/>
      </c>
      <c r="R732" s="12" t="str">
        <f t="shared" si="183"/>
        <v/>
      </c>
      <c r="S732" s="12" t="str">
        <f t="shared" si="184"/>
        <v/>
      </c>
      <c r="T732" s="12" t="str">
        <f t="shared" si="185"/>
        <v/>
      </c>
      <c r="U732" s="12" t="str">
        <f t="shared" si="186"/>
        <v/>
      </c>
    </row>
    <row r="733" spans="1:21" x14ac:dyDescent="0.2">
      <c r="A733" s="9" t="str">
        <f t="shared" si="170"/>
        <v/>
      </c>
      <c r="B733" s="10" t="str">
        <f t="shared" si="171"/>
        <v/>
      </c>
      <c r="C733" s="14" t="str">
        <f t="shared" si="172"/>
        <v/>
      </c>
      <c r="D733" s="11" t="str">
        <f t="shared" si="173"/>
        <v/>
      </c>
      <c r="E733" s="12" t="str">
        <f t="shared" si="174"/>
        <v/>
      </c>
      <c r="F733" s="12" t="str">
        <f t="shared" si="175"/>
        <v/>
      </c>
      <c r="G733" s="12" t="str">
        <f t="shared" si="176"/>
        <v/>
      </c>
      <c r="H733" s="13"/>
      <c r="I733" s="12" t="str">
        <f t="shared" si="177"/>
        <v/>
      </c>
      <c r="J733" s="12" t="str">
        <f t="shared" si="178"/>
        <v/>
      </c>
      <c r="K733" s="12" t="str">
        <f t="shared" si="179"/>
        <v/>
      </c>
      <c r="L733" s="12" t="str">
        <f>IF(A733="","",SUM($K$51:K733))</f>
        <v/>
      </c>
      <c r="O733" s="9" t="str">
        <f t="shared" si="180"/>
        <v/>
      </c>
      <c r="P733" s="10" t="str">
        <f t="shared" si="181"/>
        <v/>
      </c>
      <c r="Q733" s="16" t="str">
        <f t="shared" si="182"/>
        <v/>
      </c>
      <c r="R733" s="12" t="str">
        <f t="shared" si="183"/>
        <v/>
      </c>
      <c r="S733" s="12" t="str">
        <f t="shared" si="184"/>
        <v/>
      </c>
      <c r="T733" s="12" t="str">
        <f t="shared" si="185"/>
        <v/>
      </c>
      <c r="U733" s="12" t="str">
        <f t="shared" si="186"/>
        <v/>
      </c>
    </row>
    <row r="734" spans="1:21" x14ac:dyDescent="0.2">
      <c r="A734" s="9" t="str">
        <f t="shared" si="170"/>
        <v/>
      </c>
      <c r="B734" s="10" t="str">
        <f t="shared" si="171"/>
        <v/>
      </c>
      <c r="C734" s="14" t="str">
        <f t="shared" si="172"/>
        <v/>
      </c>
      <c r="D734" s="11" t="str">
        <f t="shared" si="173"/>
        <v/>
      </c>
      <c r="E734" s="12" t="str">
        <f t="shared" si="174"/>
        <v/>
      </c>
      <c r="F734" s="12" t="str">
        <f t="shared" si="175"/>
        <v/>
      </c>
      <c r="G734" s="12" t="str">
        <f t="shared" si="176"/>
        <v/>
      </c>
      <c r="H734" s="13"/>
      <c r="I734" s="12" t="str">
        <f t="shared" si="177"/>
        <v/>
      </c>
      <c r="J734" s="12" t="str">
        <f t="shared" si="178"/>
        <v/>
      </c>
      <c r="K734" s="12" t="str">
        <f t="shared" si="179"/>
        <v/>
      </c>
      <c r="L734" s="12" t="str">
        <f>IF(A734="","",SUM($K$51:K734))</f>
        <v/>
      </c>
      <c r="O734" s="9" t="str">
        <f t="shared" si="180"/>
        <v/>
      </c>
      <c r="P734" s="10" t="str">
        <f t="shared" si="181"/>
        <v/>
      </c>
      <c r="Q734" s="16" t="str">
        <f t="shared" si="182"/>
        <v/>
      </c>
      <c r="R734" s="12" t="str">
        <f t="shared" si="183"/>
        <v/>
      </c>
      <c r="S734" s="12" t="str">
        <f t="shared" si="184"/>
        <v/>
      </c>
      <c r="T734" s="12" t="str">
        <f t="shared" si="185"/>
        <v/>
      </c>
      <c r="U734" s="12" t="str">
        <f t="shared" si="186"/>
        <v/>
      </c>
    </row>
    <row r="735" spans="1:21" x14ac:dyDescent="0.2">
      <c r="A735" s="9" t="str">
        <f t="shared" si="170"/>
        <v/>
      </c>
      <c r="B735" s="10" t="str">
        <f t="shared" si="171"/>
        <v/>
      </c>
      <c r="C735" s="14" t="str">
        <f t="shared" si="172"/>
        <v/>
      </c>
      <c r="D735" s="11" t="str">
        <f t="shared" si="173"/>
        <v/>
      </c>
      <c r="E735" s="12" t="str">
        <f t="shared" si="174"/>
        <v/>
      </c>
      <c r="F735" s="12" t="str">
        <f t="shared" si="175"/>
        <v/>
      </c>
      <c r="G735" s="12" t="str">
        <f t="shared" si="176"/>
        <v/>
      </c>
      <c r="H735" s="13"/>
      <c r="I735" s="12" t="str">
        <f t="shared" si="177"/>
        <v/>
      </c>
      <c r="J735" s="12" t="str">
        <f t="shared" si="178"/>
        <v/>
      </c>
      <c r="K735" s="12" t="str">
        <f t="shared" si="179"/>
        <v/>
      </c>
      <c r="L735" s="12" t="str">
        <f>IF(A735="","",SUM($K$51:K735))</f>
        <v/>
      </c>
      <c r="O735" s="9" t="str">
        <f t="shared" si="180"/>
        <v/>
      </c>
      <c r="P735" s="10" t="str">
        <f t="shared" si="181"/>
        <v/>
      </c>
      <c r="Q735" s="16" t="str">
        <f t="shared" si="182"/>
        <v/>
      </c>
      <c r="R735" s="12" t="str">
        <f t="shared" si="183"/>
        <v/>
      </c>
      <c r="S735" s="12" t="str">
        <f t="shared" si="184"/>
        <v/>
      </c>
      <c r="T735" s="12" t="str">
        <f t="shared" si="185"/>
        <v/>
      </c>
      <c r="U735" s="12" t="str">
        <f t="shared" si="186"/>
        <v/>
      </c>
    </row>
    <row r="736" spans="1:21" x14ac:dyDescent="0.2">
      <c r="A736" s="9" t="str">
        <f t="shared" si="170"/>
        <v/>
      </c>
      <c r="B736" s="10" t="str">
        <f t="shared" si="171"/>
        <v/>
      </c>
      <c r="C736" s="14" t="str">
        <f t="shared" si="172"/>
        <v/>
      </c>
      <c r="D736" s="11" t="str">
        <f t="shared" si="173"/>
        <v/>
      </c>
      <c r="E736" s="12" t="str">
        <f t="shared" si="174"/>
        <v/>
      </c>
      <c r="F736" s="12" t="str">
        <f t="shared" si="175"/>
        <v/>
      </c>
      <c r="G736" s="12" t="str">
        <f t="shared" si="176"/>
        <v/>
      </c>
      <c r="H736" s="13"/>
      <c r="I736" s="12" t="str">
        <f t="shared" si="177"/>
        <v/>
      </c>
      <c r="J736" s="12" t="str">
        <f t="shared" si="178"/>
        <v/>
      </c>
      <c r="K736" s="12" t="str">
        <f t="shared" si="179"/>
        <v/>
      </c>
      <c r="L736" s="12" t="str">
        <f>IF(A736="","",SUM($K$51:K736))</f>
        <v/>
      </c>
      <c r="O736" s="9" t="str">
        <f t="shared" si="180"/>
        <v/>
      </c>
      <c r="P736" s="10" t="str">
        <f t="shared" si="181"/>
        <v/>
      </c>
      <c r="Q736" s="16" t="str">
        <f t="shared" si="182"/>
        <v/>
      </c>
      <c r="R736" s="12" t="str">
        <f t="shared" si="183"/>
        <v/>
      </c>
      <c r="S736" s="12" t="str">
        <f t="shared" si="184"/>
        <v/>
      </c>
      <c r="T736" s="12" t="str">
        <f t="shared" si="185"/>
        <v/>
      </c>
      <c r="U736" s="12" t="str">
        <f t="shared" si="186"/>
        <v/>
      </c>
    </row>
    <row r="737" spans="1:21" x14ac:dyDescent="0.2">
      <c r="A737" s="9" t="str">
        <f t="shared" si="170"/>
        <v/>
      </c>
      <c r="B737" s="10" t="str">
        <f t="shared" si="171"/>
        <v/>
      </c>
      <c r="C737" s="14" t="str">
        <f t="shared" si="172"/>
        <v/>
      </c>
      <c r="D737" s="11" t="str">
        <f t="shared" si="173"/>
        <v/>
      </c>
      <c r="E737" s="12" t="str">
        <f t="shared" si="174"/>
        <v/>
      </c>
      <c r="F737" s="12" t="str">
        <f t="shared" si="175"/>
        <v/>
      </c>
      <c r="G737" s="12" t="str">
        <f t="shared" si="176"/>
        <v/>
      </c>
      <c r="H737" s="13"/>
      <c r="I737" s="12" t="str">
        <f t="shared" si="177"/>
        <v/>
      </c>
      <c r="J737" s="12" t="str">
        <f t="shared" si="178"/>
        <v/>
      </c>
      <c r="K737" s="12" t="str">
        <f t="shared" si="179"/>
        <v/>
      </c>
      <c r="L737" s="12" t="str">
        <f>IF(A737="","",SUM($K$51:K737))</f>
        <v/>
      </c>
      <c r="O737" s="9" t="str">
        <f t="shared" si="180"/>
        <v/>
      </c>
      <c r="P737" s="10" t="str">
        <f t="shared" si="181"/>
        <v/>
      </c>
      <c r="Q737" s="16" t="str">
        <f t="shared" si="182"/>
        <v/>
      </c>
      <c r="R737" s="12" t="str">
        <f t="shared" si="183"/>
        <v/>
      </c>
      <c r="S737" s="12" t="str">
        <f t="shared" si="184"/>
        <v/>
      </c>
      <c r="T737" s="12" t="str">
        <f t="shared" si="185"/>
        <v/>
      </c>
      <c r="U737" s="12" t="str">
        <f t="shared" si="186"/>
        <v/>
      </c>
    </row>
    <row r="738" spans="1:21" x14ac:dyDescent="0.2">
      <c r="A738" s="9" t="str">
        <f t="shared" si="170"/>
        <v/>
      </c>
      <c r="B738" s="10" t="str">
        <f t="shared" si="171"/>
        <v/>
      </c>
      <c r="C738" s="14" t="str">
        <f t="shared" si="172"/>
        <v/>
      </c>
      <c r="D738" s="11" t="str">
        <f t="shared" si="173"/>
        <v/>
      </c>
      <c r="E738" s="12" t="str">
        <f t="shared" si="174"/>
        <v/>
      </c>
      <c r="F738" s="12" t="str">
        <f t="shared" si="175"/>
        <v/>
      </c>
      <c r="G738" s="12" t="str">
        <f t="shared" si="176"/>
        <v/>
      </c>
      <c r="H738" s="13"/>
      <c r="I738" s="12" t="str">
        <f t="shared" si="177"/>
        <v/>
      </c>
      <c r="J738" s="12" t="str">
        <f t="shared" si="178"/>
        <v/>
      </c>
      <c r="K738" s="12" t="str">
        <f t="shared" si="179"/>
        <v/>
      </c>
      <c r="L738" s="12" t="str">
        <f>IF(A738="","",SUM($K$51:K738))</f>
        <v/>
      </c>
      <c r="O738" s="9" t="str">
        <f t="shared" si="180"/>
        <v/>
      </c>
      <c r="P738" s="10" t="str">
        <f t="shared" si="181"/>
        <v/>
      </c>
      <c r="Q738" s="16" t="str">
        <f t="shared" si="182"/>
        <v/>
      </c>
      <c r="R738" s="12" t="str">
        <f t="shared" si="183"/>
        <v/>
      </c>
      <c r="S738" s="12" t="str">
        <f t="shared" si="184"/>
        <v/>
      </c>
      <c r="T738" s="12" t="str">
        <f t="shared" si="185"/>
        <v/>
      </c>
      <c r="U738" s="12" t="str">
        <f t="shared" si="186"/>
        <v/>
      </c>
    </row>
    <row r="739" spans="1:21" x14ac:dyDescent="0.2">
      <c r="A739" s="9" t="str">
        <f t="shared" si="170"/>
        <v/>
      </c>
      <c r="B739" s="10" t="str">
        <f t="shared" si="171"/>
        <v/>
      </c>
      <c r="C739" s="14" t="str">
        <f t="shared" si="172"/>
        <v/>
      </c>
      <c r="D739" s="11" t="str">
        <f t="shared" si="173"/>
        <v/>
      </c>
      <c r="E739" s="12" t="str">
        <f t="shared" si="174"/>
        <v/>
      </c>
      <c r="F739" s="12" t="str">
        <f t="shared" si="175"/>
        <v/>
      </c>
      <c r="G739" s="12" t="str">
        <f t="shared" si="176"/>
        <v/>
      </c>
      <c r="H739" s="13"/>
      <c r="I739" s="12" t="str">
        <f t="shared" si="177"/>
        <v/>
      </c>
      <c r="J739" s="12" t="str">
        <f t="shared" si="178"/>
        <v/>
      </c>
      <c r="K739" s="12" t="str">
        <f t="shared" si="179"/>
        <v/>
      </c>
      <c r="L739" s="12" t="str">
        <f>IF(A739="","",SUM($K$51:K739))</f>
        <v/>
      </c>
      <c r="O739" s="9" t="str">
        <f t="shared" si="180"/>
        <v/>
      </c>
      <c r="P739" s="10" t="str">
        <f t="shared" si="181"/>
        <v/>
      </c>
      <c r="Q739" s="16" t="str">
        <f t="shared" si="182"/>
        <v/>
      </c>
      <c r="R739" s="12" t="str">
        <f t="shared" si="183"/>
        <v/>
      </c>
      <c r="S739" s="12" t="str">
        <f t="shared" si="184"/>
        <v/>
      </c>
      <c r="T739" s="12" t="str">
        <f t="shared" si="185"/>
        <v/>
      </c>
      <c r="U739" s="12" t="str">
        <f t="shared" si="186"/>
        <v/>
      </c>
    </row>
    <row r="740" spans="1:21" x14ac:dyDescent="0.2">
      <c r="A740" s="9" t="str">
        <f t="shared" si="170"/>
        <v/>
      </c>
      <c r="B740" s="10" t="str">
        <f t="shared" si="171"/>
        <v/>
      </c>
      <c r="C740" s="14" t="str">
        <f t="shared" si="172"/>
        <v/>
      </c>
      <c r="D740" s="11" t="str">
        <f t="shared" si="173"/>
        <v/>
      </c>
      <c r="E740" s="12" t="str">
        <f t="shared" si="174"/>
        <v/>
      </c>
      <c r="F740" s="12" t="str">
        <f t="shared" si="175"/>
        <v/>
      </c>
      <c r="G740" s="12" t="str">
        <f t="shared" si="176"/>
        <v/>
      </c>
      <c r="H740" s="13"/>
      <c r="I740" s="12" t="str">
        <f t="shared" si="177"/>
        <v/>
      </c>
      <c r="J740" s="12" t="str">
        <f t="shared" si="178"/>
        <v/>
      </c>
      <c r="K740" s="12" t="str">
        <f t="shared" si="179"/>
        <v/>
      </c>
      <c r="L740" s="12" t="str">
        <f>IF(A740="","",SUM($K$51:K740))</f>
        <v/>
      </c>
      <c r="O740" s="9" t="str">
        <f t="shared" si="180"/>
        <v/>
      </c>
      <c r="P740" s="10" t="str">
        <f t="shared" si="181"/>
        <v/>
      </c>
      <c r="Q740" s="16" t="str">
        <f t="shared" si="182"/>
        <v/>
      </c>
      <c r="R740" s="12" t="str">
        <f t="shared" si="183"/>
        <v/>
      </c>
      <c r="S740" s="12" t="str">
        <f t="shared" si="184"/>
        <v/>
      </c>
      <c r="T740" s="12" t="str">
        <f t="shared" si="185"/>
        <v/>
      </c>
      <c r="U740" s="12" t="str">
        <f t="shared" si="186"/>
        <v/>
      </c>
    </row>
    <row r="741" spans="1:21" x14ac:dyDescent="0.2">
      <c r="A741" s="9" t="str">
        <f t="shared" si="170"/>
        <v/>
      </c>
      <c r="B741" s="10" t="str">
        <f t="shared" si="171"/>
        <v/>
      </c>
      <c r="C741" s="14" t="str">
        <f t="shared" si="172"/>
        <v/>
      </c>
      <c r="D741" s="11" t="str">
        <f t="shared" si="173"/>
        <v/>
      </c>
      <c r="E741" s="12" t="str">
        <f t="shared" si="174"/>
        <v/>
      </c>
      <c r="F741" s="12" t="str">
        <f t="shared" si="175"/>
        <v/>
      </c>
      <c r="G741" s="12" t="str">
        <f t="shared" si="176"/>
        <v/>
      </c>
      <c r="H741" s="13"/>
      <c r="I741" s="12" t="str">
        <f t="shared" si="177"/>
        <v/>
      </c>
      <c r="J741" s="12" t="str">
        <f t="shared" si="178"/>
        <v/>
      </c>
      <c r="K741" s="12" t="str">
        <f t="shared" si="179"/>
        <v/>
      </c>
      <c r="L741" s="12" t="str">
        <f>IF(A741="","",SUM($K$51:K741))</f>
        <v/>
      </c>
      <c r="O741" s="9" t="str">
        <f t="shared" si="180"/>
        <v/>
      </c>
      <c r="P741" s="10" t="str">
        <f t="shared" si="181"/>
        <v/>
      </c>
      <c r="Q741" s="16" t="str">
        <f t="shared" si="182"/>
        <v/>
      </c>
      <c r="R741" s="12" t="str">
        <f t="shared" si="183"/>
        <v/>
      </c>
      <c r="S741" s="12" t="str">
        <f t="shared" si="184"/>
        <v/>
      </c>
      <c r="T741" s="12" t="str">
        <f t="shared" si="185"/>
        <v/>
      </c>
      <c r="U741" s="12" t="str">
        <f t="shared" si="186"/>
        <v/>
      </c>
    </row>
    <row r="742" spans="1:21" x14ac:dyDescent="0.2">
      <c r="A742" s="9" t="str">
        <f t="shared" si="170"/>
        <v/>
      </c>
      <c r="B742" s="10" t="str">
        <f t="shared" si="171"/>
        <v/>
      </c>
      <c r="C742" s="14" t="str">
        <f t="shared" si="172"/>
        <v/>
      </c>
      <c r="D742" s="11" t="str">
        <f t="shared" si="173"/>
        <v/>
      </c>
      <c r="E742" s="12" t="str">
        <f t="shared" si="174"/>
        <v/>
      </c>
      <c r="F742" s="12" t="str">
        <f t="shared" si="175"/>
        <v/>
      </c>
      <c r="G742" s="12" t="str">
        <f t="shared" si="176"/>
        <v/>
      </c>
      <c r="H742" s="13"/>
      <c r="I742" s="12" t="str">
        <f t="shared" si="177"/>
        <v/>
      </c>
      <c r="J742" s="12" t="str">
        <f t="shared" si="178"/>
        <v/>
      </c>
      <c r="K742" s="12" t="str">
        <f t="shared" si="179"/>
        <v/>
      </c>
      <c r="L742" s="12" t="str">
        <f>IF(A742="","",SUM($K$51:K742))</f>
        <v/>
      </c>
      <c r="O742" s="9" t="str">
        <f t="shared" si="180"/>
        <v/>
      </c>
      <c r="P742" s="10" t="str">
        <f t="shared" si="181"/>
        <v/>
      </c>
      <c r="Q742" s="16" t="str">
        <f t="shared" si="182"/>
        <v/>
      </c>
      <c r="R742" s="12" t="str">
        <f t="shared" si="183"/>
        <v/>
      </c>
      <c r="S742" s="12" t="str">
        <f t="shared" si="184"/>
        <v/>
      </c>
      <c r="T742" s="12" t="str">
        <f t="shared" si="185"/>
        <v/>
      </c>
      <c r="U742" s="12" t="str">
        <f t="shared" si="186"/>
        <v/>
      </c>
    </row>
    <row r="743" spans="1:21" x14ac:dyDescent="0.2">
      <c r="A743" s="9" t="str">
        <f t="shared" si="170"/>
        <v/>
      </c>
      <c r="B743" s="10" t="str">
        <f t="shared" si="171"/>
        <v/>
      </c>
      <c r="C743" s="14" t="str">
        <f t="shared" si="172"/>
        <v/>
      </c>
      <c r="D743" s="11" t="str">
        <f t="shared" si="173"/>
        <v/>
      </c>
      <c r="E743" s="12" t="str">
        <f t="shared" si="174"/>
        <v/>
      </c>
      <c r="F743" s="12" t="str">
        <f t="shared" si="175"/>
        <v/>
      </c>
      <c r="G743" s="12" t="str">
        <f t="shared" si="176"/>
        <v/>
      </c>
      <c r="H743" s="13"/>
      <c r="I743" s="12" t="str">
        <f t="shared" si="177"/>
        <v/>
      </c>
      <c r="J743" s="12" t="str">
        <f t="shared" si="178"/>
        <v/>
      </c>
      <c r="K743" s="12" t="str">
        <f t="shared" si="179"/>
        <v/>
      </c>
      <c r="L743" s="12" t="str">
        <f>IF(A743="","",SUM($K$51:K743))</f>
        <v/>
      </c>
      <c r="O743" s="9" t="str">
        <f t="shared" si="180"/>
        <v/>
      </c>
      <c r="P743" s="10" t="str">
        <f t="shared" si="181"/>
        <v/>
      </c>
      <c r="Q743" s="16" t="str">
        <f t="shared" si="182"/>
        <v/>
      </c>
      <c r="R743" s="12" t="str">
        <f t="shared" si="183"/>
        <v/>
      </c>
      <c r="S743" s="12" t="str">
        <f t="shared" si="184"/>
        <v/>
      </c>
      <c r="T743" s="12" t="str">
        <f t="shared" si="185"/>
        <v/>
      </c>
      <c r="U743" s="12" t="str">
        <f t="shared" si="186"/>
        <v/>
      </c>
    </row>
    <row r="744" spans="1:21" x14ac:dyDescent="0.2">
      <c r="A744" s="9" t="str">
        <f t="shared" si="170"/>
        <v/>
      </c>
      <c r="B744" s="10" t="str">
        <f t="shared" si="171"/>
        <v/>
      </c>
      <c r="C744" s="14" t="str">
        <f t="shared" si="172"/>
        <v/>
      </c>
      <c r="D744" s="11" t="str">
        <f t="shared" si="173"/>
        <v/>
      </c>
      <c r="E744" s="12" t="str">
        <f t="shared" si="174"/>
        <v/>
      </c>
      <c r="F744" s="12" t="str">
        <f t="shared" si="175"/>
        <v/>
      </c>
      <c r="G744" s="12" t="str">
        <f t="shared" si="176"/>
        <v/>
      </c>
      <c r="H744" s="13"/>
      <c r="I744" s="12" t="str">
        <f t="shared" si="177"/>
        <v/>
      </c>
      <c r="J744" s="12" t="str">
        <f t="shared" si="178"/>
        <v/>
      </c>
      <c r="K744" s="12" t="str">
        <f t="shared" si="179"/>
        <v/>
      </c>
      <c r="L744" s="12" t="str">
        <f>IF(A744="","",SUM($K$51:K744))</f>
        <v/>
      </c>
      <c r="O744" s="9" t="str">
        <f t="shared" si="180"/>
        <v/>
      </c>
      <c r="P744" s="10" t="str">
        <f t="shared" si="181"/>
        <v/>
      </c>
      <c r="Q744" s="16" t="str">
        <f t="shared" si="182"/>
        <v/>
      </c>
      <c r="R744" s="12" t="str">
        <f t="shared" si="183"/>
        <v/>
      </c>
      <c r="S744" s="12" t="str">
        <f t="shared" si="184"/>
        <v/>
      </c>
      <c r="T744" s="12" t="str">
        <f t="shared" si="185"/>
        <v/>
      </c>
      <c r="U744" s="12" t="str">
        <f t="shared" si="186"/>
        <v/>
      </c>
    </row>
    <row r="745" spans="1:21" x14ac:dyDescent="0.2">
      <c r="A745" s="9" t="str">
        <f t="shared" si="170"/>
        <v/>
      </c>
      <c r="B745" s="10" t="str">
        <f t="shared" si="171"/>
        <v/>
      </c>
      <c r="C745" s="14" t="str">
        <f t="shared" si="172"/>
        <v/>
      </c>
      <c r="D745" s="11" t="str">
        <f t="shared" si="173"/>
        <v/>
      </c>
      <c r="E745" s="12" t="str">
        <f t="shared" si="174"/>
        <v/>
      </c>
      <c r="F745" s="12" t="str">
        <f t="shared" si="175"/>
        <v/>
      </c>
      <c r="G745" s="12" t="str">
        <f t="shared" si="176"/>
        <v/>
      </c>
      <c r="H745" s="13"/>
      <c r="I745" s="12" t="str">
        <f t="shared" si="177"/>
        <v/>
      </c>
      <c r="J745" s="12" t="str">
        <f t="shared" si="178"/>
        <v/>
      </c>
      <c r="K745" s="12" t="str">
        <f t="shared" si="179"/>
        <v/>
      </c>
      <c r="L745" s="12" t="str">
        <f>IF(A745="","",SUM($K$51:K745))</f>
        <v/>
      </c>
      <c r="O745" s="9" t="str">
        <f t="shared" si="180"/>
        <v/>
      </c>
      <c r="P745" s="10" t="str">
        <f t="shared" si="181"/>
        <v/>
      </c>
      <c r="Q745" s="16" t="str">
        <f t="shared" si="182"/>
        <v/>
      </c>
      <c r="R745" s="12" t="str">
        <f t="shared" si="183"/>
        <v/>
      </c>
      <c r="S745" s="12" t="str">
        <f t="shared" si="184"/>
        <v/>
      </c>
      <c r="T745" s="12" t="str">
        <f t="shared" si="185"/>
        <v/>
      </c>
      <c r="U745" s="12" t="str">
        <f t="shared" si="186"/>
        <v/>
      </c>
    </row>
    <row r="746" spans="1:21" x14ac:dyDescent="0.2">
      <c r="A746" s="9" t="str">
        <f t="shared" si="170"/>
        <v/>
      </c>
      <c r="B746" s="10" t="str">
        <f t="shared" si="171"/>
        <v/>
      </c>
      <c r="C746" s="14" t="str">
        <f t="shared" si="172"/>
        <v/>
      </c>
      <c r="D746" s="11" t="str">
        <f t="shared" si="173"/>
        <v/>
      </c>
      <c r="E746" s="12" t="str">
        <f t="shared" si="174"/>
        <v/>
      </c>
      <c r="F746" s="12" t="str">
        <f t="shared" si="175"/>
        <v/>
      </c>
      <c r="G746" s="12" t="str">
        <f t="shared" si="176"/>
        <v/>
      </c>
      <c r="H746" s="13"/>
      <c r="I746" s="12" t="str">
        <f t="shared" si="177"/>
        <v/>
      </c>
      <c r="J746" s="12" t="str">
        <f t="shared" si="178"/>
        <v/>
      </c>
      <c r="K746" s="12" t="str">
        <f t="shared" si="179"/>
        <v/>
      </c>
      <c r="L746" s="12" t="str">
        <f>IF(A746="","",SUM($K$51:K746))</f>
        <v/>
      </c>
      <c r="O746" s="9" t="str">
        <f t="shared" si="180"/>
        <v/>
      </c>
      <c r="P746" s="10" t="str">
        <f t="shared" si="181"/>
        <v/>
      </c>
      <c r="Q746" s="16" t="str">
        <f t="shared" si="182"/>
        <v/>
      </c>
      <c r="R746" s="12" t="str">
        <f t="shared" si="183"/>
        <v/>
      </c>
      <c r="S746" s="12" t="str">
        <f t="shared" si="184"/>
        <v/>
      </c>
      <c r="T746" s="12" t="str">
        <f t="shared" si="185"/>
        <v/>
      </c>
      <c r="U746" s="12" t="str">
        <f t="shared" si="186"/>
        <v/>
      </c>
    </row>
    <row r="747" spans="1:21" x14ac:dyDescent="0.2">
      <c r="A747" s="9" t="str">
        <f t="shared" si="170"/>
        <v/>
      </c>
      <c r="B747" s="10" t="str">
        <f t="shared" si="171"/>
        <v/>
      </c>
      <c r="C747" s="14" t="str">
        <f t="shared" si="172"/>
        <v/>
      </c>
      <c r="D747" s="11" t="str">
        <f t="shared" si="173"/>
        <v/>
      </c>
      <c r="E747" s="12" t="str">
        <f t="shared" si="174"/>
        <v/>
      </c>
      <c r="F747" s="12" t="str">
        <f t="shared" si="175"/>
        <v/>
      </c>
      <c r="G747" s="12" t="str">
        <f t="shared" si="176"/>
        <v/>
      </c>
      <c r="H747" s="13"/>
      <c r="I747" s="12" t="str">
        <f t="shared" si="177"/>
        <v/>
      </c>
      <c r="J747" s="12" t="str">
        <f t="shared" si="178"/>
        <v/>
      </c>
      <c r="K747" s="12" t="str">
        <f t="shared" si="179"/>
        <v/>
      </c>
      <c r="L747" s="12" t="str">
        <f>IF(A747="","",SUM($K$51:K747))</f>
        <v/>
      </c>
      <c r="O747" s="9" t="str">
        <f t="shared" si="180"/>
        <v/>
      </c>
      <c r="P747" s="10" t="str">
        <f t="shared" si="181"/>
        <v/>
      </c>
      <c r="Q747" s="16" t="str">
        <f t="shared" si="182"/>
        <v/>
      </c>
      <c r="R747" s="12" t="str">
        <f t="shared" si="183"/>
        <v/>
      </c>
      <c r="S747" s="12" t="str">
        <f t="shared" si="184"/>
        <v/>
      </c>
      <c r="T747" s="12" t="str">
        <f t="shared" si="185"/>
        <v/>
      </c>
      <c r="U747" s="12" t="str">
        <f t="shared" si="186"/>
        <v/>
      </c>
    </row>
    <row r="748" spans="1:21" x14ac:dyDescent="0.2">
      <c r="A748" s="9" t="str">
        <f t="shared" si="170"/>
        <v/>
      </c>
      <c r="B748" s="10" t="str">
        <f t="shared" si="171"/>
        <v/>
      </c>
      <c r="C748" s="14" t="str">
        <f t="shared" si="172"/>
        <v/>
      </c>
      <c r="D748" s="11" t="str">
        <f t="shared" si="173"/>
        <v/>
      </c>
      <c r="E748" s="12" t="str">
        <f t="shared" si="174"/>
        <v/>
      </c>
      <c r="F748" s="12" t="str">
        <f t="shared" si="175"/>
        <v/>
      </c>
      <c r="G748" s="12" t="str">
        <f t="shared" si="176"/>
        <v/>
      </c>
      <c r="H748" s="13"/>
      <c r="I748" s="12" t="str">
        <f t="shared" si="177"/>
        <v/>
      </c>
      <c r="J748" s="12" t="str">
        <f t="shared" si="178"/>
        <v/>
      </c>
      <c r="K748" s="12" t="str">
        <f t="shared" si="179"/>
        <v/>
      </c>
      <c r="L748" s="12" t="str">
        <f>IF(A748="","",SUM($K$51:K748))</f>
        <v/>
      </c>
      <c r="O748" s="9" t="str">
        <f t="shared" si="180"/>
        <v/>
      </c>
      <c r="P748" s="10" t="str">
        <f t="shared" si="181"/>
        <v/>
      </c>
      <c r="Q748" s="16" t="str">
        <f t="shared" si="182"/>
        <v/>
      </c>
      <c r="R748" s="12" t="str">
        <f t="shared" si="183"/>
        <v/>
      </c>
      <c r="S748" s="12" t="str">
        <f t="shared" si="184"/>
        <v/>
      </c>
      <c r="T748" s="12" t="str">
        <f t="shared" si="185"/>
        <v/>
      </c>
      <c r="U748" s="12" t="str">
        <f t="shared" si="186"/>
        <v/>
      </c>
    </row>
    <row r="749" spans="1:21" x14ac:dyDescent="0.2">
      <c r="A749" s="9" t="str">
        <f t="shared" si="170"/>
        <v/>
      </c>
      <c r="B749" s="10" t="str">
        <f t="shared" si="171"/>
        <v/>
      </c>
      <c r="C749" s="14" t="str">
        <f t="shared" si="172"/>
        <v/>
      </c>
      <c r="D749" s="11" t="str">
        <f t="shared" si="173"/>
        <v/>
      </c>
      <c r="E749" s="12" t="str">
        <f t="shared" si="174"/>
        <v/>
      </c>
      <c r="F749" s="12" t="str">
        <f t="shared" si="175"/>
        <v/>
      </c>
      <c r="G749" s="12" t="str">
        <f t="shared" si="176"/>
        <v/>
      </c>
      <c r="H749" s="13"/>
      <c r="I749" s="12" t="str">
        <f t="shared" si="177"/>
        <v/>
      </c>
      <c r="J749" s="12" t="str">
        <f t="shared" si="178"/>
        <v/>
      </c>
      <c r="K749" s="12" t="str">
        <f t="shared" si="179"/>
        <v/>
      </c>
      <c r="L749" s="12" t="str">
        <f>IF(A749="","",SUM($K$51:K749))</f>
        <v/>
      </c>
      <c r="O749" s="9" t="str">
        <f t="shared" si="180"/>
        <v/>
      </c>
      <c r="P749" s="10" t="str">
        <f t="shared" si="181"/>
        <v/>
      </c>
      <c r="Q749" s="16" t="str">
        <f t="shared" si="182"/>
        <v/>
      </c>
      <c r="R749" s="12" t="str">
        <f t="shared" si="183"/>
        <v/>
      </c>
      <c r="S749" s="12" t="str">
        <f t="shared" si="184"/>
        <v/>
      </c>
      <c r="T749" s="12" t="str">
        <f t="shared" si="185"/>
        <v/>
      </c>
      <c r="U749" s="12" t="str">
        <f t="shared" si="186"/>
        <v/>
      </c>
    </row>
    <row r="750" spans="1:21" x14ac:dyDescent="0.2">
      <c r="A750" s="9" t="str">
        <f t="shared" si="170"/>
        <v/>
      </c>
      <c r="B750" s="10" t="str">
        <f t="shared" si="171"/>
        <v/>
      </c>
      <c r="C750" s="14" t="str">
        <f t="shared" si="172"/>
        <v/>
      </c>
      <c r="D750" s="11" t="str">
        <f t="shared" si="173"/>
        <v/>
      </c>
      <c r="E750" s="12" t="str">
        <f t="shared" si="174"/>
        <v/>
      </c>
      <c r="F750" s="12" t="str">
        <f t="shared" si="175"/>
        <v/>
      </c>
      <c r="G750" s="12" t="str">
        <f t="shared" si="176"/>
        <v/>
      </c>
      <c r="H750" s="13"/>
      <c r="I750" s="12" t="str">
        <f t="shared" si="177"/>
        <v/>
      </c>
      <c r="J750" s="12" t="str">
        <f t="shared" si="178"/>
        <v/>
      </c>
      <c r="K750" s="12" t="str">
        <f t="shared" si="179"/>
        <v/>
      </c>
      <c r="L750" s="12" t="str">
        <f>IF(A750="","",SUM($K$51:K750))</f>
        <v/>
      </c>
      <c r="O750" s="9" t="str">
        <f t="shared" si="180"/>
        <v/>
      </c>
      <c r="P750" s="10" t="str">
        <f t="shared" si="181"/>
        <v/>
      </c>
      <c r="Q750" s="16" t="str">
        <f t="shared" si="182"/>
        <v/>
      </c>
      <c r="R750" s="12" t="str">
        <f t="shared" si="183"/>
        <v/>
      </c>
      <c r="S750" s="12" t="str">
        <f t="shared" si="184"/>
        <v/>
      </c>
      <c r="T750" s="12" t="str">
        <f t="shared" si="185"/>
        <v/>
      </c>
      <c r="U750" s="12" t="str">
        <f t="shared" si="186"/>
        <v/>
      </c>
    </row>
    <row r="751" spans="1:21" x14ac:dyDescent="0.2">
      <c r="A751" s="9" t="str">
        <f t="shared" si="170"/>
        <v/>
      </c>
      <c r="B751" s="10" t="str">
        <f t="shared" si="171"/>
        <v/>
      </c>
      <c r="C751" s="14" t="str">
        <f t="shared" si="172"/>
        <v/>
      </c>
      <c r="D751" s="11" t="str">
        <f t="shared" si="173"/>
        <v/>
      </c>
      <c r="E751" s="12" t="str">
        <f t="shared" si="174"/>
        <v/>
      </c>
      <c r="F751" s="12" t="str">
        <f t="shared" si="175"/>
        <v/>
      </c>
      <c r="G751" s="12" t="str">
        <f t="shared" si="176"/>
        <v/>
      </c>
      <c r="H751" s="13"/>
      <c r="I751" s="12" t="str">
        <f t="shared" si="177"/>
        <v/>
      </c>
      <c r="J751" s="12" t="str">
        <f t="shared" si="178"/>
        <v/>
      </c>
      <c r="K751" s="12" t="str">
        <f t="shared" si="179"/>
        <v/>
      </c>
      <c r="L751" s="12" t="str">
        <f>IF(A751="","",SUM($K$51:K751))</f>
        <v/>
      </c>
      <c r="O751" s="9" t="str">
        <f t="shared" si="180"/>
        <v/>
      </c>
      <c r="P751" s="10" t="str">
        <f t="shared" si="181"/>
        <v/>
      </c>
      <c r="Q751" s="16" t="str">
        <f t="shared" si="182"/>
        <v/>
      </c>
      <c r="R751" s="12" t="str">
        <f t="shared" si="183"/>
        <v/>
      </c>
      <c r="S751" s="12" t="str">
        <f t="shared" si="184"/>
        <v/>
      </c>
      <c r="T751" s="12" t="str">
        <f t="shared" si="185"/>
        <v/>
      </c>
      <c r="U751" s="12" t="str">
        <f t="shared" si="186"/>
        <v/>
      </c>
    </row>
    <row r="752" spans="1:21" x14ac:dyDescent="0.2">
      <c r="A752" s="9" t="str">
        <f t="shared" si="170"/>
        <v/>
      </c>
      <c r="B752" s="10" t="str">
        <f t="shared" si="171"/>
        <v/>
      </c>
      <c r="C752" s="14" t="str">
        <f t="shared" si="172"/>
        <v/>
      </c>
      <c r="D752" s="11" t="str">
        <f t="shared" si="173"/>
        <v/>
      </c>
      <c r="E752" s="12" t="str">
        <f t="shared" si="174"/>
        <v/>
      </c>
      <c r="F752" s="12" t="str">
        <f t="shared" si="175"/>
        <v/>
      </c>
      <c r="G752" s="12" t="str">
        <f t="shared" si="176"/>
        <v/>
      </c>
      <c r="H752" s="13"/>
      <c r="I752" s="12" t="str">
        <f t="shared" si="177"/>
        <v/>
      </c>
      <c r="J752" s="12" t="str">
        <f t="shared" si="178"/>
        <v/>
      </c>
      <c r="K752" s="12" t="str">
        <f t="shared" si="179"/>
        <v/>
      </c>
      <c r="L752" s="12" t="str">
        <f>IF(A752="","",SUM($K$51:K752))</f>
        <v/>
      </c>
      <c r="O752" s="9" t="str">
        <f t="shared" si="180"/>
        <v/>
      </c>
      <c r="P752" s="10" t="str">
        <f t="shared" si="181"/>
        <v/>
      </c>
      <c r="Q752" s="16" t="str">
        <f t="shared" si="182"/>
        <v/>
      </c>
      <c r="R752" s="12" t="str">
        <f t="shared" si="183"/>
        <v/>
      </c>
      <c r="S752" s="12" t="str">
        <f t="shared" si="184"/>
        <v/>
      </c>
      <c r="T752" s="12" t="str">
        <f t="shared" si="185"/>
        <v/>
      </c>
      <c r="U752" s="12" t="str">
        <f t="shared" si="186"/>
        <v/>
      </c>
    </row>
    <row r="753" spans="1:21" x14ac:dyDescent="0.2">
      <c r="A753" s="9" t="str">
        <f t="shared" si="170"/>
        <v/>
      </c>
      <c r="B753" s="10" t="str">
        <f t="shared" si="171"/>
        <v/>
      </c>
      <c r="C753" s="14" t="str">
        <f t="shared" si="172"/>
        <v/>
      </c>
      <c r="D753" s="11" t="str">
        <f t="shared" si="173"/>
        <v/>
      </c>
      <c r="E753" s="12" t="str">
        <f t="shared" si="174"/>
        <v/>
      </c>
      <c r="F753" s="12" t="str">
        <f t="shared" si="175"/>
        <v/>
      </c>
      <c r="G753" s="12" t="str">
        <f t="shared" si="176"/>
        <v/>
      </c>
      <c r="H753" s="13"/>
      <c r="I753" s="12" t="str">
        <f t="shared" si="177"/>
        <v/>
      </c>
      <c r="J753" s="12" t="str">
        <f t="shared" si="178"/>
        <v/>
      </c>
      <c r="K753" s="12" t="str">
        <f t="shared" si="179"/>
        <v/>
      </c>
      <c r="L753" s="12" t="str">
        <f>IF(A753="","",SUM($K$51:K753))</f>
        <v/>
      </c>
      <c r="O753" s="9" t="str">
        <f t="shared" si="180"/>
        <v/>
      </c>
      <c r="P753" s="10" t="str">
        <f t="shared" si="181"/>
        <v/>
      </c>
      <c r="Q753" s="16" t="str">
        <f t="shared" si="182"/>
        <v/>
      </c>
      <c r="R753" s="12" t="str">
        <f t="shared" si="183"/>
        <v/>
      </c>
      <c r="S753" s="12" t="str">
        <f t="shared" si="184"/>
        <v/>
      </c>
      <c r="T753" s="12" t="str">
        <f t="shared" si="185"/>
        <v/>
      </c>
      <c r="U753" s="12" t="str">
        <f t="shared" si="186"/>
        <v/>
      </c>
    </row>
    <row r="754" spans="1:21" x14ac:dyDescent="0.2">
      <c r="A754" s="9" t="str">
        <f t="shared" si="170"/>
        <v/>
      </c>
      <c r="B754" s="10" t="str">
        <f t="shared" si="171"/>
        <v/>
      </c>
      <c r="C754" s="14" t="str">
        <f t="shared" si="172"/>
        <v/>
      </c>
      <c r="D754" s="11" t="str">
        <f t="shared" si="173"/>
        <v/>
      </c>
      <c r="E754" s="12" t="str">
        <f t="shared" si="174"/>
        <v/>
      </c>
      <c r="F754" s="12" t="str">
        <f t="shared" si="175"/>
        <v/>
      </c>
      <c r="G754" s="12" t="str">
        <f t="shared" si="176"/>
        <v/>
      </c>
      <c r="H754" s="13"/>
      <c r="I754" s="12" t="str">
        <f t="shared" si="177"/>
        <v/>
      </c>
      <c r="J754" s="12" t="str">
        <f t="shared" si="178"/>
        <v/>
      </c>
      <c r="K754" s="12" t="str">
        <f t="shared" si="179"/>
        <v/>
      </c>
      <c r="L754" s="12" t="str">
        <f>IF(A754="","",SUM($K$51:K754))</f>
        <v/>
      </c>
      <c r="O754" s="9" t="str">
        <f t="shared" si="180"/>
        <v/>
      </c>
      <c r="P754" s="10" t="str">
        <f t="shared" si="181"/>
        <v/>
      </c>
      <c r="Q754" s="16" t="str">
        <f t="shared" si="182"/>
        <v/>
      </c>
      <c r="R754" s="12" t="str">
        <f t="shared" si="183"/>
        <v/>
      </c>
      <c r="S754" s="12" t="str">
        <f t="shared" si="184"/>
        <v/>
      </c>
      <c r="T754" s="12" t="str">
        <f t="shared" si="185"/>
        <v/>
      </c>
      <c r="U754" s="12" t="str">
        <f t="shared" si="186"/>
        <v/>
      </c>
    </row>
    <row r="755" spans="1:21" x14ac:dyDescent="0.2">
      <c r="A755" s="9" t="str">
        <f t="shared" ref="A755:A818" si="187">IF(J754="","",IF(OR(A754&gt;=nper,ROUND(J754,2)&lt;=0),"",A754+1))</f>
        <v/>
      </c>
      <c r="B755" s="10" t="str">
        <f t="shared" ref="B755:B818" si="188">IF(A755="","",IF(OR(ppy=26,ppy=52),IF(ppy=26,IF(A755=1,fpdate,B754+14),IF(ppy=52,IF(A755=1,fpdate,B754+7),"n/a")),IF(ppy=24,DATE(YEAR(fpdate),MONTH(fpdate)+(A755-1)/2+IF(AND(DAY(fpdate)&gt;=15,MOD(A755,2)=0),1,0),IF(MOD(A755,2)=0,IF(DAY(fpdate)&gt;=15,DAY(fpdate)-14,DAY(fpdate)+14),DAY(fpdate))),IF(DAY(DATE(YEAR(fpdate),MONTH(fpdate)+A755-1,DAY(fpdate)))&lt;&gt;DAY(fpdate),DATE(YEAR(fpdate),MONTH(fpdate)+A755,0),DATE(YEAR(fpdate),MONTH(fpdate)+A755-1,DAY(fpdate))))))</f>
        <v/>
      </c>
      <c r="C755" s="14" t="str">
        <f t="shared" ref="C755:C818" si="189">IF(A755="","",IF(MOD(A755,ppy)=0,A755/ppy,""))</f>
        <v/>
      </c>
      <c r="D755" s="11" t="str">
        <f t="shared" ref="D755:D818" si="190">IF(A755="","",IF(A755=1,start_rate,IF($F$26="Variable Rate",IF(OR(A755=1,A755&lt;$F$27*ppy),D754,MIN($F$28,IF(MOD(A755-1,$F$30)=0,MAX($F$29,D754+$F$31),D754))),D754)))</f>
        <v/>
      </c>
      <c r="E755" s="12" t="str">
        <f t="shared" ref="E755:E818" si="191">IF(A755="","",ROUND((((1+D755/CP)^(CP/ppy))-1)*J754,2))</f>
        <v/>
      </c>
      <c r="F755" s="12" t="str">
        <f t="shared" ref="F755:F818" si="192">IF(A755="","",IF(A755=nper,J754+E755,MIN(J754+E755,IF(D755=D754,F754,IF($F$13="Acc Bi-Weekly",ROUND((-PMT(((1+D755/CP)^(CP/12))-1,(nper-A755+1)*12/26,J754))/2,2),IF($F$13="Acc Weekly",ROUND((-PMT(((1+D755/CP)^(CP/12))-1,(nper-A755+1)*12/52,J754))/4,2),ROUND(-PMT(((1+D755/CP)^(CP/ppy))-1,nper-A755+1,J754),2)))))))</f>
        <v/>
      </c>
      <c r="G755" s="12" t="str">
        <f t="shared" ref="G755:G818" si="193">IF(OR(A755="",A755&lt;$K$8),"",IF(J754&lt;=F755,0,IF(IF(AND(A755&gt;=$K$8,MOD(A755-$K$8,int)=0),$K$9,0)+F755&gt;=J754+E755,J754+E755-F755,IF(AND(A755&gt;=$K$8,MOD(A755-$K$8,int)=0),$K$9,0)+IF(IF(AND(A755&gt;=$K$8,MOD(A755-$K$8,int)=0),$K$9,0)+IF(MOD(A755-$K$12,ppy)=0,$K$11,0)+F755&lt;J754+E755,IF(MOD(A755-$K$12,ppy)=0,$K$11,0),J754+E755-IF(AND(A755&gt;=$K$8,MOD(A755-$K$8,int)=0),$K$9,0)-F755))))</f>
        <v/>
      </c>
      <c r="H755" s="13"/>
      <c r="I755" s="12" t="str">
        <f t="shared" ref="I755:I818" si="194">IF(A755="","",F755-E755+H755+IF(G755="",0,G755))</f>
        <v/>
      </c>
      <c r="J755" s="12" t="str">
        <f t="shared" ref="J755:J818" si="195">IF(A755="","",J754-I755)</f>
        <v/>
      </c>
      <c r="K755" s="12" t="str">
        <f t="shared" ref="K755:K818" si="196">IF(A755="","",$L$46*E755)</f>
        <v/>
      </c>
      <c r="L755" s="12" t="str">
        <f>IF(A755="","",SUM($K$51:K755))</f>
        <v/>
      </c>
      <c r="O755" s="9" t="str">
        <f t="shared" ref="O755:O818" si="197">IF(U754="","",IF(OR(O754&gt;=_xlfn.SINGLE(nper),ROUND(U754,2)&lt;=0),"",O754+1))</f>
        <v/>
      </c>
      <c r="P755" s="10" t="str">
        <f t="shared" ref="P755:P818" si="198">IF(O755="","",IF(OR(ppy=26,ppy=52),IF(ppy=26,IF(O755=1,fpdate,P754+14),IF(ppy=52,IF(O755=1,fpdate,P754+7),"n/a")),IF(ppy=24,DATE(YEAR(fpdate),MONTH(fpdate)+(O755-1)/2+IF(AND(DAY(fpdate)&gt;=15,MOD(O755,2)=0),1,0),IF(MOD(O755,2)=0,IF(DAY(fpdate)&gt;=15,DAY(fpdate)-14,DAY(fpdate)+14),DAY(fpdate))),IF(DAY(DATE(YEAR(fpdate),MONTH(fpdate)+O755-1,DAY(fpdate)))&lt;&gt;DAY(fpdate),DATE(YEAR(fpdate),MONTH(fpdate)+O755,0),DATE(YEAR(fpdate),MONTH(fpdate)+O755-1,DAY(fpdate))))))</f>
        <v/>
      </c>
      <c r="Q755" s="16" t="str">
        <f t="shared" ref="Q755:Q818" si="199">IF(O755="","",IF(D755&lt;&gt;"",D755,IF(O755=1,start_rate,IF($F$26="Variable Rate",IF(OR(O755=1,O755&lt;$F$27*ppy),Q754,MIN($F$28,IF(MOD(O755-1,$F$30)=0,MAX($F$29,Q754+$F$31),Q754))),Q754))))</f>
        <v/>
      </c>
      <c r="R755" s="12" t="str">
        <f t="shared" ref="R755:R818" si="200">IF(O755="","",ROUND((((1+Q755/CP)^(CP/ppy))-1)*U754,2))</f>
        <v/>
      </c>
      <c r="S755" s="12" t="str">
        <f t="shared" ref="S755:S818" si="201">IF(O755="","",IF(O755=nper,U754+R755,MIN(U754+R755,IF(Q755=Q754,S754,ROUND(-PMT(((1+Q755/CP)^(CP/ppy))-1,nper-O755+1,U754),2)))))</f>
        <v/>
      </c>
      <c r="T755" s="12" t="str">
        <f t="shared" ref="T755:T818" si="202">IF(O755="","",S755-R755)</f>
        <v/>
      </c>
      <c r="U755" s="12" t="str">
        <f t="shared" ref="U755:U818" si="203">IF(O755="","",U754-T755)</f>
        <v/>
      </c>
    </row>
    <row r="756" spans="1:21" x14ac:dyDescent="0.2">
      <c r="A756" s="9" t="str">
        <f t="shared" si="187"/>
        <v/>
      </c>
      <c r="B756" s="10" t="str">
        <f t="shared" si="188"/>
        <v/>
      </c>
      <c r="C756" s="14" t="str">
        <f t="shared" si="189"/>
        <v/>
      </c>
      <c r="D756" s="11" t="str">
        <f t="shared" si="190"/>
        <v/>
      </c>
      <c r="E756" s="12" t="str">
        <f t="shared" si="191"/>
        <v/>
      </c>
      <c r="F756" s="12" t="str">
        <f t="shared" si="192"/>
        <v/>
      </c>
      <c r="G756" s="12" t="str">
        <f t="shared" si="193"/>
        <v/>
      </c>
      <c r="H756" s="13"/>
      <c r="I756" s="12" t="str">
        <f t="shared" si="194"/>
        <v/>
      </c>
      <c r="J756" s="12" t="str">
        <f t="shared" si="195"/>
        <v/>
      </c>
      <c r="K756" s="12" t="str">
        <f t="shared" si="196"/>
        <v/>
      </c>
      <c r="L756" s="12" t="str">
        <f>IF(A756="","",SUM($K$51:K756))</f>
        <v/>
      </c>
      <c r="O756" s="9" t="str">
        <f t="shared" si="197"/>
        <v/>
      </c>
      <c r="P756" s="10" t="str">
        <f t="shared" si="198"/>
        <v/>
      </c>
      <c r="Q756" s="16" t="str">
        <f t="shared" si="199"/>
        <v/>
      </c>
      <c r="R756" s="12" t="str">
        <f t="shared" si="200"/>
        <v/>
      </c>
      <c r="S756" s="12" t="str">
        <f t="shared" si="201"/>
        <v/>
      </c>
      <c r="T756" s="12" t="str">
        <f t="shared" si="202"/>
        <v/>
      </c>
      <c r="U756" s="12" t="str">
        <f t="shared" si="203"/>
        <v/>
      </c>
    </row>
    <row r="757" spans="1:21" x14ac:dyDescent="0.2">
      <c r="A757" s="9" t="str">
        <f t="shared" si="187"/>
        <v/>
      </c>
      <c r="B757" s="10" t="str">
        <f t="shared" si="188"/>
        <v/>
      </c>
      <c r="C757" s="14" t="str">
        <f t="shared" si="189"/>
        <v/>
      </c>
      <c r="D757" s="11" t="str">
        <f t="shared" si="190"/>
        <v/>
      </c>
      <c r="E757" s="12" t="str">
        <f t="shared" si="191"/>
        <v/>
      </c>
      <c r="F757" s="12" t="str">
        <f t="shared" si="192"/>
        <v/>
      </c>
      <c r="G757" s="12" t="str">
        <f t="shared" si="193"/>
        <v/>
      </c>
      <c r="H757" s="13"/>
      <c r="I757" s="12" t="str">
        <f t="shared" si="194"/>
        <v/>
      </c>
      <c r="J757" s="12" t="str">
        <f t="shared" si="195"/>
        <v/>
      </c>
      <c r="K757" s="12" t="str">
        <f t="shared" si="196"/>
        <v/>
      </c>
      <c r="L757" s="12" t="str">
        <f>IF(A757="","",SUM($K$51:K757))</f>
        <v/>
      </c>
      <c r="O757" s="9" t="str">
        <f t="shared" si="197"/>
        <v/>
      </c>
      <c r="P757" s="10" t="str">
        <f t="shared" si="198"/>
        <v/>
      </c>
      <c r="Q757" s="16" t="str">
        <f t="shared" si="199"/>
        <v/>
      </c>
      <c r="R757" s="12" t="str">
        <f t="shared" si="200"/>
        <v/>
      </c>
      <c r="S757" s="12" t="str">
        <f t="shared" si="201"/>
        <v/>
      </c>
      <c r="T757" s="12" t="str">
        <f t="shared" si="202"/>
        <v/>
      </c>
      <c r="U757" s="12" t="str">
        <f t="shared" si="203"/>
        <v/>
      </c>
    </row>
    <row r="758" spans="1:21" x14ac:dyDescent="0.2">
      <c r="A758" s="9" t="str">
        <f t="shared" si="187"/>
        <v/>
      </c>
      <c r="B758" s="10" t="str">
        <f t="shared" si="188"/>
        <v/>
      </c>
      <c r="C758" s="14" t="str">
        <f t="shared" si="189"/>
        <v/>
      </c>
      <c r="D758" s="11" t="str">
        <f t="shared" si="190"/>
        <v/>
      </c>
      <c r="E758" s="12" t="str">
        <f t="shared" si="191"/>
        <v/>
      </c>
      <c r="F758" s="12" t="str">
        <f t="shared" si="192"/>
        <v/>
      </c>
      <c r="G758" s="12" t="str">
        <f t="shared" si="193"/>
        <v/>
      </c>
      <c r="H758" s="13"/>
      <c r="I758" s="12" t="str">
        <f t="shared" si="194"/>
        <v/>
      </c>
      <c r="J758" s="12" t="str">
        <f t="shared" si="195"/>
        <v/>
      </c>
      <c r="K758" s="12" t="str">
        <f t="shared" si="196"/>
        <v/>
      </c>
      <c r="L758" s="12" t="str">
        <f>IF(A758="","",SUM($K$51:K758))</f>
        <v/>
      </c>
      <c r="O758" s="9" t="str">
        <f t="shared" si="197"/>
        <v/>
      </c>
      <c r="P758" s="10" t="str">
        <f t="shared" si="198"/>
        <v/>
      </c>
      <c r="Q758" s="16" t="str">
        <f t="shared" si="199"/>
        <v/>
      </c>
      <c r="R758" s="12" t="str">
        <f t="shared" si="200"/>
        <v/>
      </c>
      <c r="S758" s="12" t="str">
        <f t="shared" si="201"/>
        <v/>
      </c>
      <c r="T758" s="12" t="str">
        <f t="shared" si="202"/>
        <v/>
      </c>
      <c r="U758" s="12" t="str">
        <f t="shared" si="203"/>
        <v/>
      </c>
    </row>
    <row r="759" spans="1:21" x14ac:dyDescent="0.2">
      <c r="A759" s="9" t="str">
        <f t="shared" si="187"/>
        <v/>
      </c>
      <c r="B759" s="10" t="str">
        <f t="shared" si="188"/>
        <v/>
      </c>
      <c r="C759" s="14" t="str">
        <f t="shared" si="189"/>
        <v/>
      </c>
      <c r="D759" s="11" t="str">
        <f t="shared" si="190"/>
        <v/>
      </c>
      <c r="E759" s="12" t="str">
        <f t="shared" si="191"/>
        <v/>
      </c>
      <c r="F759" s="12" t="str">
        <f t="shared" si="192"/>
        <v/>
      </c>
      <c r="G759" s="12" t="str">
        <f t="shared" si="193"/>
        <v/>
      </c>
      <c r="H759" s="13"/>
      <c r="I759" s="12" t="str">
        <f t="shared" si="194"/>
        <v/>
      </c>
      <c r="J759" s="12" t="str">
        <f t="shared" si="195"/>
        <v/>
      </c>
      <c r="K759" s="12" t="str">
        <f t="shared" si="196"/>
        <v/>
      </c>
      <c r="L759" s="12" t="str">
        <f>IF(A759="","",SUM($K$51:K759))</f>
        <v/>
      </c>
      <c r="O759" s="9" t="str">
        <f t="shared" si="197"/>
        <v/>
      </c>
      <c r="P759" s="10" t="str">
        <f t="shared" si="198"/>
        <v/>
      </c>
      <c r="Q759" s="16" t="str">
        <f t="shared" si="199"/>
        <v/>
      </c>
      <c r="R759" s="12" t="str">
        <f t="shared" si="200"/>
        <v/>
      </c>
      <c r="S759" s="12" t="str">
        <f t="shared" si="201"/>
        <v/>
      </c>
      <c r="T759" s="12" t="str">
        <f t="shared" si="202"/>
        <v/>
      </c>
      <c r="U759" s="12" t="str">
        <f t="shared" si="203"/>
        <v/>
      </c>
    </row>
    <row r="760" spans="1:21" x14ac:dyDescent="0.2">
      <c r="A760" s="9" t="str">
        <f t="shared" si="187"/>
        <v/>
      </c>
      <c r="B760" s="10" t="str">
        <f t="shared" si="188"/>
        <v/>
      </c>
      <c r="C760" s="14" t="str">
        <f t="shared" si="189"/>
        <v/>
      </c>
      <c r="D760" s="11" t="str">
        <f t="shared" si="190"/>
        <v/>
      </c>
      <c r="E760" s="12" t="str">
        <f t="shared" si="191"/>
        <v/>
      </c>
      <c r="F760" s="12" t="str">
        <f t="shared" si="192"/>
        <v/>
      </c>
      <c r="G760" s="12" t="str">
        <f t="shared" si="193"/>
        <v/>
      </c>
      <c r="H760" s="13"/>
      <c r="I760" s="12" t="str">
        <f t="shared" si="194"/>
        <v/>
      </c>
      <c r="J760" s="12" t="str">
        <f t="shared" si="195"/>
        <v/>
      </c>
      <c r="K760" s="12" t="str">
        <f t="shared" si="196"/>
        <v/>
      </c>
      <c r="L760" s="12" t="str">
        <f>IF(A760="","",SUM($K$51:K760))</f>
        <v/>
      </c>
      <c r="O760" s="9" t="str">
        <f t="shared" si="197"/>
        <v/>
      </c>
      <c r="P760" s="10" t="str">
        <f t="shared" si="198"/>
        <v/>
      </c>
      <c r="Q760" s="16" t="str">
        <f t="shared" si="199"/>
        <v/>
      </c>
      <c r="R760" s="12" t="str">
        <f t="shared" si="200"/>
        <v/>
      </c>
      <c r="S760" s="12" t="str">
        <f t="shared" si="201"/>
        <v/>
      </c>
      <c r="T760" s="12" t="str">
        <f t="shared" si="202"/>
        <v/>
      </c>
      <c r="U760" s="12" t="str">
        <f t="shared" si="203"/>
        <v/>
      </c>
    </row>
    <row r="761" spans="1:21" x14ac:dyDescent="0.2">
      <c r="A761" s="9" t="str">
        <f t="shared" si="187"/>
        <v/>
      </c>
      <c r="B761" s="10" t="str">
        <f t="shared" si="188"/>
        <v/>
      </c>
      <c r="C761" s="14" t="str">
        <f t="shared" si="189"/>
        <v/>
      </c>
      <c r="D761" s="11" t="str">
        <f t="shared" si="190"/>
        <v/>
      </c>
      <c r="E761" s="12" t="str">
        <f t="shared" si="191"/>
        <v/>
      </c>
      <c r="F761" s="12" t="str">
        <f t="shared" si="192"/>
        <v/>
      </c>
      <c r="G761" s="12" t="str">
        <f t="shared" si="193"/>
        <v/>
      </c>
      <c r="H761" s="13"/>
      <c r="I761" s="12" t="str">
        <f t="shared" si="194"/>
        <v/>
      </c>
      <c r="J761" s="12" t="str">
        <f t="shared" si="195"/>
        <v/>
      </c>
      <c r="K761" s="12" t="str">
        <f t="shared" si="196"/>
        <v/>
      </c>
      <c r="L761" s="12" t="str">
        <f>IF(A761="","",SUM($K$51:K761))</f>
        <v/>
      </c>
      <c r="O761" s="9" t="str">
        <f t="shared" si="197"/>
        <v/>
      </c>
      <c r="P761" s="10" t="str">
        <f t="shared" si="198"/>
        <v/>
      </c>
      <c r="Q761" s="16" t="str">
        <f t="shared" si="199"/>
        <v/>
      </c>
      <c r="R761" s="12" t="str">
        <f t="shared" si="200"/>
        <v/>
      </c>
      <c r="S761" s="12" t="str">
        <f t="shared" si="201"/>
        <v/>
      </c>
      <c r="T761" s="12" t="str">
        <f t="shared" si="202"/>
        <v/>
      </c>
      <c r="U761" s="12" t="str">
        <f t="shared" si="203"/>
        <v/>
      </c>
    </row>
    <row r="762" spans="1:21" x14ac:dyDescent="0.2">
      <c r="A762" s="9" t="str">
        <f t="shared" si="187"/>
        <v/>
      </c>
      <c r="B762" s="10" t="str">
        <f t="shared" si="188"/>
        <v/>
      </c>
      <c r="C762" s="14" t="str">
        <f t="shared" si="189"/>
        <v/>
      </c>
      <c r="D762" s="11" t="str">
        <f t="shared" si="190"/>
        <v/>
      </c>
      <c r="E762" s="12" t="str">
        <f t="shared" si="191"/>
        <v/>
      </c>
      <c r="F762" s="12" t="str">
        <f t="shared" si="192"/>
        <v/>
      </c>
      <c r="G762" s="12" t="str">
        <f t="shared" si="193"/>
        <v/>
      </c>
      <c r="H762" s="13"/>
      <c r="I762" s="12" t="str">
        <f t="shared" si="194"/>
        <v/>
      </c>
      <c r="J762" s="12" t="str">
        <f t="shared" si="195"/>
        <v/>
      </c>
      <c r="K762" s="12" t="str">
        <f t="shared" si="196"/>
        <v/>
      </c>
      <c r="L762" s="12" t="str">
        <f>IF(A762="","",SUM($K$51:K762))</f>
        <v/>
      </c>
      <c r="O762" s="9" t="str">
        <f t="shared" si="197"/>
        <v/>
      </c>
      <c r="P762" s="10" t="str">
        <f t="shared" si="198"/>
        <v/>
      </c>
      <c r="Q762" s="16" t="str">
        <f t="shared" si="199"/>
        <v/>
      </c>
      <c r="R762" s="12" t="str">
        <f t="shared" si="200"/>
        <v/>
      </c>
      <c r="S762" s="12" t="str">
        <f t="shared" si="201"/>
        <v/>
      </c>
      <c r="T762" s="12" t="str">
        <f t="shared" si="202"/>
        <v/>
      </c>
      <c r="U762" s="12" t="str">
        <f t="shared" si="203"/>
        <v/>
      </c>
    </row>
    <row r="763" spans="1:21" x14ac:dyDescent="0.2">
      <c r="A763" s="9" t="str">
        <f t="shared" si="187"/>
        <v/>
      </c>
      <c r="B763" s="10" t="str">
        <f t="shared" si="188"/>
        <v/>
      </c>
      <c r="C763" s="14" t="str">
        <f t="shared" si="189"/>
        <v/>
      </c>
      <c r="D763" s="11" t="str">
        <f t="shared" si="190"/>
        <v/>
      </c>
      <c r="E763" s="12" t="str">
        <f t="shared" si="191"/>
        <v/>
      </c>
      <c r="F763" s="12" t="str">
        <f t="shared" si="192"/>
        <v/>
      </c>
      <c r="G763" s="12" t="str">
        <f t="shared" si="193"/>
        <v/>
      </c>
      <c r="H763" s="13"/>
      <c r="I763" s="12" t="str">
        <f t="shared" si="194"/>
        <v/>
      </c>
      <c r="J763" s="12" t="str">
        <f t="shared" si="195"/>
        <v/>
      </c>
      <c r="K763" s="12" t="str">
        <f t="shared" si="196"/>
        <v/>
      </c>
      <c r="L763" s="12" t="str">
        <f>IF(A763="","",SUM($K$51:K763))</f>
        <v/>
      </c>
      <c r="O763" s="9" t="str">
        <f t="shared" si="197"/>
        <v/>
      </c>
      <c r="P763" s="10" t="str">
        <f t="shared" si="198"/>
        <v/>
      </c>
      <c r="Q763" s="16" t="str">
        <f t="shared" si="199"/>
        <v/>
      </c>
      <c r="R763" s="12" t="str">
        <f t="shared" si="200"/>
        <v/>
      </c>
      <c r="S763" s="12" t="str">
        <f t="shared" si="201"/>
        <v/>
      </c>
      <c r="T763" s="12" t="str">
        <f t="shared" si="202"/>
        <v/>
      </c>
      <c r="U763" s="12" t="str">
        <f t="shared" si="203"/>
        <v/>
      </c>
    </row>
    <row r="764" spans="1:21" x14ac:dyDescent="0.2">
      <c r="A764" s="9" t="str">
        <f t="shared" si="187"/>
        <v/>
      </c>
      <c r="B764" s="10" t="str">
        <f t="shared" si="188"/>
        <v/>
      </c>
      <c r="C764" s="14" t="str">
        <f t="shared" si="189"/>
        <v/>
      </c>
      <c r="D764" s="11" t="str">
        <f t="shared" si="190"/>
        <v/>
      </c>
      <c r="E764" s="12" t="str">
        <f t="shared" si="191"/>
        <v/>
      </c>
      <c r="F764" s="12" t="str">
        <f t="shared" si="192"/>
        <v/>
      </c>
      <c r="G764" s="12" t="str">
        <f t="shared" si="193"/>
        <v/>
      </c>
      <c r="H764" s="13"/>
      <c r="I764" s="12" t="str">
        <f t="shared" si="194"/>
        <v/>
      </c>
      <c r="J764" s="12" t="str">
        <f t="shared" si="195"/>
        <v/>
      </c>
      <c r="K764" s="12" t="str">
        <f t="shared" si="196"/>
        <v/>
      </c>
      <c r="L764" s="12" t="str">
        <f>IF(A764="","",SUM($K$51:K764))</f>
        <v/>
      </c>
      <c r="O764" s="9" t="str">
        <f t="shared" si="197"/>
        <v/>
      </c>
      <c r="P764" s="10" t="str">
        <f t="shared" si="198"/>
        <v/>
      </c>
      <c r="Q764" s="16" t="str">
        <f t="shared" si="199"/>
        <v/>
      </c>
      <c r="R764" s="12" t="str">
        <f t="shared" si="200"/>
        <v/>
      </c>
      <c r="S764" s="12" t="str">
        <f t="shared" si="201"/>
        <v/>
      </c>
      <c r="T764" s="12" t="str">
        <f t="shared" si="202"/>
        <v/>
      </c>
      <c r="U764" s="12" t="str">
        <f t="shared" si="203"/>
        <v/>
      </c>
    </row>
    <row r="765" spans="1:21" x14ac:dyDescent="0.2">
      <c r="A765" s="9" t="str">
        <f t="shared" si="187"/>
        <v/>
      </c>
      <c r="B765" s="10" t="str">
        <f t="shared" si="188"/>
        <v/>
      </c>
      <c r="C765" s="14" t="str">
        <f t="shared" si="189"/>
        <v/>
      </c>
      <c r="D765" s="11" t="str">
        <f t="shared" si="190"/>
        <v/>
      </c>
      <c r="E765" s="12" t="str">
        <f t="shared" si="191"/>
        <v/>
      </c>
      <c r="F765" s="12" t="str">
        <f t="shared" si="192"/>
        <v/>
      </c>
      <c r="G765" s="12" t="str">
        <f t="shared" si="193"/>
        <v/>
      </c>
      <c r="H765" s="13"/>
      <c r="I765" s="12" t="str">
        <f t="shared" si="194"/>
        <v/>
      </c>
      <c r="J765" s="12" t="str">
        <f t="shared" si="195"/>
        <v/>
      </c>
      <c r="K765" s="12" t="str">
        <f t="shared" si="196"/>
        <v/>
      </c>
      <c r="L765" s="12" t="str">
        <f>IF(A765="","",SUM($K$51:K765))</f>
        <v/>
      </c>
      <c r="O765" s="9" t="str">
        <f t="shared" si="197"/>
        <v/>
      </c>
      <c r="P765" s="10" t="str">
        <f t="shared" si="198"/>
        <v/>
      </c>
      <c r="Q765" s="16" t="str">
        <f t="shared" si="199"/>
        <v/>
      </c>
      <c r="R765" s="12" t="str">
        <f t="shared" si="200"/>
        <v/>
      </c>
      <c r="S765" s="12" t="str">
        <f t="shared" si="201"/>
        <v/>
      </c>
      <c r="T765" s="12" t="str">
        <f t="shared" si="202"/>
        <v/>
      </c>
      <c r="U765" s="12" t="str">
        <f t="shared" si="203"/>
        <v/>
      </c>
    </row>
    <row r="766" spans="1:21" x14ac:dyDescent="0.2">
      <c r="A766" s="9" t="str">
        <f t="shared" si="187"/>
        <v/>
      </c>
      <c r="B766" s="10" t="str">
        <f t="shared" si="188"/>
        <v/>
      </c>
      <c r="C766" s="14" t="str">
        <f t="shared" si="189"/>
        <v/>
      </c>
      <c r="D766" s="11" t="str">
        <f t="shared" si="190"/>
        <v/>
      </c>
      <c r="E766" s="12" t="str">
        <f t="shared" si="191"/>
        <v/>
      </c>
      <c r="F766" s="12" t="str">
        <f t="shared" si="192"/>
        <v/>
      </c>
      <c r="G766" s="12" t="str">
        <f t="shared" si="193"/>
        <v/>
      </c>
      <c r="H766" s="13"/>
      <c r="I766" s="12" t="str">
        <f t="shared" si="194"/>
        <v/>
      </c>
      <c r="J766" s="12" t="str">
        <f t="shared" si="195"/>
        <v/>
      </c>
      <c r="K766" s="12" t="str">
        <f t="shared" si="196"/>
        <v/>
      </c>
      <c r="L766" s="12" t="str">
        <f>IF(A766="","",SUM($K$51:K766))</f>
        <v/>
      </c>
      <c r="O766" s="9" t="str">
        <f t="shared" si="197"/>
        <v/>
      </c>
      <c r="P766" s="10" t="str">
        <f t="shared" si="198"/>
        <v/>
      </c>
      <c r="Q766" s="16" t="str">
        <f t="shared" si="199"/>
        <v/>
      </c>
      <c r="R766" s="12" t="str">
        <f t="shared" si="200"/>
        <v/>
      </c>
      <c r="S766" s="12" t="str">
        <f t="shared" si="201"/>
        <v/>
      </c>
      <c r="T766" s="12" t="str">
        <f t="shared" si="202"/>
        <v/>
      </c>
      <c r="U766" s="12" t="str">
        <f t="shared" si="203"/>
        <v/>
      </c>
    </row>
    <row r="767" spans="1:21" x14ac:dyDescent="0.2">
      <c r="A767" s="9" t="str">
        <f t="shared" si="187"/>
        <v/>
      </c>
      <c r="B767" s="10" t="str">
        <f t="shared" si="188"/>
        <v/>
      </c>
      <c r="C767" s="14" t="str">
        <f t="shared" si="189"/>
        <v/>
      </c>
      <c r="D767" s="11" t="str">
        <f t="shared" si="190"/>
        <v/>
      </c>
      <c r="E767" s="12" t="str">
        <f t="shared" si="191"/>
        <v/>
      </c>
      <c r="F767" s="12" t="str">
        <f t="shared" si="192"/>
        <v/>
      </c>
      <c r="G767" s="12" t="str">
        <f t="shared" si="193"/>
        <v/>
      </c>
      <c r="H767" s="13"/>
      <c r="I767" s="12" t="str">
        <f t="shared" si="194"/>
        <v/>
      </c>
      <c r="J767" s="12" t="str">
        <f t="shared" si="195"/>
        <v/>
      </c>
      <c r="K767" s="12" t="str">
        <f t="shared" si="196"/>
        <v/>
      </c>
      <c r="L767" s="12" t="str">
        <f>IF(A767="","",SUM($K$51:K767))</f>
        <v/>
      </c>
      <c r="O767" s="9" t="str">
        <f t="shared" si="197"/>
        <v/>
      </c>
      <c r="P767" s="10" t="str">
        <f t="shared" si="198"/>
        <v/>
      </c>
      <c r="Q767" s="16" t="str">
        <f t="shared" si="199"/>
        <v/>
      </c>
      <c r="R767" s="12" t="str">
        <f t="shared" si="200"/>
        <v/>
      </c>
      <c r="S767" s="12" t="str">
        <f t="shared" si="201"/>
        <v/>
      </c>
      <c r="T767" s="12" t="str">
        <f t="shared" si="202"/>
        <v/>
      </c>
      <c r="U767" s="12" t="str">
        <f t="shared" si="203"/>
        <v/>
      </c>
    </row>
    <row r="768" spans="1:21" x14ac:dyDescent="0.2">
      <c r="A768" s="9" t="str">
        <f t="shared" si="187"/>
        <v/>
      </c>
      <c r="B768" s="10" t="str">
        <f t="shared" si="188"/>
        <v/>
      </c>
      <c r="C768" s="14" t="str">
        <f t="shared" si="189"/>
        <v/>
      </c>
      <c r="D768" s="11" t="str">
        <f t="shared" si="190"/>
        <v/>
      </c>
      <c r="E768" s="12" t="str">
        <f t="shared" si="191"/>
        <v/>
      </c>
      <c r="F768" s="12" t="str">
        <f t="shared" si="192"/>
        <v/>
      </c>
      <c r="G768" s="12" t="str">
        <f t="shared" si="193"/>
        <v/>
      </c>
      <c r="H768" s="13"/>
      <c r="I768" s="12" t="str">
        <f t="shared" si="194"/>
        <v/>
      </c>
      <c r="J768" s="12" t="str">
        <f t="shared" si="195"/>
        <v/>
      </c>
      <c r="K768" s="12" t="str">
        <f t="shared" si="196"/>
        <v/>
      </c>
      <c r="L768" s="12" t="str">
        <f>IF(A768="","",SUM($K$51:K768))</f>
        <v/>
      </c>
      <c r="O768" s="9" t="str">
        <f t="shared" si="197"/>
        <v/>
      </c>
      <c r="P768" s="10" t="str">
        <f t="shared" si="198"/>
        <v/>
      </c>
      <c r="Q768" s="16" t="str">
        <f t="shared" si="199"/>
        <v/>
      </c>
      <c r="R768" s="12" t="str">
        <f t="shared" si="200"/>
        <v/>
      </c>
      <c r="S768" s="12" t="str">
        <f t="shared" si="201"/>
        <v/>
      </c>
      <c r="T768" s="12" t="str">
        <f t="shared" si="202"/>
        <v/>
      </c>
      <c r="U768" s="12" t="str">
        <f t="shared" si="203"/>
        <v/>
      </c>
    </row>
    <row r="769" spans="1:21" x14ac:dyDescent="0.2">
      <c r="A769" s="9" t="str">
        <f t="shared" si="187"/>
        <v/>
      </c>
      <c r="B769" s="10" t="str">
        <f t="shared" si="188"/>
        <v/>
      </c>
      <c r="C769" s="14" t="str">
        <f t="shared" si="189"/>
        <v/>
      </c>
      <c r="D769" s="11" t="str">
        <f t="shared" si="190"/>
        <v/>
      </c>
      <c r="E769" s="12" t="str">
        <f t="shared" si="191"/>
        <v/>
      </c>
      <c r="F769" s="12" t="str">
        <f t="shared" si="192"/>
        <v/>
      </c>
      <c r="G769" s="12" t="str">
        <f t="shared" si="193"/>
        <v/>
      </c>
      <c r="H769" s="13"/>
      <c r="I769" s="12" t="str">
        <f t="shared" si="194"/>
        <v/>
      </c>
      <c r="J769" s="12" t="str">
        <f t="shared" si="195"/>
        <v/>
      </c>
      <c r="K769" s="12" t="str">
        <f t="shared" si="196"/>
        <v/>
      </c>
      <c r="L769" s="12" t="str">
        <f>IF(A769="","",SUM($K$51:K769))</f>
        <v/>
      </c>
      <c r="O769" s="9" t="str">
        <f t="shared" si="197"/>
        <v/>
      </c>
      <c r="P769" s="10" t="str">
        <f t="shared" si="198"/>
        <v/>
      </c>
      <c r="Q769" s="16" t="str">
        <f t="shared" si="199"/>
        <v/>
      </c>
      <c r="R769" s="12" t="str">
        <f t="shared" si="200"/>
        <v/>
      </c>
      <c r="S769" s="12" t="str">
        <f t="shared" si="201"/>
        <v/>
      </c>
      <c r="T769" s="12" t="str">
        <f t="shared" si="202"/>
        <v/>
      </c>
      <c r="U769" s="12" t="str">
        <f t="shared" si="203"/>
        <v/>
      </c>
    </row>
    <row r="770" spans="1:21" x14ac:dyDescent="0.2">
      <c r="A770" s="9" t="str">
        <f t="shared" si="187"/>
        <v/>
      </c>
      <c r="B770" s="10" t="str">
        <f t="shared" si="188"/>
        <v/>
      </c>
      <c r="C770" s="14" t="str">
        <f t="shared" si="189"/>
        <v/>
      </c>
      <c r="D770" s="11" t="str">
        <f t="shared" si="190"/>
        <v/>
      </c>
      <c r="E770" s="12" t="str">
        <f t="shared" si="191"/>
        <v/>
      </c>
      <c r="F770" s="12" t="str">
        <f t="shared" si="192"/>
        <v/>
      </c>
      <c r="G770" s="12" t="str">
        <f t="shared" si="193"/>
        <v/>
      </c>
      <c r="H770" s="13"/>
      <c r="I770" s="12" t="str">
        <f t="shared" si="194"/>
        <v/>
      </c>
      <c r="J770" s="12" t="str">
        <f t="shared" si="195"/>
        <v/>
      </c>
      <c r="K770" s="12" t="str">
        <f t="shared" si="196"/>
        <v/>
      </c>
      <c r="L770" s="12" t="str">
        <f>IF(A770="","",SUM($K$51:K770))</f>
        <v/>
      </c>
      <c r="O770" s="9" t="str">
        <f t="shared" si="197"/>
        <v/>
      </c>
      <c r="P770" s="10" t="str">
        <f t="shared" si="198"/>
        <v/>
      </c>
      <c r="Q770" s="16" t="str">
        <f t="shared" si="199"/>
        <v/>
      </c>
      <c r="R770" s="12" t="str">
        <f t="shared" si="200"/>
        <v/>
      </c>
      <c r="S770" s="12" t="str">
        <f t="shared" si="201"/>
        <v/>
      </c>
      <c r="T770" s="12" t="str">
        <f t="shared" si="202"/>
        <v/>
      </c>
      <c r="U770" s="12" t="str">
        <f t="shared" si="203"/>
        <v/>
      </c>
    </row>
    <row r="771" spans="1:21" x14ac:dyDescent="0.2">
      <c r="A771" s="9" t="str">
        <f t="shared" si="187"/>
        <v/>
      </c>
      <c r="B771" s="10" t="str">
        <f t="shared" si="188"/>
        <v/>
      </c>
      <c r="C771" s="14" t="str">
        <f t="shared" si="189"/>
        <v/>
      </c>
      <c r="D771" s="11" t="str">
        <f t="shared" si="190"/>
        <v/>
      </c>
      <c r="E771" s="12" t="str">
        <f t="shared" si="191"/>
        <v/>
      </c>
      <c r="F771" s="12" t="str">
        <f t="shared" si="192"/>
        <v/>
      </c>
      <c r="G771" s="12" t="str">
        <f t="shared" si="193"/>
        <v/>
      </c>
      <c r="H771" s="13"/>
      <c r="I771" s="12" t="str">
        <f t="shared" si="194"/>
        <v/>
      </c>
      <c r="J771" s="12" t="str">
        <f t="shared" si="195"/>
        <v/>
      </c>
      <c r="K771" s="12" t="str">
        <f t="shared" si="196"/>
        <v/>
      </c>
      <c r="L771" s="12" t="str">
        <f>IF(A771="","",SUM($K$51:K771))</f>
        <v/>
      </c>
      <c r="O771" s="9" t="str">
        <f t="shared" si="197"/>
        <v/>
      </c>
      <c r="P771" s="10" t="str">
        <f t="shared" si="198"/>
        <v/>
      </c>
      <c r="Q771" s="16" t="str">
        <f t="shared" si="199"/>
        <v/>
      </c>
      <c r="R771" s="12" t="str">
        <f t="shared" si="200"/>
        <v/>
      </c>
      <c r="S771" s="12" t="str">
        <f t="shared" si="201"/>
        <v/>
      </c>
      <c r="T771" s="12" t="str">
        <f t="shared" si="202"/>
        <v/>
      </c>
      <c r="U771" s="12" t="str">
        <f t="shared" si="203"/>
        <v/>
      </c>
    </row>
    <row r="772" spans="1:21" x14ac:dyDescent="0.2">
      <c r="A772" s="9" t="str">
        <f t="shared" si="187"/>
        <v/>
      </c>
      <c r="B772" s="10" t="str">
        <f t="shared" si="188"/>
        <v/>
      </c>
      <c r="C772" s="14" t="str">
        <f t="shared" si="189"/>
        <v/>
      </c>
      <c r="D772" s="11" t="str">
        <f t="shared" si="190"/>
        <v/>
      </c>
      <c r="E772" s="12" t="str">
        <f t="shared" si="191"/>
        <v/>
      </c>
      <c r="F772" s="12" t="str">
        <f t="shared" si="192"/>
        <v/>
      </c>
      <c r="G772" s="12" t="str">
        <f t="shared" si="193"/>
        <v/>
      </c>
      <c r="H772" s="13"/>
      <c r="I772" s="12" t="str">
        <f t="shared" si="194"/>
        <v/>
      </c>
      <c r="J772" s="12" t="str">
        <f t="shared" si="195"/>
        <v/>
      </c>
      <c r="K772" s="12" t="str">
        <f t="shared" si="196"/>
        <v/>
      </c>
      <c r="L772" s="12" t="str">
        <f>IF(A772="","",SUM($K$51:K772))</f>
        <v/>
      </c>
      <c r="O772" s="9" t="str">
        <f t="shared" si="197"/>
        <v/>
      </c>
      <c r="P772" s="10" t="str">
        <f t="shared" si="198"/>
        <v/>
      </c>
      <c r="Q772" s="16" t="str">
        <f t="shared" si="199"/>
        <v/>
      </c>
      <c r="R772" s="12" t="str">
        <f t="shared" si="200"/>
        <v/>
      </c>
      <c r="S772" s="12" t="str">
        <f t="shared" si="201"/>
        <v/>
      </c>
      <c r="T772" s="12" t="str">
        <f t="shared" si="202"/>
        <v/>
      </c>
      <c r="U772" s="12" t="str">
        <f t="shared" si="203"/>
        <v/>
      </c>
    </row>
    <row r="773" spans="1:21" x14ac:dyDescent="0.2">
      <c r="A773" s="9" t="str">
        <f t="shared" si="187"/>
        <v/>
      </c>
      <c r="B773" s="10" t="str">
        <f t="shared" si="188"/>
        <v/>
      </c>
      <c r="C773" s="14" t="str">
        <f t="shared" si="189"/>
        <v/>
      </c>
      <c r="D773" s="11" t="str">
        <f t="shared" si="190"/>
        <v/>
      </c>
      <c r="E773" s="12" t="str">
        <f t="shared" si="191"/>
        <v/>
      </c>
      <c r="F773" s="12" t="str">
        <f t="shared" si="192"/>
        <v/>
      </c>
      <c r="G773" s="12" t="str">
        <f t="shared" si="193"/>
        <v/>
      </c>
      <c r="H773" s="13"/>
      <c r="I773" s="12" t="str">
        <f t="shared" si="194"/>
        <v/>
      </c>
      <c r="J773" s="12" t="str">
        <f t="shared" si="195"/>
        <v/>
      </c>
      <c r="K773" s="12" t="str">
        <f t="shared" si="196"/>
        <v/>
      </c>
      <c r="L773" s="12" t="str">
        <f>IF(A773="","",SUM($K$51:K773))</f>
        <v/>
      </c>
      <c r="O773" s="9" t="str">
        <f t="shared" si="197"/>
        <v/>
      </c>
      <c r="P773" s="10" t="str">
        <f t="shared" si="198"/>
        <v/>
      </c>
      <c r="Q773" s="16" t="str">
        <f t="shared" si="199"/>
        <v/>
      </c>
      <c r="R773" s="12" t="str">
        <f t="shared" si="200"/>
        <v/>
      </c>
      <c r="S773" s="12" t="str">
        <f t="shared" si="201"/>
        <v/>
      </c>
      <c r="T773" s="12" t="str">
        <f t="shared" si="202"/>
        <v/>
      </c>
      <c r="U773" s="12" t="str">
        <f t="shared" si="203"/>
        <v/>
      </c>
    </row>
    <row r="774" spans="1:21" x14ac:dyDescent="0.2">
      <c r="A774" s="9" t="str">
        <f t="shared" si="187"/>
        <v/>
      </c>
      <c r="B774" s="10" t="str">
        <f t="shared" si="188"/>
        <v/>
      </c>
      <c r="C774" s="14" t="str">
        <f t="shared" si="189"/>
        <v/>
      </c>
      <c r="D774" s="11" t="str">
        <f t="shared" si="190"/>
        <v/>
      </c>
      <c r="E774" s="12" t="str">
        <f t="shared" si="191"/>
        <v/>
      </c>
      <c r="F774" s="12" t="str">
        <f t="shared" si="192"/>
        <v/>
      </c>
      <c r="G774" s="12" t="str">
        <f t="shared" si="193"/>
        <v/>
      </c>
      <c r="H774" s="13"/>
      <c r="I774" s="12" t="str">
        <f t="shared" si="194"/>
        <v/>
      </c>
      <c r="J774" s="12" t="str">
        <f t="shared" si="195"/>
        <v/>
      </c>
      <c r="K774" s="12" t="str">
        <f t="shared" si="196"/>
        <v/>
      </c>
      <c r="L774" s="12" t="str">
        <f>IF(A774="","",SUM($K$51:K774))</f>
        <v/>
      </c>
      <c r="O774" s="9" t="str">
        <f t="shared" si="197"/>
        <v/>
      </c>
      <c r="P774" s="10" t="str">
        <f t="shared" si="198"/>
        <v/>
      </c>
      <c r="Q774" s="16" t="str">
        <f t="shared" si="199"/>
        <v/>
      </c>
      <c r="R774" s="12" t="str">
        <f t="shared" si="200"/>
        <v/>
      </c>
      <c r="S774" s="12" t="str">
        <f t="shared" si="201"/>
        <v/>
      </c>
      <c r="T774" s="12" t="str">
        <f t="shared" si="202"/>
        <v/>
      </c>
      <c r="U774" s="12" t="str">
        <f t="shared" si="203"/>
        <v/>
      </c>
    </row>
    <row r="775" spans="1:21" x14ac:dyDescent="0.2">
      <c r="A775" s="9" t="str">
        <f t="shared" si="187"/>
        <v/>
      </c>
      <c r="B775" s="10" t="str">
        <f t="shared" si="188"/>
        <v/>
      </c>
      <c r="C775" s="14" t="str">
        <f t="shared" si="189"/>
        <v/>
      </c>
      <c r="D775" s="11" t="str">
        <f t="shared" si="190"/>
        <v/>
      </c>
      <c r="E775" s="12" t="str">
        <f t="shared" si="191"/>
        <v/>
      </c>
      <c r="F775" s="12" t="str">
        <f t="shared" si="192"/>
        <v/>
      </c>
      <c r="G775" s="12" t="str">
        <f t="shared" si="193"/>
        <v/>
      </c>
      <c r="H775" s="13"/>
      <c r="I775" s="12" t="str">
        <f t="shared" si="194"/>
        <v/>
      </c>
      <c r="J775" s="12" t="str">
        <f t="shared" si="195"/>
        <v/>
      </c>
      <c r="K775" s="12" t="str">
        <f t="shared" si="196"/>
        <v/>
      </c>
      <c r="L775" s="12" t="str">
        <f>IF(A775="","",SUM($K$51:K775))</f>
        <v/>
      </c>
      <c r="O775" s="9" t="str">
        <f t="shared" si="197"/>
        <v/>
      </c>
      <c r="P775" s="10" t="str">
        <f t="shared" si="198"/>
        <v/>
      </c>
      <c r="Q775" s="16" t="str">
        <f t="shared" si="199"/>
        <v/>
      </c>
      <c r="R775" s="12" t="str">
        <f t="shared" si="200"/>
        <v/>
      </c>
      <c r="S775" s="12" t="str">
        <f t="shared" si="201"/>
        <v/>
      </c>
      <c r="T775" s="12" t="str">
        <f t="shared" si="202"/>
        <v/>
      </c>
      <c r="U775" s="12" t="str">
        <f t="shared" si="203"/>
        <v/>
      </c>
    </row>
    <row r="776" spans="1:21" x14ac:dyDescent="0.2">
      <c r="A776" s="9" t="str">
        <f t="shared" si="187"/>
        <v/>
      </c>
      <c r="B776" s="10" t="str">
        <f t="shared" si="188"/>
        <v/>
      </c>
      <c r="C776" s="14" t="str">
        <f t="shared" si="189"/>
        <v/>
      </c>
      <c r="D776" s="11" t="str">
        <f t="shared" si="190"/>
        <v/>
      </c>
      <c r="E776" s="12" t="str">
        <f t="shared" si="191"/>
        <v/>
      </c>
      <c r="F776" s="12" t="str">
        <f t="shared" si="192"/>
        <v/>
      </c>
      <c r="G776" s="12" t="str">
        <f t="shared" si="193"/>
        <v/>
      </c>
      <c r="H776" s="13"/>
      <c r="I776" s="12" t="str">
        <f t="shared" si="194"/>
        <v/>
      </c>
      <c r="J776" s="12" t="str">
        <f t="shared" si="195"/>
        <v/>
      </c>
      <c r="K776" s="12" t="str">
        <f t="shared" si="196"/>
        <v/>
      </c>
      <c r="L776" s="12" t="str">
        <f>IF(A776="","",SUM($K$51:K776))</f>
        <v/>
      </c>
      <c r="O776" s="9" t="str">
        <f t="shared" si="197"/>
        <v/>
      </c>
      <c r="P776" s="10" t="str">
        <f t="shared" si="198"/>
        <v/>
      </c>
      <c r="Q776" s="16" t="str">
        <f t="shared" si="199"/>
        <v/>
      </c>
      <c r="R776" s="12" t="str">
        <f t="shared" si="200"/>
        <v/>
      </c>
      <c r="S776" s="12" t="str">
        <f t="shared" si="201"/>
        <v/>
      </c>
      <c r="T776" s="12" t="str">
        <f t="shared" si="202"/>
        <v/>
      </c>
      <c r="U776" s="12" t="str">
        <f t="shared" si="203"/>
        <v/>
      </c>
    </row>
    <row r="777" spans="1:21" x14ac:dyDescent="0.2">
      <c r="A777" s="9" t="str">
        <f t="shared" si="187"/>
        <v/>
      </c>
      <c r="B777" s="10" t="str">
        <f t="shared" si="188"/>
        <v/>
      </c>
      <c r="C777" s="14" t="str">
        <f t="shared" si="189"/>
        <v/>
      </c>
      <c r="D777" s="11" t="str">
        <f t="shared" si="190"/>
        <v/>
      </c>
      <c r="E777" s="12" t="str">
        <f t="shared" si="191"/>
        <v/>
      </c>
      <c r="F777" s="12" t="str">
        <f t="shared" si="192"/>
        <v/>
      </c>
      <c r="G777" s="12" t="str">
        <f t="shared" si="193"/>
        <v/>
      </c>
      <c r="H777" s="13"/>
      <c r="I777" s="12" t="str">
        <f t="shared" si="194"/>
        <v/>
      </c>
      <c r="J777" s="12" t="str">
        <f t="shared" si="195"/>
        <v/>
      </c>
      <c r="K777" s="12" t="str">
        <f t="shared" si="196"/>
        <v/>
      </c>
      <c r="L777" s="12" t="str">
        <f>IF(A777="","",SUM($K$51:K777))</f>
        <v/>
      </c>
      <c r="O777" s="9" t="str">
        <f t="shared" si="197"/>
        <v/>
      </c>
      <c r="P777" s="10" t="str">
        <f t="shared" si="198"/>
        <v/>
      </c>
      <c r="Q777" s="16" t="str">
        <f t="shared" si="199"/>
        <v/>
      </c>
      <c r="R777" s="12" t="str">
        <f t="shared" si="200"/>
        <v/>
      </c>
      <c r="S777" s="12" t="str">
        <f t="shared" si="201"/>
        <v/>
      </c>
      <c r="T777" s="12" t="str">
        <f t="shared" si="202"/>
        <v/>
      </c>
      <c r="U777" s="12" t="str">
        <f t="shared" si="203"/>
        <v/>
      </c>
    </row>
    <row r="778" spans="1:21" x14ac:dyDescent="0.2">
      <c r="A778" s="9" t="str">
        <f t="shared" si="187"/>
        <v/>
      </c>
      <c r="B778" s="10" t="str">
        <f t="shared" si="188"/>
        <v/>
      </c>
      <c r="C778" s="14" t="str">
        <f t="shared" si="189"/>
        <v/>
      </c>
      <c r="D778" s="11" t="str">
        <f t="shared" si="190"/>
        <v/>
      </c>
      <c r="E778" s="12" t="str">
        <f t="shared" si="191"/>
        <v/>
      </c>
      <c r="F778" s="12" t="str">
        <f t="shared" si="192"/>
        <v/>
      </c>
      <c r="G778" s="12" t="str">
        <f t="shared" si="193"/>
        <v/>
      </c>
      <c r="H778" s="13"/>
      <c r="I778" s="12" t="str">
        <f t="shared" si="194"/>
        <v/>
      </c>
      <c r="J778" s="12" t="str">
        <f t="shared" si="195"/>
        <v/>
      </c>
      <c r="K778" s="12" t="str">
        <f t="shared" si="196"/>
        <v/>
      </c>
      <c r="L778" s="12" t="str">
        <f>IF(A778="","",SUM($K$51:K778))</f>
        <v/>
      </c>
      <c r="O778" s="9" t="str">
        <f t="shared" si="197"/>
        <v/>
      </c>
      <c r="P778" s="10" t="str">
        <f t="shared" si="198"/>
        <v/>
      </c>
      <c r="Q778" s="16" t="str">
        <f t="shared" si="199"/>
        <v/>
      </c>
      <c r="R778" s="12" t="str">
        <f t="shared" si="200"/>
        <v/>
      </c>
      <c r="S778" s="12" t="str">
        <f t="shared" si="201"/>
        <v/>
      </c>
      <c r="T778" s="12" t="str">
        <f t="shared" si="202"/>
        <v/>
      </c>
      <c r="U778" s="12" t="str">
        <f t="shared" si="203"/>
        <v/>
      </c>
    </row>
    <row r="779" spans="1:21" x14ac:dyDescent="0.2">
      <c r="A779" s="9" t="str">
        <f t="shared" si="187"/>
        <v/>
      </c>
      <c r="B779" s="10" t="str">
        <f t="shared" si="188"/>
        <v/>
      </c>
      <c r="C779" s="14" t="str">
        <f t="shared" si="189"/>
        <v/>
      </c>
      <c r="D779" s="11" t="str">
        <f t="shared" si="190"/>
        <v/>
      </c>
      <c r="E779" s="12" t="str">
        <f t="shared" si="191"/>
        <v/>
      </c>
      <c r="F779" s="12" t="str">
        <f t="shared" si="192"/>
        <v/>
      </c>
      <c r="G779" s="12" t="str">
        <f t="shared" si="193"/>
        <v/>
      </c>
      <c r="H779" s="13"/>
      <c r="I779" s="12" t="str">
        <f t="shared" si="194"/>
        <v/>
      </c>
      <c r="J779" s="12" t="str">
        <f t="shared" si="195"/>
        <v/>
      </c>
      <c r="K779" s="12" t="str">
        <f t="shared" si="196"/>
        <v/>
      </c>
      <c r="L779" s="12" t="str">
        <f>IF(A779="","",SUM($K$51:K779))</f>
        <v/>
      </c>
      <c r="O779" s="9" t="str">
        <f t="shared" si="197"/>
        <v/>
      </c>
      <c r="P779" s="10" t="str">
        <f t="shared" si="198"/>
        <v/>
      </c>
      <c r="Q779" s="16" t="str">
        <f t="shared" si="199"/>
        <v/>
      </c>
      <c r="R779" s="12" t="str">
        <f t="shared" si="200"/>
        <v/>
      </c>
      <c r="S779" s="12" t="str">
        <f t="shared" si="201"/>
        <v/>
      </c>
      <c r="T779" s="12" t="str">
        <f t="shared" si="202"/>
        <v/>
      </c>
      <c r="U779" s="12" t="str">
        <f t="shared" si="203"/>
        <v/>
      </c>
    </row>
    <row r="780" spans="1:21" x14ac:dyDescent="0.2">
      <c r="A780" s="9" t="str">
        <f t="shared" si="187"/>
        <v/>
      </c>
      <c r="B780" s="10" t="str">
        <f t="shared" si="188"/>
        <v/>
      </c>
      <c r="C780" s="14" t="str">
        <f t="shared" si="189"/>
        <v/>
      </c>
      <c r="D780" s="11" t="str">
        <f t="shared" si="190"/>
        <v/>
      </c>
      <c r="E780" s="12" t="str">
        <f t="shared" si="191"/>
        <v/>
      </c>
      <c r="F780" s="12" t="str">
        <f t="shared" si="192"/>
        <v/>
      </c>
      <c r="G780" s="12" t="str">
        <f t="shared" si="193"/>
        <v/>
      </c>
      <c r="H780" s="13"/>
      <c r="I780" s="12" t="str">
        <f t="shared" si="194"/>
        <v/>
      </c>
      <c r="J780" s="12" t="str">
        <f t="shared" si="195"/>
        <v/>
      </c>
      <c r="K780" s="12" t="str">
        <f t="shared" si="196"/>
        <v/>
      </c>
      <c r="L780" s="12" t="str">
        <f>IF(A780="","",SUM($K$51:K780))</f>
        <v/>
      </c>
      <c r="O780" s="9" t="str">
        <f t="shared" si="197"/>
        <v/>
      </c>
      <c r="P780" s="10" t="str">
        <f t="shared" si="198"/>
        <v/>
      </c>
      <c r="Q780" s="16" t="str">
        <f t="shared" si="199"/>
        <v/>
      </c>
      <c r="R780" s="12" t="str">
        <f t="shared" si="200"/>
        <v/>
      </c>
      <c r="S780" s="12" t="str">
        <f t="shared" si="201"/>
        <v/>
      </c>
      <c r="T780" s="12" t="str">
        <f t="shared" si="202"/>
        <v/>
      </c>
      <c r="U780" s="12" t="str">
        <f t="shared" si="203"/>
        <v/>
      </c>
    </row>
    <row r="781" spans="1:21" x14ac:dyDescent="0.2">
      <c r="A781" s="9" t="str">
        <f t="shared" si="187"/>
        <v/>
      </c>
      <c r="B781" s="10" t="str">
        <f t="shared" si="188"/>
        <v/>
      </c>
      <c r="C781" s="14" t="str">
        <f t="shared" si="189"/>
        <v/>
      </c>
      <c r="D781" s="11" t="str">
        <f t="shared" si="190"/>
        <v/>
      </c>
      <c r="E781" s="12" t="str">
        <f t="shared" si="191"/>
        <v/>
      </c>
      <c r="F781" s="12" t="str">
        <f t="shared" si="192"/>
        <v/>
      </c>
      <c r="G781" s="12" t="str">
        <f t="shared" si="193"/>
        <v/>
      </c>
      <c r="H781" s="13"/>
      <c r="I781" s="12" t="str">
        <f t="shared" si="194"/>
        <v/>
      </c>
      <c r="J781" s="12" t="str">
        <f t="shared" si="195"/>
        <v/>
      </c>
      <c r="K781" s="12" t="str">
        <f t="shared" si="196"/>
        <v/>
      </c>
      <c r="L781" s="12" t="str">
        <f>IF(A781="","",SUM($K$51:K781))</f>
        <v/>
      </c>
      <c r="O781" s="9" t="str">
        <f t="shared" si="197"/>
        <v/>
      </c>
      <c r="P781" s="10" t="str">
        <f t="shared" si="198"/>
        <v/>
      </c>
      <c r="Q781" s="16" t="str">
        <f t="shared" si="199"/>
        <v/>
      </c>
      <c r="R781" s="12" t="str">
        <f t="shared" si="200"/>
        <v/>
      </c>
      <c r="S781" s="12" t="str">
        <f t="shared" si="201"/>
        <v/>
      </c>
      <c r="T781" s="12" t="str">
        <f t="shared" si="202"/>
        <v/>
      </c>
      <c r="U781" s="12" t="str">
        <f t="shared" si="203"/>
        <v/>
      </c>
    </row>
    <row r="782" spans="1:21" x14ac:dyDescent="0.2">
      <c r="A782" s="9" t="str">
        <f t="shared" si="187"/>
        <v/>
      </c>
      <c r="B782" s="10" t="str">
        <f t="shared" si="188"/>
        <v/>
      </c>
      <c r="C782" s="14" t="str">
        <f t="shared" si="189"/>
        <v/>
      </c>
      <c r="D782" s="11" t="str">
        <f t="shared" si="190"/>
        <v/>
      </c>
      <c r="E782" s="12" t="str">
        <f t="shared" si="191"/>
        <v/>
      </c>
      <c r="F782" s="12" t="str">
        <f t="shared" si="192"/>
        <v/>
      </c>
      <c r="G782" s="12" t="str">
        <f t="shared" si="193"/>
        <v/>
      </c>
      <c r="H782" s="13"/>
      <c r="I782" s="12" t="str">
        <f t="shared" si="194"/>
        <v/>
      </c>
      <c r="J782" s="12" t="str">
        <f t="shared" si="195"/>
        <v/>
      </c>
      <c r="K782" s="12" t="str">
        <f t="shared" si="196"/>
        <v/>
      </c>
      <c r="L782" s="12" t="str">
        <f>IF(A782="","",SUM($K$51:K782))</f>
        <v/>
      </c>
      <c r="O782" s="9" t="str">
        <f t="shared" si="197"/>
        <v/>
      </c>
      <c r="P782" s="10" t="str">
        <f t="shared" si="198"/>
        <v/>
      </c>
      <c r="Q782" s="16" t="str">
        <f t="shared" si="199"/>
        <v/>
      </c>
      <c r="R782" s="12" t="str">
        <f t="shared" si="200"/>
        <v/>
      </c>
      <c r="S782" s="12" t="str">
        <f t="shared" si="201"/>
        <v/>
      </c>
      <c r="T782" s="12" t="str">
        <f t="shared" si="202"/>
        <v/>
      </c>
      <c r="U782" s="12" t="str">
        <f t="shared" si="203"/>
        <v/>
      </c>
    </row>
    <row r="783" spans="1:21" x14ac:dyDescent="0.2">
      <c r="A783" s="9" t="str">
        <f t="shared" si="187"/>
        <v/>
      </c>
      <c r="B783" s="10" t="str">
        <f t="shared" si="188"/>
        <v/>
      </c>
      <c r="C783" s="14" t="str">
        <f t="shared" si="189"/>
        <v/>
      </c>
      <c r="D783" s="11" t="str">
        <f t="shared" si="190"/>
        <v/>
      </c>
      <c r="E783" s="12" t="str">
        <f t="shared" si="191"/>
        <v/>
      </c>
      <c r="F783" s="12" t="str">
        <f t="shared" si="192"/>
        <v/>
      </c>
      <c r="G783" s="12" t="str">
        <f t="shared" si="193"/>
        <v/>
      </c>
      <c r="H783" s="13"/>
      <c r="I783" s="12" t="str">
        <f t="shared" si="194"/>
        <v/>
      </c>
      <c r="J783" s="12" t="str">
        <f t="shared" si="195"/>
        <v/>
      </c>
      <c r="K783" s="12" t="str">
        <f t="shared" si="196"/>
        <v/>
      </c>
      <c r="L783" s="12" t="str">
        <f>IF(A783="","",SUM($K$51:K783))</f>
        <v/>
      </c>
      <c r="O783" s="9" t="str">
        <f t="shared" si="197"/>
        <v/>
      </c>
      <c r="P783" s="10" t="str">
        <f t="shared" si="198"/>
        <v/>
      </c>
      <c r="Q783" s="16" t="str">
        <f t="shared" si="199"/>
        <v/>
      </c>
      <c r="R783" s="12" t="str">
        <f t="shared" si="200"/>
        <v/>
      </c>
      <c r="S783" s="12" t="str">
        <f t="shared" si="201"/>
        <v/>
      </c>
      <c r="T783" s="12" t="str">
        <f t="shared" si="202"/>
        <v/>
      </c>
      <c r="U783" s="12" t="str">
        <f t="shared" si="203"/>
        <v/>
      </c>
    </row>
    <row r="784" spans="1:21" x14ac:dyDescent="0.2">
      <c r="A784" s="9" t="str">
        <f t="shared" si="187"/>
        <v/>
      </c>
      <c r="B784" s="10" t="str">
        <f t="shared" si="188"/>
        <v/>
      </c>
      <c r="C784" s="14" t="str">
        <f t="shared" si="189"/>
        <v/>
      </c>
      <c r="D784" s="11" t="str">
        <f t="shared" si="190"/>
        <v/>
      </c>
      <c r="E784" s="12" t="str">
        <f t="shared" si="191"/>
        <v/>
      </c>
      <c r="F784" s="12" t="str">
        <f t="shared" si="192"/>
        <v/>
      </c>
      <c r="G784" s="12" t="str">
        <f t="shared" si="193"/>
        <v/>
      </c>
      <c r="H784" s="13"/>
      <c r="I784" s="12" t="str">
        <f t="shared" si="194"/>
        <v/>
      </c>
      <c r="J784" s="12" t="str">
        <f t="shared" si="195"/>
        <v/>
      </c>
      <c r="K784" s="12" t="str">
        <f t="shared" si="196"/>
        <v/>
      </c>
      <c r="L784" s="12" t="str">
        <f>IF(A784="","",SUM($K$51:K784))</f>
        <v/>
      </c>
      <c r="O784" s="9" t="str">
        <f t="shared" si="197"/>
        <v/>
      </c>
      <c r="P784" s="10" t="str">
        <f t="shared" si="198"/>
        <v/>
      </c>
      <c r="Q784" s="16" t="str">
        <f t="shared" si="199"/>
        <v/>
      </c>
      <c r="R784" s="12" t="str">
        <f t="shared" si="200"/>
        <v/>
      </c>
      <c r="S784" s="12" t="str">
        <f t="shared" si="201"/>
        <v/>
      </c>
      <c r="T784" s="12" t="str">
        <f t="shared" si="202"/>
        <v/>
      </c>
      <c r="U784" s="12" t="str">
        <f t="shared" si="203"/>
        <v/>
      </c>
    </row>
    <row r="785" spans="1:21" x14ac:dyDescent="0.2">
      <c r="A785" s="9" t="str">
        <f t="shared" si="187"/>
        <v/>
      </c>
      <c r="B785" s="10" t="str">
        <f t="shared" si="188"/>
        <v/>
      </c>
      <c r="C785" s="14" t="str">
        <f t="shared" si="189"/>
        <v/>
      </c>
      <c r="D785" s="11" t="str">
        <f t="shared" si="190"/>
        <v/>
      </c>
      <c r="E785" s="12" t="str">
        <f t="shared" si="191"/>
        <v/>
      </c>
      <c r="F785" s="12" t="str">
        <f t="shared" si="192"/>
        <v/>
      </c>
      <c r="G785" s="12" t="str">
        <f t="shared" si="193"/>
        <v/>
      </c>
      <c r="H785" s="13"/>
      <c r="I785" s="12" t="str">
        <f t="shared" si="194"/>
        <v/>
      </c>
      <c r="J785" s="12" t="str">
        <f t="shared" si="195"/>
        <v/>
      </c>
      <c r="K785" s="12" t="str">
        <f t="shared" si="196"/>
        <v/>
      </c>
      <c r="L785" s="12" t="str">
        <f>IF(A785="","",SUM($K$51:K785))</f>
        <v/>
      </c>
      <c r="O785" s="9" t="str">
        <f t="shared" si="197"/>
        <v/>
      </c>
      <c r="P785" s="10" t="str">
        <f t="shared" si="198"/>
        <v/>
      </c>
      <c r="Q785" s="16" t="str">
        <f t="shared" si="199"/>
        <v/>
      </c>
      <c r="R785" s="12" t="str">
        <f t="shared" si="200"/>
        <v/>
      </c>
      <c r="S785" s="12" t="str">
        <f t="shared" si="201"/>
        <v/>
      </c>
      <c r="T785" s="12" t="str">
        <f t="shared" si="202"/>
        <v/>
      </c>
      <c r="U785" s="12" t="str">
        <f t="shared" si="203"/>
        <v/>
      </c>
    </row>
    <row r="786" spans="1:21" x14ac:dyDescent="0.2">
      <c r="A786" s="9" t="str">
        <f t="shared" si="187"/>
        <v/>
      </c>
      <c r="B786" s="10" t="str">
        <f t="shared" si="188"/>
        <v/>
      </c>
      <c r="C786" s="14" t="str">
        <f t="shared" si="189"/>
        <v/>
      </c>
      <c r="D786" s="11" t="str">
        <f t="shared" si="190"/>
        <v/>
      </c>
      <c r="E786" s="12" t="str">
        <f t="shared" si="191"/>
        <v/>
      </c>
      <c r="F786" s="12" t="str">
        <f t="shared" si="192"/>
        <v/>
      </c>
      <c r="G786" s="12" t="str">
        <f t="shared" si="193"/>
        <v/>
      </c>
      <c r="H786" s="13"/>
      <c r="I786" s="12" t="str">
        <f t="shared" si="194"/>
        <v/>
      </c>
      <c r="J786" s="12" t="str">
        <f t="shared" si="195"/>
        <v/>
      </c>
      <c r="K786" s="12" t="str">
        <f t="shared" si="196"/>
        <v/>
      </c>
      <c r="L786" s="12" t="str">
        <f>IF(A786="","",SUM($K$51:K786))</f>
        <v/>
      </c>
      <c r="O786" s="9" t="str">
        <f t="shared" si="197"/>
        <v/>
      </c>
      <c r="P786" s="10" t="str">
        <f t="shared" si="198"/>
        <v/>
      </c>
      <c r="Q786" s="16" t="str">
        <f t="shared" si="199"/>
        <v/>
      </c>
      <c r="R786" s="12" t="str">
        <f t="shared" si="200"/>
        <v/>
      </c>
      <c r="S786" s="12" t="str">
        <f t="shared" si="201"/>
        <v/>
      </c>
      <c r="T786" s="12" t="str">
        <f t="shared" si="202"/>
        <v/>
      </c>
      <c r="U786" s="12" t="str">
        <f t="shared" si="203"/>
        <v/>
      </c>
    </row>
    <row r="787" spans="1:21" x14ac:dyDescent="0.2">
      <c r="A787" s="9" t="str">
        <f t="shared" si="187"/>
        <v/>
      </c>
      <c r="B787" s="10" t="str">
        <f t="shared" si="188"/>
        <v/>
      </c>
      <c r="C787" s="14" t="str">
        <f t="shared" si="189"/>
        <v/>
      </c>
      <c r="D787" s="11" t="str">
        <f t="shared" si="190"/>
        <v/>
      </c>
      <c r="E787" s="12" t="str">
        <f t="shared" si="191"/>
        <v/>
      </c>
      <c r="F787" s="12" t="str">
        <f t="shared" si="192"/>
        <v/>
      </c>
      <c r="G787" s="12" t="str">
        <f t="shared" si="193"/>
        <v/>
      </c>
      <c r="H787" s="13"/>
      <c r="I787" s="12" t="str">
        <f t="shared" si="194"/>
        <v/>
      </c>
      <c r="J787" s="12" t="str">
        <f t="shared" si="195"/>
        <v/>
      </c>
      <c r="K787" s="12" t="str">
        <f t="shared" si="196"/>
        <v/>
      </c>
      <c r="L787" s="12" t="str">
        <f>IF(A787="","",SUM($K$51:K787))</f>
        <v/>
      </c>
      <c r="O787" s="9" t="str">
        <f t="shared" si="197"/>
        <v/>
      </c>
      <c r="P787" s="10" t="str">
        <f t="shared" si="198"/>
        <v/>
      </c>
      <c r="Q787" s="16" t="str">
        <f t="shared" si="199"/>
        <v/>
      </c>
      <c r="R787" s="12" t="str">
        <f t="shared" si="200"/>
        <v/>
      </c>
      <c r="S787" s="12" t="str">
        <f t="shared" si="201"/>
        <v/>
      </c>
      <c r="T787" s="12" t="str">
        <f t="shared" si="202"/>
        <v/>
      </c>
      <c r="U787" s="12" t="str">
        <f t="shared" si="203"/>
        <v/>
      </c>
    </row>
    <row r="788" spans="1:21" x14ac:dyDescent="0.2">
      <c r="A788" s="9" t="str">
        <f t="shared" si="187"/>
        <v/>
      </c>
      <c r="B788" s="10" t="str">
        <f t="shared" si="188"/>
        <v/>
      </c>
      <c r="C788" s="14" t="str">
        <f t="shared" si="189"/>
        <v/>
      </c>
      <c r="D788" s="11" t="str">
        <f t="shared" si="190"/>
        <v/>
      </c>
      <c r="E788" s="12" t="str">
        <f t="shared" si="191"/>
        <v/>
      </c>
      <c r="F788" s="12" t="str">
        <f t="shared" si="192"/>
        <v/>
      </c>
      <c r="G788" s="12" t="str">
        <f t="shared" si="193"/>
        <v/>
      </c>
      <c r="H788" s="13"/>
      <c r="I788" s="12" t="str">
        <f t="shared" si="194"/>
        <v/>
      </c>
      <c r="J788" s="12" t="str">
        <f t="shared" si="195"/>
        <v/>
      </c>
      <c r="K788" s="12" t="str">
        <f t="shared" si="196"/>
        <v/>
      </c>
      <c r="L788" s="12" t="str">
        <f>IF(A788="","",SUM($K$51:K788))</f>
        <v/>
      </c>
      <c r="O788" s="9" t="str">
        <f t="shared" si="197"/>
        <v/>
      </c>
      <c r="P788" s="10" t="str">
        <f t="shared" si="198"/>
        <v/>
      </c>
      <c r="Q788" s="16" t="str">
        <f t="shared" si="199"/>
        <v/>
      </c>
      <c r="R788" s="12" t="str">
        <f t="shared" si="200"/>
        <v/>
      </c>
      <c r="S788" s="12" t="str">
        <f t="shared" si="201"/>
        <v/>
      </c>
      <c r="T788" s="12" t="str">
        <f t="shared" si="202"/>
        <v/>
      </c>
      <c r="U788" s="12" t="str">
        <f t="shared" si="203"/>
        <v/>
      </c>
    </row>
    <row r="789" spans="1:21" x14ac:dyDescent="0.2">
      <c r="A789" s="9" t="str">
        <f t="shared" si="187"/>
        <v/>
      </c>
      <c r="B789" s="10" t="str">
        <f t="shared" si="188"/>
        <v/>
      </c>
      <c r="C789" s="14" t="str">
        <f t="shared" si="189"/>
        <v/>
      </c>
      <c r="D789" s="11" t="str">
        <f t="shared" si="190"/>
        <v/>
      </c>
      <c r="E789" s="12" t="str">
        <f t="shared" si="191"/>
        <v/>
      </c>
      <c r="F789" s="12" t="str">
        <f t="shared" si="192"/>
        <v/>
      </c>
      <c r="G789" s="12" t="str">
        <f t="shared" si="193"/>
        <v/>
      </c>
      <c r="H789" s="13"/>
      <c r="I789" s="12" t="str">
        <f t="shared" si="194"/>
        <v/>
      </c>
      <c r="J789" s="12" t="str">
        <f t="shared" si="195"/>
        <v/>
      </c>
      <c r="K789" s="12" t="str">
        <f t="shared" si="196"/>
        <v/>
      </c>
      <c r="L789" s="12" t="str">
        <f>IF(A789="","",SUM($K$51:K789))</f>
        <v/>
      </c>
      <c r="O789" s="9" t="str">
        <f t="shared" si="197"/>
        <v/>
      </c>
      <c r="P789" s="10" t="str">
        <f t="shared" si="198"/>
        <v/>
      </c>
      <c r="Q789" s="16" t="str">
        <f t="shared" si="199"/>
        <v/>
      </c>
      <c r="R789" s="12" t="str">
        <f t="shared" si="200"/>
        <v/>
      </c>
      <c r="S789" s="12" t="str">
        <f t="shared" si="201"/>
        <v/>
      </c>
      <c r="T789" s="12" t="str">
        <f t="shared" si="202"/>
        <v/>
      </c>
      <c r="U789" s="12" t="str">
        <f t="shared" si="203"/>
        <v/>
      </c>
    </row>
    <row r="790" spans="1:21" x14ac:dyDescent="0.2">
      <c r="A790" s="9" t="str">
        <f t="shared" si="187"/>
        <v/>
      </c>
      <c r="B790" s="10" t="str">
        <f t="shared" si="188"/>
        <v/>
      </c>
      <c r="C790" s="14" t="str">
        <f t="shared" si="189"/>
        <v/>
      </c>
      <c r="D790" s="11" t="str">
        <f t="shared" si="190"/>
        <v/>
      </c>
      <c r="E790" s="12" t="str">
        <f t="shared" si="191"/>
        <v/>
      </c>
      <c r="F790" s="12" t="str">
        <f t="shared" si="192"/>
        <v/>
      </c>
      <c r="G790" s="12" t="str">
        <f t="shared" si="193"/>
        <v/>
      </c>
      <c r="H790" s="13"/>
      <c r="I790" s="12" t="str">
        <f t="shared" si="194"/>
        <v/>
      </c>
      <c r="J790" s="12" t="str">
        <f t="shared" si="195"/>
        <v/>
      </c>
      <c r="K790" s="12" t="str">
        <f t="shared" si="196"/>
        <v/>
      </c>
      <c r="L790" s="12" t="str">
        <f>IF(A790="","",SUM($K$51:K790))</f>
        <v/>
      </c>
      <c r="O790" s="9" t="str">
        <f t="shared" si="197"/>
        <v/>
      </c>
      <c r="P790" s="10" t="str">
        <f t="shared" si="198"/>
        <v/>
      </c>
      <c r="Q790" s="16" t="str">
        <f t="shared" si="199"/>
        <v/>
      </c>
      <c r="R790" s="12" t="str">
        <f t="shared" si="200"/>
        <v/>
      </c>
      <c r="S790" s="12" t="str">
        <f t="shared" si="201"/>
        <v/>
      </c>
      <c r="T790" s="12" t="str">
        <f t="shared" si="202"/>
        <v/>
      </c>
      <c r="U790" s="12" t="str">
        <f t="shared" si="203"/>
        <v/>
      </c>
    </row>
    <row r="791" spans="1:21" x14ac:dyDescent="0.2">
      <c r="A791" s="9" t="str">
        <f t="shared" si="187"/>
        <v/>
      </c>
      <c r="B791" s="10" t="str">
        <f t="shared" si="188"/>
        <v/>
      </c>
      <c r="C791" s="14" t="str">
        <f t="shared" si="189"/>
        <v/>
      </c>
      <c r="D791" s="11" t="str">
        <f t="shared" si="190"/>
        <v/>
      </c>
      <c r="E791" s="12" t="str">
        <f t="shared" si="191"/>
        <v/>
      </c>
      <c r="F791" s="12" t="str">
        <f t="shared" si="192"/>
        <v/>
      </c>
      <c r="G791" s="12" t="str">
        <f t="shared" si="193"/>
        <v/>
      </c>
      <c r="H791" s="13"/>
      <c r="I791" s="12" t="str">
        <f t="shared" si="194"/>
        <v/>
      </c>
      <c r="J791" s="12" t="str">
        <f t="shared" si="195"/>
        <v/>
      </c>
      <c r="K791" s="12" t="str">
        <f t="shared" si="196"/>
        <v/>
      </c>
      <c r="L791" s="12" t="str">
        <f>IF(A791="","",SUM($K$51:K791))</f>
        <v/>
      </c>
      <c r="O791" s="9" t="str">
        <f t="shared" si="197"/>
        <v/>
      </c>
      <c r="P791" s="10" t="str">
        <f t="shared" si="198"/>
        <v/>
      </c>
      <c r="Q791" s="16" t="str">
        <f t="shared" si="199"/>
        <v/>
      </c>
      <c r="R791" s="12" t="str">
        <f t="shared" si="200"/>
        <v/>
      </c>
      <c r="S791" s="12" t="str">
        <f t="shared" si="201"/>
        <v/>
      </c>
      <c r="T791" s="12" t="str">
        <f t="shared" si="202"/>
        <v/>
      </c>
      <c r="U791" s="12" t="str">
        <f t="shared" si="203"/>
        <v/>
      </c>
    </row>
    <row r="792" spans="1:21" x14ac:dyDescent="0.2">
      <c r="A792" s="9" t="str">
        <f t="shared" si="187"/>
        <v/>
      </c>
      <c r="B792" s="10" t="str">
        <f t="shared" si="188"/>
        <v/>
      </c>
      <c r="C792" s="14" t="str">
        <f t="shared" si="189"/>
        <v/>
      </c>
      <c r="D792" s="11" t="str">
        <f t="shared" si="190"/>
        <v/>
      </c>
      <c r="E792" s="12" t="str">
        <f t="shared" si="191"/>
        <v/>
      </c>
      <c r="F792" s="12" t="str">
        <f t="shared" si="192"/>
        <v/>
      </c>
      <c r="G792" s="12" t="str">
        <f t="shared" si="193"/>
        <v/>
      </c>
      <c r="H792" s="13"/>
      <c r="I792" s="12" t="str">
        <f t="shared" si="194"/>
        <v/>
      </c>
      <c r="J792" s="12" t="str">
        <f t="shared" si="195"/>
        <v/>
      </c>
      <c r="K792" s="12" t="str">
        <f t="shared" si="196"/>
        <v/>
      </c>
      <c r="L792" s="12" t="str">
        <f>IF(A792="","",SUM($K$51:K792))</f>
        <v/>
      </c>
      <c r="O792" s="9" t="str">
        <f t="shared" si="197"/>
        <v/>
      </c>
      <c r="P792" s="10" t="str">
        <f t="shared" si="198"/>
        <v/>
      </c>
      <c r="Q792" s="16" t="str">
        <f t="shared" si="199"/>
        <v/>
      </c>
      <c r="R792" s="12" t="str">
        <f t="shared" si="200"/>
        <v/>
      </c>
      <c r="S792" s="12" t="str">
        <f t="shared" si="201"/>
        <v/>
      </c>
      <c r="T792" s="12" t="str">
        <f t="shared" si="202"/>
        <v/>
      </c>
      <c r="U792" s="12" t="str">
        <f t="shared" si="203"/>
        <v/>
      </c>
    </row>
    <row r="793" spans="1:21" x14ac:dyDescent="0.2">
      <c r="A793" s="9" t="str">
        <f t="shared" si="187"/>
        <v/>
      </c>
      <c r="B793" s="10" t="str">
        <f t="shared" si="188"/>
        <v/>
      </c>
      <c r="C793" s="14" t="str">
        <f t="shared" si="189"/>
        <v/>
      </c>
      <c r="D793" s="11" t="str">
        <f t="shared" si="190"/>
        <v/>
      </c>
      <c r="E793" s="12" t="str">
        <f t="shared" si="191"/>
        <v/>
      </c>
      <c r="F793" s="12" t="str">
        <f t="shared" si="192"/>
        <v/>
      </c>
      <c r="G793" s="12" t="str">
        <f t="shared" si="193"/>
        <v/>
      </c>
      <c r="H793" s="13"/>
      <c r="I793" s="12" t="str">
        <f t="shared" si="194"/>
        <v/>
      </c>
      <c r="J793" s="12" t="str">
        <f t="shared" si="195"/>
        <v/>
      </c>
      <c r="K793" s="12" t="str">
        <f t="shared" si="196"/>
        <v/>
      </c>
      <c r="L793" s="12" t="str">
        <f>IF(A793="","",SUM($K$51:K793))</f>
        <v/>
      </c>
      <c r="O793" s="9" t="str">
        <f t="shared" si="197"/>
        <v/>
      </c>
      <c r="P793" s="10" t="str">
        <f t="shared" si="198"/>
        <v/>
      </c>
      <c r="Q793" s="16" t="str">
        <f t="shared" si="199"/>
        <v/>
      </c>
      <c r="R793" s="12" t="str">
        <f t="shared" si="200"/>
        <v/>
      </c>
      <c r="S793" s="12" t="str">
        <f t="shared" si="201"/>
        <v/>
      </c>
      <c r="T793" s="12" t="str">
        <f t="shared" si="202"/>
        <v/>
      </c>
      <c r="U793" s="12" t="str">
        <f t="shared" si="203"/>
        <v/>
      </c>
    </row>
    <row r="794" spans="1:21" x14ac:dyDescent="0.2">
      <c r="A794" s="9" t="str">
        <f t="shared" si="187"/>
        <v/>
      </c>
      <c r="B794" s="10" t="str">
        <f t="shared" si="188"/>
        <v/>
      </c>
      <c r="C794" s="14" t="str">
        <f t="shared" si="189"/>
        <v/>
      </c>
      <c r="D794" s="11" t="str">
        <f t="shared" si="190"/>
        <v/>
      </c>
      <c r="E794" s="12" t="str">
        <f t="shared" si="191"/>
        <v/>
      </c>
      <c r="F794" s="12" t="str">
        <f t="shared" si="192"/>
        <v/>
      </c>
      <c r="G794" s="12" t="str">
        <f t="shared" si="193"/>
        <v/>
      </c>
      <c r="H794" s="13"/>
      <c r="I794" s="12" t="str">
        <f t="shared" si="194"/>
        <v/>
      </c>
      <c r="J794" s="12" t="str">
        <f t="shared" si="195"/>
        <v/>
      </c>
      <c r="K794" s="12" t="str">
        <f t="shared" si="196"/>
        <v/>
      </c>
      <c r="L794" s="12" t="str">
        <f>IF(A794="","",SUM($K$51:K794))</f>
        <v/>
      </c>
      <c r="O794" s="9" t="str">
        <f t="shared" si="197"/>
        <v/>
      </c>
      <c r="P794" s="10" t="str">
        <f t="shared" si="198"/>
        <v/>
      </c>
      <c r="Q794" s="16" t="str">
        <f t="shared" si="199"/>
        <v/>
      </c>
      <c r="R794" s="12" t="str">
        <f t="shared" si="200"/>
        <v/>
      </c>
      <c r="S794" s="12" t="str">
        <f t="shared" si="201"/>
        <v/>
      </c>
      <c r="T794" s="12" t="str">
        <f t="shared" si="202"/>
        <v/>
      </c>
      <c r="U794" s="12" t="str">
        <f t="shared" si="203"/>
        <v/>
      </c>
    </row>
    <row r="795" spans="1:21" x14ac:dyDescent="0.2">
      <c r="A795" s="9" t="str">
        <f t="shared" si="187"/>
        <v/>
      </c>
      <c r="B795" s="10" t="str">
        <f t="shared" si="188"/>
        <v/>
      </c>
      <c r="C795" s="14" t="str">
        <f t="shared" si="189"/>
        <v/>
      </c>
      <c r="D795" s="11" t="str">
        <f t="shared" si="190"/>
        <v/>
      </c>
      <c r="E795" s="12" t="str">
        <f t="shared" si="191"/>
        <v/>
      </c>
      <c r="F795" s="12" t="str">
        <f t="shared" si="192"/>
        <v/>
      </c>
      <c r="G795" s="12" t="str">
        <f t="shared" si="193"/>
        <v/>
      </c>
      <c r="H795" s="13"/>
      <c r="I795" s="12" t="str">
        <f t="shared" si="194"/>
        <v/>
      </c>
      <c r="J795" s="12" t="str">
        <f t="shared" si="195"/>
        <v/>
      </c>
      <c r="K795" s="12" t="str">
        <f t="shared" si="196"/>
        <v/>
      </c>
      <c r="L795" s="12" t="str">
        <f>IF(A795="","",SUM($K$51:K795))</f>
        <v/>
      </c>
      <c r="O795" s="9" t="str">
        <f t="shared" si="197"/>
        <v/>
      </c>
      <c r="P795" s="10" t="str">
        <f t="shared" si="198"/>
        <v/>
      </c>
      <c r="Q795" s="16" t="str">
        <f t="shared" si="199"/>
        <v/>
      </c>
      <c r="R795" s="12" t="str">
        <f t="shared" si="200"/>
        <v/>
      </c>
      <c r="S795" s="12" t="str">
        <f t="shared" si="201"/>
        <v/>
      </c>
      <c r="T795" s="12" t="str">
        <f t="shared" si="202"/>
        <v/>
      </c>
      <c r="U795" s="12" t="str">
        <f t="shared" si="203"/>
        <v/>
      </c>
    </row>
    <row r="796" spans="1:21" x14ac:dyDescent="0.2">
      <c r="A796" s="9" t="str">
        <f t="shared" si="187"/>
        <v/>
      </c>
      <c r="B796" s="10" t="str">
        <f t="shared" si="188"/>
        <v/>
      </c>
      <c r="C796" s="14" t="str">
        <f t="shared" si="189"/>
        <v/>
      </c>
      <c r="D796" s="11" t="str">
        <f t="shared" si="190"/>
        <v/>
      </c>
      <c r="E796" s="12" t="str">
        <f t="shared" si="191"/>
        <v/>
      </c>
      <c r="F796" s="12" t="str">
        <f t="shared" si="192"/>
        <v/>
      </c>
      <c r="G796" s="12" t="str">
        <f t="shared" si="193"/>
        <v/>
      </c>
      <c r="H796" s="13"/>
      <c r="I796" s="12" t="str">
        <f t="shared" si="194"/>
        <v/>
      </c>
      <c r="J796" s="12" t="str">
        <f t="shared" si="195"/>
        <v/>
      </c>
      <c r="K796" s="12" t="str">
        <f t="shared" si="196"/>
        <v/>
      </c>
      <c r="L796" s="12" t="str">
        <f>IF(A796="","",SUM($K$51:K796))</f>
        <v/>
      </c>
      <c r="O796" s="9" t="str">
        <f t="shared" si="197"/>
        <v/>
      </c>
      <c r="P796" s="10" t="str">
        <f t="shared" si="198"/>
        <v/>
      </c>
      <c r="Q796" s="16" t="str">
        <f t="shared" si="199"/>
        <v/>
      </c>
      <c r="R796" s="12" t="str">
        <f t="shared" si="200"/>
        <v/>
      </c>
      <c r="S796" s="12" t="str">
        <f t="shared" si="201"/>
        <v/>
      </c>
      <c r="T796" s="12" t="str">
        <f t="shared" si="202"/>
        <v/>
      </c>
      <c r="U796" s="12" t="str">
        <f t="shared" si="203"/>
        <v/>
      </c>
    </row>
    <row r="797" spans="1:21" x14ac:dyDescent="0.2">
      <c r="A797" s="9" t="str">
        <f t="shared" si="187"/>
        <v/>
      </c>
      <c r="B797" s="10" t="str">
        <f t="shared" si="188"/>
        <v/>
      </c>
      <c r="C797" s="14" t="str">
        <f t="shared" si="189"/>
        <v/>
      </c>
      <c r="D797" s="11" t="str">
        <f t="shared" si="190"/>
        <v/>
      </c>
      <c r="E797" s="12" t="str">
        <f t="shared" si="191"/>
        <v/>
      </c>
      <c r="F797" s="12" t="str">
        <f t="shared" si="192"/>
        <v/>
      </c>
      <c r="G797" s="12" t="str">
        <f t="shared" si="193"/>
        <v/>
      </c>
      <c r="H797" s="13"/>
      <c r="I797" s="12" t="str">
        <f t="shared" si="194"/>
        <v/>
      </c>
      <c r="J797" s="12" t="str">
        <f t="shared" si="195"/>
        <v/>
      </c>
      <c r="K797" s="12" t="str">
        <f t="shared" si="196"/>
        <v/>
      </c>
      <c r="L797" s="12" t="str">
        <f>IF(A797="","",SUM($K$51:K797))</f>
        <v/>
      </c>
      <c r="O797" s="9" t="str">
        <f t="shared" si="197"/>
        <v/>
      </c>
      <c r="P797" s="10" t="str">
        <f t="shared" si="198"/>
        <v/>
      </c>
      <c r="Q797" s="16" t="str">
        <f t="shared" si="199"/>
        <v/>
      </c>
      <c r="R797" s="12" t="str">
        <f t="shared" si="200"/>
        <v/>
      </c>
      <c r="S797" s="12" t="str">
        <f t="shared" si="201"/>
        <v/>
      </c>
      <c r="T797" s="12" t="str">
        <f t="shared" si="202"/>
        <v/>
      </c>
      <c r="U797" s="12" t="str">
        <f t="shared" si="203"/>
        <v/>
      </c>
    </row>
    <row r="798" spans="1:21" x14ac:dyDescent="0.2">
      <c r="A798" s="9" t="str">
        <f t="shared" si="187"/>
        <v/>
      </c>
      <c r="B798" s="10" t="str">
        <f t="shared" si="188"/>
        <v/>
      </c>
      <c r="C798" s="14" t="str">
        <f t="shared" si="189"/>
        <v/>
      </c>
      <c r="D798" s="11" t="str">
        <f t="shared" si="190"/>
        <v/>
      </c>
      <c r="E798" s="12" t="str">
        <f t="shared" si="191"/>
        <v/>
      </c>
      <c r="F798" s="12" t="str">
        <f t="shared" si="192"/>
        <v/>
      </c>
      <c r="G798" s="12" t="str">
        <f t="shared" si="193"/>
        <v/>
      </c>
      <c r="H798" s="13"/>
      <c r="I798" s="12" t="str">
        <f t="shared" si="194"/>
        <v/>
      </c>
      <c r="J798" s="12" t="str">
        <f t="shared" si="195"/>
        <v/>
      </c>
      <c r="K798" s="12" t="str">
        <f t="shared" si="196"/>
        <v/>
      </c>
      <c r="L798" s="12" t="str">
        <f>IF(A798="","",SUM($K$51:K798))</f>
        <v/>
      </c>
      <c r="O798" s="9" t="str">
        <f t="shared" si="197"/>
        <v/>
      </c>
      <c r="P798" s="10" t="str">
        <f t="shared" si="198"/>
        <v/>
      </c>
      <c r="Q798" s="16" t="str">
        <f t="shared" si="199"/>
        <v/>
      </c>
      <c r="R798" s="12" t="str">
        <f t="shared" si="200"/>
        <v/>
      </c>
      <c r="S798" s="12" t="str">
        <f t="shared" si="201"/>
        <v/>
      </c>
      <c r="T798" s="12" t="str">
        <f t="shared" si="202"/>
        <v/>
      </c>
      <c r="U798" s="12" t="str">
        <f t="shared" si="203"/>
        <v/>
      </c>
    </row>
    <row r="799" spans="1:21" x14ac:dyDescent="0.2">
      <c r="A799" s="9" t="str">
        <f t="shared" si="187"/>
        <v/>
      </c>
      <c r="B799" s="10" t="str">
        <f t="shared" si="188"/>
        <v/>
      </c>
      <c r="C799" s="14" t="str">
        <f t="shared" si="189"/>
        <v/>
      </c>
      <c r="D799" s="11" t="str">
        <f t="shared" si="190"/>
        <v/>
      </c>
      <c r="E799" s="12" t="str">
        <f t="shared" si="191"/>
        <v/>
      </c>
      <c r="F799" s="12" t="str">
        <f t="shared" si="192"/>
        <v/>
      </c>
      <c r="G799" s="12" t="str">
        <f t="shared" si="193"/>
        <v/>
      </c>
      <c r="H799" s="13"/>
      <c r="I799" s="12" t="str">
        <f t="shared" si="194"/>
        <v/>
      </c>
      <c r="J799" s="12" t="str">
        <f t="shared" si="195"/>
        <v/>
      </c>
      <c r="K799" s="12" t="str">
        <f t="shared" si="196"/>
        <v/>
      </c>
      <c r="L799" s="12" t="str">
        <f>IF(A799="","",SUM($K$51:K799))</f>
        <v/>
      </c>
      <c r="O799" s="9" t="str">
        <f t="shared" si="197"/>
        <v/>
      </c>
      <c r="P799" s="10" t="str">
        <f t="shared" si="198"/>
        <v/>
      </c>
      <c r="Q799" s="16" t="str">
        <f t="shared" si="199"/>
        <v/>
      </c>
      <c r="R799" s="12" t="str">
        <f t="shared" si="200"/>
        <v/>
      </c>
      <c r="S799" s="12" t="str">
        <f t="shared" si="201"/>
        <v/>
      </c>
      <c r="T799" s="12" t="str">
        <f t="shared" si="202"/>
        <v/>
      </c>
      <c r="U799" s="12" t="str">
        <f t="shared" si="203"/>
        <v/>
      </c>
    </row>
    <row r="800" spans="1:21" x14ac:dyDescent="0.2">
      <c r="A800" s="9" t="str">
        <f t="shared" si="187"/>
        <v/>
      </c>
      <c r="B800" s="10" t="str">
        <f t="shared" si="188"/>
        <v/>
      </c>
      <c r="C800" s="14" t="str">
        <f t="shared" si="189"/>
        <v/>
      </c>
      <c r="D800" s="11" t="str">
        <f t="shared" si="190"/>
        <v/>
      </c>
      <c r="E800" s="12" t="str">
        <f t="shared" si="191"/>
        <v/>
      </c>
      <c r="F800" s="12" t="str">
        <f t="shared" si="192"/>
        <v/>
      </c>
      <c r="G800" s="12" t="str">
        <f t="shared" si="193"/>
        <v/>
      </c>
      <c r="H800" s="13"/>
      <c r="I800" s="12" t="str">
        <f t="shared" si="194"/>
        <v/>
      </c>
      <c r="J800" s="12" t="str">
        <f t="shared" si="195"/>
        <v/>
      </c>
      <c r="K800" s="12" t="str">
        <f t="shared" si="196"/>
        <v/>
      </c>
      <c r="L800" s="12" t="str">
        <f>IF(A800="","",SUM($K$51:K800))</f>
        <v/>
      </c>
      <c r="O800" s="9" t="str">
        <f t="shared" si="197"/>
        <v/>
      </c>
      <c r="P800" s="10" t="str">
        <f t="shared" si="198"/>
        <v/>
      </c>
      <c r="Q800" s="16" t="str">
        <f t="shared" si="199"/>
        <v/>
      </c>
      <c r="R800" s="12" t="str">
        <f t="shared" si="200"/>
        <v/>
      </c>
      <c r="S800" s="12" t="str">
        <f t="shared" si="201"/>
        <v/>
      </c>
      <c r="T800" s="12" t="str">
        <f t="shared" si="202"/>
        <v/>
      </c>
      <c r="U800" s="12" t="str">
        <f t="shared" si="203"/>
        <v/>
      </c>
    </row>
    <row r="801" spans="1:21" x14ac:dyDescent="0.2">
      <c r="A801" s="9" t="str">
        <f t="shared" si="187"/>
        <v/>
      </c>
      <c r="B801" s="10" t="str">
        <f t="shared" si="188"/>
        <v/>
      </c>
      <c r="C801" s="14" t="str">
        <f t="shared" si="189"/>
        <v/>
      </c>
      <c r="D801" s="11" t="str">
        <f t="shared" si="190"/>
        <v/>
      </c>
      <c r="E801" s="12" t="str">
        <f t="shared" si="191"/>
        <v/>
      </c>
      <c r="F801" s="12" t="str">
        <f t="shared" si="192"/>
        <v/>
      </c>
      <c r="G801" s="12" t="str">
        <f t="shared" si="193"/>
        <v/>
      </c>
      <c r="H801" s="13"/>
      <c r="I801" s="12" t="str">
        <f t="shared" si="194"/>
        <v/>
      </c>
      <c r="J801" s="12" t="str">
        <f t="shared" si="195"/>
        <v/>
      </c>
      <c r="K801" s="12" t="str">
        <f t="shared" si="196"/>
        <v/>
      </c>
      <c r="L801" s="12" t="str">
        <f>IF(A801="","",SUM($K$51:K801))</f>
        <v/>
      </c>
      <c r="O801" s="9" t="str">
        <f t="shared" si="197"/>
        <v/>
      </c>
      <c r="P801" s="10" t="str">
        <f t="shared" si="198"/>
        <v/>
      </c>
      <c r="Q801" s="16" t="str">
        <f t="shared" si="199"/>
        <v/>
      </c>
      <c r="R801" s="12" t="str">
        <f t="shared" si="200"/>
        <v/>
      </c>
      <c r="S801" s="12" t="str">
        <f t="shared" si="201"/>
        <v/>
      </c>
      <c r="T801" s="12" t="str">
        <f t="shared" si="202"/>
        <v/>
      </c>
      <c r="U801" s="12" t="str">
        <f t="shared" si="203"/>
        <v/>
      </c>
    </row>
    <row r="802" spans="1:21" x14ac:dyDescent="0.2">
      <c r="A802" s="9" t="str">
        <f t="shared" si="187"/>
        <v/>
      </c>
      <c r="B802" s="10" t="str">
        <f t="shared" si="188"/>
        <v/>
      </c>
      <c r="C802" s="14" t="str">
        <f t="shared" si="189"/>
        <v/>
      </c>
      <c r="D802" s="11" t="str">
        <f t="shared" si="190"/>
        <v/>
      </c>
      <c r="E802" s="12" t="str">
        <f t="shared" si="191"/>
        <v/>
      </c>
      <c r="F802" s="12" t="str">
        <f t="shared" si="192"/>
        <v/>
      </c>
      <c r="G802" s="12" t="str">
        <f t="shared" si="193"/>
        <v/>
      </c>
      <c r="H802" s="13"/>
      <c r="I802" s="12" t="str">
        <f t="shared" si="194"/>
        <v/>
      </c>
      <c r="J802" s="12" t="str">
        <f t="shared" si="195"/>
        <v/>
      </c>
      <c r="K802" s="12" t="str">
        <f t="shared" si="196"/>
        <v/>
      </c>
      <c r="L802" s="12" t="str">
        <f>IF(A802="","",SUM($K$51:K802))</f>
        <v/>
      </c>
      <c r="O802" s="9" t="str">
        <f t="shared" si="197"/>
        <v/>
      </c>
      <c r="P802" s="10" t="str">
        <f t="shared" si="198"/>
        <v/>
      </c>
      <c r="Q802" s="16" t="str">
        <f t="shared" si="199"/>
        <v/>
      </c>
      <c r="R802" s="12" t="str">
        <f t="shared" si="200"/>
        <v/>
      </c>
      <c r="S802" s="12" t="str">
        <f t="shared" si="201"/>
        <v/>
      </c>
      <c r="T802" s="12" t="str">
        <f t="shared" si="202"/>
        <v/>
      </c>
      <c r="U802" s="12" t="str">
        <f t="shared" si="203"/>
        <v/>
      </c>
    </row>
    <row r="803" spans="1:21" x14ac:dyDescent="0.2">
      <c r="A803" s="9" t="str">
        <f t="shared" si="187"/>
        <v/>
      </c>
      <c r="B803" s="10" t="str">
        <f t="shared" si="188"/>
        <v/>
      </c>
      <c r="C803" s="14" t="str">
        <f t="shared" si="189"/>
        <v/>
      </c>
      <c r="D803" s="11" t="str">
        <f t="shared" si="190"/>
        <v/>
      </c>
      <c r="E803" s="12" t="str">
        <f t="shared" si="191"/>
        <v/>
      </c>
      <c r="F803" s="12" t="str">
        <f t="shared" si="192"/>
        <v/>
      </c>
      <c r="G803" s="12" t="str">
        <f t="shared" si="193"/>
        <v/>
      </c>
      <c r="H803" s="13"/>
      <c r="I803" s="12" t="str">
        <f t="shared" si="194"/>
        <v/>
      </c>
      <c r="J803" s="12" t="str">
        <f t="shared" si="195"/>
        <v/>
      </c>
      <c r="K803" s="12" t="str">
        <f t="shared" si="196"/>
        <v/>
      </c>
      <c r="L803" s="12" t="str">
        <f>IF(A803="","",SUM($K$51:K803))</f>
        <v/>
      </c>
      <c r="O803" s="9" t="str">
        <f t="shared" si="197"/>
        <v/>
      </c>
      <c r="P803" s="10" t="str">
        <f t="shared" si="198"/>
        <v/>
      </c>
      <c r="Q803" s="16" t="str">
        <f t="shared" si="199"/>
        <v/>
      </c>
      <c r="R803" s="12" t="str">
        <f t="shared" si="200"/>
        <v/>
      </c>
      <c r="S803" s="12" t="str">
        <f t="shared" si="201"/>
        <v/>
      </c>
      <c r="T803" s="12" t="str">
        <f t="shared" si="202"/>
        <v/>
      </c>
      <c r="U803" s="12" t="str">
        <f t="shared" si="203"/>
        <v/>
      </c>
    </row>
    <row r="804" spans="1:21" x14ac:dyDescent="0.2">
      <c r="A804" s="9" t="str">
        <f t="shared" si="187"/>
        <v/>
      </c>
      <c r="B804" s="10" t="str">
        <f t="shared" si="188"/>
        <v/>
      </c>
      <c r="C804" s="14" t="str">
        <f t="shared" si="189"/>
        <v/>
      </c>
      <c r="D804" s="11" t="str">
        <f t="shared" si="190"/>
        <v/>
      </c>
      <c r="E804" s="12" t="str">
        <f t="shared" si="191"/>
        <v/>
      </c>
      <c r="F804" s="12" t="str">
        <f t="shared" si="192"/>
        <v/>
      </c>
      <c r="G804" s="12" t="str">
        <f t="shared" si="193"/>
        <v/>
      </c>
      <c r="H804" s="13"/>
      <c r="I804" s="12" t="str">
        <f t="shared" si="194"/>
        <v/>
      </c>
      <c r="J804" s="12" t="str">
        <f t="shared" si="195"/>
        <v/>
      </c>
      <c r="K804" s="12" t="str">
        <f t="shared" si="196"/>
        <v/>
      </c>
      <c r="L804" s="12" t="str">
        <f>IF(A804="","",SUM($K$51:K804))</f>
        <v/>
      </c>
      <c r="O804" s="9" t="str">
        <f t="shared" si="197"/>
        <v/>
      </c>
      <c r="P804" s="10" t="str">
        <f t="shared" si="198"/>
        <v/>
      </c>
      <c r="Q804" s="16" t="str">
        <f t="shared" si="199"/>
        <v/>
      </c>
      <c r="R804" s="12" t="str">
        <f t="shared" si="200"/>
        <v/>
      </c>
      <c r="S804" s="12" t="str">
        <f t="shared" si="201"/>
        <v/>
      </c>
      <c r="T804" s="12" t="str">
        <f t="shared" si="202"/>
        <v/>
      </c>
      <c r="U804" s="12" t="str">
        <f t="shared" si="203"/>
        <v/>
      </c>
    </row>
    <row r="805" spans="1:21" x14ac:dyDescent="0.2">
      <c r="A805" s="9" t="str">
        <f t="shared" si="187"/>
        <v/>
      </c>
      <c r="B805" s="10" t="str">
        <f t="shared" si="188"/>
        <v/>
      </c>
      <c r="C805" s="14" t="str">
        <f t="shared" si="189"/>
        <v/>
      </c>
      <c r="D805" s="11" t="str">
        <f t="shared" si="190"/>
        <v/>
      </c>
      <c r="E805" s="12" t="str">
        <f t="shared" si="191"/>
        <v/>
      </c>
      <c r="F805" s="12" t="str">
        <f t="shared" si="192"/>
        <v/>
      </c>
      <c r="G805" s="12" t="str">
        <f t="shared" si="193"/>
        <v/>
      </c>
      <c r="H805" s="13"/>
      <c r="I805" s="12" t="str">
        <f t="shared" si="194"/>
        <v/>
      </c>
      <c r="J805" s="12" t="str">
        <f t="shared" si="195"/>
        <v/>
      </c>
      <c r="K805" s="12" t="str">
        <f t="shared" si="196"/>
        <v/>
      </c>
      <c r="L805" s="12" t="str">
        <f>IF(A805="","",SUM($K$51:K805))</f>
        <v/>
      </c>
      <c r="O805" s="9" t="str">
        <f t="shared" si="197"/>
        <v/>
      </c>
      <c r="P805" s="10" t="str">
        <f t="shared" si="198"/>
        <v/>
      </c>
      <c r="Q805" s="16" t="str">
        <f t="shared" si="199"/>
        <v/>
      </c>
      <c r="R805" s="12" t="str">
        <f t="shared" si="200"/>
        <v/>
      </c>
      <c r="S805" s="12" t="str">
        <f t="shared" si="201"/>
        <v/>
      </c>
      <c r="T805" s="12" t="str">
        <f t="shared" si="202"/>
        <v/>
      </c>
      <c r="U805" s="12" t="str">
        <f t="shared" si="203"/>
        <v/>
      </c>
    </row>
    <row r="806" spans="1:21" x14ac:dyDescent="0.2">
      <c r="A806" s="9" t="str">
        <f t="shared" si="187"/>
        <v/>
      </c>
      <c r="B806" s="10" t="str">
        <f t="shared" si="188"/>
        <v/>
      </c>
      <c r="C806" s="14" t="str">
        <f t="shared" si="189"/>
        <v/>
      </c>
      <c r="D806" s="11" t="str">
        <f t="shared" si="190"/>
        <v/>
      </c>
      <c r="E806" s="12" t="str">
        <f t="shared" si="191"/>
        <v/>
      </c>
      <c r="F806" s="12" t="str">
        <f t="shared" si="192"/>
        <v/>
      </c>
      <c r="G806" s="12" t="str">
        <f t="shared" si="193"/>
        <v/>
      </c>
      <c r="H806" s="13"/>
      <c r="I806" s="12" t="str">
        <f t="shared" si="194"/>
        <v/>
      </c>
      <c r="J806" s="12" t="str">
        <f t="shared" si="195"/>
        <v/>
      </c>
      <c r="K806" s="12" t="str">
        <f t="shared" si="196"/>
        <v/>
      </c>
      <c r="L806" s="12" t="str">
        <f>IF(A806="","",SUM($K$51:K806))</f>
        <v/>
      </c>
      <c r="O806" s="9" t="str">
        <f t="shared" si="197"/>
        <v/>
      </c>
      <c r="P806" s="10" t="str">
        <f t="shared" si="198"/>
        <v/>
      </c>
      <c r="Q806" s="16" t="str">
        <f t="shared" si="199"/>
        <v/>
      </c>
      <c r="R806" s="12" t="str">
        <f t="shared" si="200"/>
        <v/>
      </c>
      <c r="S806" s="12" t="str">
        <f t="shared" si="201"/>
        <v/>
      </c>
      <c r="T806" s="12" t="str">
        <f t="shared" si="202"/>
        <v/>
      </c>
      <c r="U806" s="12" t="str">
        <f t="shared" si="203"/>
        <v/>
      </c>
    </row>
    <row r="807" spans="1:21" x14ac:dyDescent="0.2">
      <c r="A807" s="9" t="str">
        <f t="shared" si="187"/>
        <v/>
      </c>
      <c r="B807" s="10" t="str">
        <f t="shared" si="188"/>
        <v/>
      </c>
      <c r="C807" s="14" t="str">
        <f t="shared" si="189"/>
        <v/>
      </c>
      <c r="D807" s="11" t="str">
        <f t="shared" si="190"/>
        <v/>
      </c>
      <c r="E807" s="12" t="str">
        <f t="shared" si="191"/>
        <v/>
      </c>
      <c r="F807" s="12" t="str">
        <f t="shared" si="192"/>
        <v/>
      </c>
      <c r="G807" s="12" t="str">
        <f t="shared" si="193"/>
        <v/>
      </c>
      <c r="H807" s="13"/>
      <c r="I807" s="12" t="str">
        <f t="shared" si="194"/>
        <v/>
      </c>
      <c r="J807" s="12" t="str">
        <f t="shared" si="195"/>
        <v/>
      </c>
      <c r="K807" s="12" t="str">
        <f t="shared" si="196"/>
        <v/>
      </c>
      <c r="L807" s="12" t="str">
        <f>IF(A807="","",SUM($K$51:K807))</f>
        <v/>
      </c>
      <c r="O807" s="9" t="str">
        <f t="shared" si="197"/>
        <v/>
      </c>
      <c r="P807" s="10" t="str">
        <f t="shared" si="198"/>
        <v/>
      </c>
      <c r="Q807" s="16" t="str">
        <f t="shared" si="199"/>
        <v/>
      </c>
      <c r="R807" s="12" t="str">
        <f t="shared" si="200"/>
        <v/>
      </c>
      <c r="S807" s="12" t="str">
        <f t="shared" si="201"/>
        <v/>
      </c>
      <c r="T807" s="12" t="str">
        <f t="shared" si="202"/>
        <v/>
      </c>
      <c r="U807" s="12" t="str">
        <f t="shared" si="203"/>
        <v/>
      </c>
    </row>
    <row r="808" spans="1:21" x14ac:dyDescent="0.2">
      <c r="A808" s="9" t="str">
        <f t="shared" si="187"/>
        <v/>
      </c>
      <c r="B808" s="10" t="str">
        <f t="shared" si="188"/>
        <v/>
      </c>
      <c r="C808" s="14" t="str">
        <f t="shared" si="189"/>
        <v/>
      </c>
      <c r="D808" s="11" t="str">
        <f t="shared" si="190"/>
        <v/>
      </c>
      <c r="E808" s="12" t="str">
        <f t="shared" si="191"/>
        <v/>
      </c>
      <c r="F808" s="12" t="str">
        <f t="shared" si="192"/>
        <v/>
      </c>
      <c r="G808" s="12" t="str">
        <f t="shared" si="193"/>
        <v/>
      </c>
      <c r="H808" s="13"/>
      <c r="I808" s="12" t="str">
        <f t="shared" si="194"/>
        <v/>
      </c>
      <c r="J808" s="12" t="str">
        <f t="shared" si="195"/>
        <v/>
      </c>
      <c r="K808" s="12" t="str">
        <f t="shared" si="196"/>
        <v/>
      </c>
      <c r="L808" s="12" t="str">
        <f>IF(A808="","",SUM($K$51:K808))</f>
        <v/>
      </c>
      <c r="O808" s="9" t="str">
        <f t="shared" si="197"/>
        <v/>
      </c>
      <c r="P808" s="10" t="str">
        <f t="shared" si="198"/>
        <v/>
      </c>
      <c r="Q808" s="16" t="str">
        <f t="shared" si="199"/>
        <v/>
      </c>
      <c r="R808" s="12" t="str">
        <f t="shared" si="200"/>
        <v/>
      </c>
      <c r="S808" s="12" t="str">
        <f t="shared" si="201"/>
        <v/>
      </c>
      <c r="T808" s="12" t="str">
        <f t="shared" si="202"/>
        <v/>
      </c>
      <c r="U808" s="12" t="str">
        <f t="shared" si="203"/>
        <v/>
      </c>
    </row>
    <row r="809" spans="1:21" x14ac:dyDescent="0.2">
      <c r="A809" s="9" t="str">
        <f t="shared" si="187"/>
        <v/>
      </c>
      <c r="B809" s="10" t="str">
        <f t="shared" si="188"/>
        <v/>
      </c>
      <c r="C809" s="14" t="str">
        <f t="shared" si="189"/>
        <v/>
      </c>
      <c r="D809" s="11" t="str">
        <f t="shared" si="190"/>
        <v/>
      </c>
      <c r="E809" s="12" t="str">
        <f t="shared" si="191"/>
        <v/>
      </c>
      <c r="F809" s="12" t="str">
        <f t="shared" si="192"/>
        <v/>
      </c>
      <c r="G809" s="12" t="str">
        <f t="shared" si="193"/>
        <v/>
      </c>
      <c r="H809" s="13"/>
      <c r="I809" s="12" t="str">
        <f t="shared" si="194"/>
        <v/>
      </c>
      <c r="J809" s="12" t="str">
        <f t="shared" si="195"/>
        <v/>
      </c>
      <c r="K809" s="12" t="str">
        <f t="shared" si="196"/>
        <v/>
      </c>
      <c r="L809" s="12" t="str">
        <f>IF(A809="","",SUM($K$51:K809))</f>
        <v/>
      </c>
      <c r="O809" s="9" t="str">
        <f t="shared" si="197"/>
        <v/>
      </c>
      <c r="P809" s="10" t="str">
        <f t="shared" si="198"/>
        <v/>
      </c>
      <c r="Q809" s="16" t="str">
        <f t="shared" si="199"/>
        <v/>
      </c>
      <c r="R809" s="12" t="str">
        <f t="shared" si="200"/>
        <v/>
      </c>
      <c r="S809" s="12" t="str">
        <f t="shared" si="201"/>
        <v/>
      </c>
      <c r="T809" s="12" t="str">
        <f t="shared" si="202"/>
        <v/>
      </c>
      <c r="U809" s="12" t="str">
        <f t="shared" si="203"/>
        <v/>
      </c>
    </row>
    <row r="810" spans="1:21" x14ac:dyDescent="0.2">
      <c r="A810" s="9" t="str">
        <f t="shared" si="187"/>
        <v/>
      </c>
      <c r="B810" s="10" t="str">
        <f t="shared" si="188"/>
        <v/>
      </c>
      <c r="C810" s="14" t="str">
        <f t="shared" si="189"/>
        <v/>
      </c>
      <c r="D810" s="11" t="str">
        <f t="shared" si="190"/>
        <v/>
      </c>
      <c r="E810" s="12" t="str">
        <f t="shared" si="191"/>
        <v/>
      </c>
      <c r="F810" s="12" t="str">
        <f t="shared" si="192"/>
        <v/>
      </c>
      <c r="G810" s="12" t="str">
        <f t="shared" si="193"/>
        <v/>
      </c>
      <c r="H810" s="13"/>
      <c r="I810" s="12" t="str">
        <f t="shared" si="194"/>
        <v/>
      </c>
      <c r="J810" s="12" t="str">
        <f t="shared" si="195"/>
        <v/>
      </c>
      <c r="K810" s="12" t="str">
        <f t="shared" si="196"/>
        <v/>
      </c>
      <c r="L810" s="12" t="str">
        <f>IF(A810="","",SUM($K$51:K810))</f>
        <v/>
      </c>
      <c r="O810" s="9" t="str">
        <f t="shared" si="197"/>
        <v/>
      </c>
      <c r="P810" s="10" t="str">
        <f t="shared" si="198"/>
        <v/>
      </c>
      <c r="Q810" s="16" t="str">
        <f t="shared" si="199"/>
        <v/>
      </c>
      <c r="R810" s="12" t="str">
        <f t="shared" si="200"/>
        <v/>
      </c>
      <c r="S810" s="12" t="str">
        <f t="shared" si="201"/>
        <v/>
      </c>
      <c r="T810" s="12" t="str">
        <f t="shared" si="202"/>
        <v/>
      </c>
      <c r="U810" s="12" t="str">
        <f t="shared" si="203"/>
        <v/>
      </c>
    </row>
    <row r="811" spans="1:21" x14ac:dyDescent="0.2">
      <c r="A811" s="9" t="str">
        <f t="shared" si="187"/>
        <v/>
      </c>
      <c r="B811" s="10" t="str">
        <f t="shared" si="188"/>
        <v/>
      </c>
      <c r="C811" s="14" t="str">
        <f t="shared" si="189"/>
        <v/>
      </c>
      <c r="D811" s="11" t="str">
        <f t="shared" si="190"/>
        <v/>
      </c>
      <c r="E811" s="12" t="str">
        <f t="shared" si="191"/>
        <v/>
      </c>
      <c r="F811" s="12" t="str">
        <f t="shared" si="192"/>
        <v/>
      </c>
      <c r="G811" s="12" t="str">
        <f t="shared" si="193"/>
        <v/>
      </c>
      <c r="H811" s="13"/>
      <c r="I811" s="12" t="str">
        <f t="shared" si="194"/>
        <v/>
      </c>
      <c r="J811" s="12" t="str">
        <f t="shared" si="195"/>
        <v/>
      </c>
      <c r="K811" s="12" t="str">
        <f t="shared" si="196"/>
        <v/>
      </c>
      <c r="L811" s="12" t="str">
        <f>IF(A811="","",SUM($K$51:K811))</f>
        <v/>
      </c>
      <c r="O811" s="9" t="str">
        <f t="shared" si="197"/>
        <v/>
      </c>
      <c r="P811" s="10" t="str">
        <f t="shared" si="198"/>
        <v/>
      </c>
      <c r="Q811" s="16" t="str">
        <f t="shared" si="199"/>
        <v/>
      </c>
      <c r="R811" s="12" t="str">
        <f t="shared" si="200"/>
        <v/>
      </c>
      <c r="S811" s="12" t="str">
        <f t="shared" si="201"/>
        <v/>
      </c>
      <c r="T811" s="12" t="str">
        <f t="shared" si="202"/>
        <v/>
      </c>
      <c r="U811" s="12" t="str">
        <f t="shared" si="203"/>
        <v/>
      </c>
    </row>
    <row r="812" spans="1:21" x14ac:dyDescent="0.2">
      <c r="A812" s="9" t="str">
        <f t="shared" si="187"/>
        <v/>
      </c>
      <c r="B812" s="10" t="str">
        <f t="shared" si="188"/>
        <v/>
      </c>
      <c r="C812" s="14" t="str">
        <f t="shared" si="189"/>
        <v/>
      </c>
      <c r="D812" s="11" t="str">
        <f t="shared" si="190"/>
        <v/>
      </c>
      <c r="E812" s="12" t="str">
        <f t="shared" si="191"/>
        <v/>
      </c>
      <c r="F812" s="12" t="str">
        <f t="shared" si="192"/>
        <v/>
      </c>
      <c r="G812" s="12" t="str">
        <f t="shared" si="193"/>
        <v/>
      </c>
      <c r="H812" s="13"/>
      <c r="I812" s="12" t="str">
        <f t="shared" si="194"/>
        <v/>
      </c>
      <c r="J812" s="12" t="str">
        <f t="shared" si="195"/>
        <v/>
      </c>
      <c r="K812" s="12" t="str">
        <f t="shared" si="196"/>
        <v/>
      </c>
      <c r="L812" s="12" t="str">
        <f>IF(A812="","",SUM($K$51:K812))</f>
        <v/>
      </c>
      <c r="O812" s="9" t="str">
        <f t="shared" si="197"/>
        <v/>
      </c>
      <c r="P812" s="10" t="str">
        <f t="shared" si="198"/>
        <v/>
      </c>
      <c r="Q812" s="16" t="str">
        <f t="shared" si="199"/>
        <v/>
      </c>
      <c r="R812" s="12" t="str">
        <f t="shared" si="200"/>
        <v/>
      </c>
      <c r="S812" s="12" t="str">
        <f t="shared" si="201"/>
        <v/>
      </c>
      <c r="T812" s="12" t="str">
        <f t="shared" si="202"/>
        <v/>
      </c>
      <c r="U812" s="12" t="str">
        <f t="shared" si="203"/>
        <v/>
      </c>
    </row>
    <row r="813" spans="1:21" x14ac:dyDescent="0.2">
      <c r="A813" s="9" t="str">
        <f t="shared" si="187"/>
        <v/>
      </c>
      <c r="B813" s="10" t="str">
        <f t="shared" si="188"/>
        <v/>
      </c>
      <c r="C813" s="14" t="str">
        <f t="shared" si="189"/>
        <v/>
      </c>
      <c r="D813" s="11" t="str">
        <f t="shared" si="190"/>
        <v/>
      </c>
      <c r="E813" s="12" t="str">
        <f t="shared" si="191"/>
        <v/>
      </c>
      <c r="F813" s="12" t="str">
        <f t="shared" si="192"/>
        <v/>
      </c>
      <c r="G813" s="12" t="str">
        <f t="shared" si="193"/>
        <v/>
      </c>
      <c r="H813" s="13"/>
      <c r="I813" s="12" t="str">
        <f t="shared" si="194"/>
        <v/>
      </c>
      <c r="J813" s="12" t="str">
        <f t="shared" si="195"/>
        <v/>
      </c>
      <c r="K813" s="12" t="str">
        <f t="shared" si="196"/>
        <v/>
      </c>
      <c r="L813" s="12" t="str">
        <f>IF(A813="","",SUM($K$51:K813))</f>
        <v/>
      </c>
      <c r="O813" s="9" t="str">
        <f t="shared" si="197"/>
        <v/>
      </c>
      <c r="P813" s="10" t="str">
        <f t="shared" si="198"/>
        <v/>
      </c>
      <c r="Q813" s="16" t="str">
        <f t="shared" si="199"/>
        <v/>
      </c>
      <c r="R813" s="12" t="str">
        <f t="shared" si="200"/>
        <v/>
      </c>
      <c r="S813" s="12" t="str">
        <f t="shared" si="201"/>
        <v/>
      </c>
      <c r="T813" s="12" t="str">
        <f t="shared" si="202"/>
        <v/>
      </c>
      <c r="U813" s="12" t="str">
        <f t="shared" si="203"/>
        <v/>
      </c>
    </row>
    <row r="814" spans="1:21" x14ac:dyDescent="0.2">
      <c r="A814" s="9" t="str">
        <f t="shared" si="187"/>
        <v/>
      </c>
      <c r="B814" s="10" t="str">
        <f t="shared" si="188"/>
        <v/>
      </c>
      <c r="C814" s="14" t="str">
        <f t="shared" si="189"/>
        <v/>
      </c>
      <c r="D814" s="11" t="str">
        <f t="shared" si="190"/>
        <v/>
      </c>
      <c r="E814" s="12" t="str">
        <f t="shared" si="191"/>
        <v/>
      </c>
      <c r="F814" s="12" t="str">
        <f t="shared" si="192"/>
        <v/>
      </c>
      <c r="G814" s="12" t="str">
        <f t="shared" si="193"/>
        <v/>
      </c>
      <c r="H814" s="13"/>
      <c r="I814" s="12" t="str">
        <f t="shared" si="194"/>
        <v/>
      </c>
      <c r="J814" s="12" t="str">
        <f t="shared" si="195"/>
        <v/>
      </c>
      <c r="K814" s="12" t="str">
        <f t="shared" si="196"/>
        <v/>
      </c>
      <c r="L814" s="12" t="str">
        <f>IF(A814="","",SUM($K$51:K814))</f>
        <v/>
      </c>
      <c r="O814" s="9" t="str">
        <f t="shared" si="197"/>
        <v/>
      </c>
      <c r="P814" s="10" t="str">
        <f t="shared" si="198"/>
        <v/>
      </c>
      <c r="Q814" s="16" t="str">
        <f t="shared" si="199"/>
        <v/>
      </c>
      <c r="R814" s="12" t="str">
        <f t="shared" si="200"/>
        <v/>
      </c>
      <c r="S814" s="12" t="str">
        <f t="shared" si="201"/>
        <v/>
      </c>
      <c r="T814" s="12" t="str">
        <f t="shared" si="202"/>
        <v/>
      </c>
      <c r="U814" s="12" t="str">
        <f t="shared" si="203"/>
        <v/>
      </c>
    </row>
    <row r="815" spans="1:21" x14ac:dyDescent="0.2">
      <c r="A815" s="9" t="str">
        <f t="shared" si="187"/>
        <v/>
      </c>
      <c r="B815" s="10" t="str">
        <f t="shared" si="188"/>
        <v/>
      </c>
      <c r="C815" s="14" t="str">
        <f t="shared" si="189"/>
        <v/>
      </c>
      <c r="D815" s="11" t="str">
        <f t="shared" si="190"/>
        <v/>
      </c>
      <c r="E815" s="12" t="str">
        <f t="shared" si="191"/>
        <v/>
      </c>
      <c r="F815" s="12" t="str">
        <f t="shared" si="192"/>
        <v/>
      </c>
      <c r="G815" s="12" t="str">
        <f t="shared" si="193"/>
        <v/>
      </c>
      <c r="H815" s="13"/>
      <c r="I815" s="12" t="str">
        <f t="shared" si="194"/>
        <v/>
      </c>
      <c r="J815" s="12" t="str">
        <f t="shared" si="195"/>
        <v/>
      </c>
      <c r="K815" s="12" t="str">
        <f t="shared" si="196"/>
        <v/>
      </c>
      <c r="L815" s="12" t="str">
        <f>IF(A815="","",SUM($K$51:K815))</f>
        <v/>
      </c>
      <c r="O815" s="9" t="str">
        <f t="shared" si="197"/>
        <v/>
      </c>
      <c r="P815" s="10" t="str">
        <f t="shared" si="198"/>
        <v/>
      </c>
      <c r="Q815" s="16" t="str">
        <f t="shared" si="199"/>
        <v/>
      </c>
      <c r="R815" s="12" t="str">
        <f t="shared" si="200"/>
        <v/>
      </c>
      <c r="S815" s="12" t="str">
        <f t="shared" si="201"/>
        <v/>
      </c>
      <c r="T815" s="12" t="str">
        <f t="shared" si="202"/>
        <v/>
      </c>
      <c r="U815" s="12" t="str">
        <f t="shared" si="203"/>
        <v/>
      </c>
    </row>
    <row r="816" spans="1:21" x14ac:dyDescent="0.2">
      <c r="A816" s="9" t="str">
        <f t="shared" si="187"/>
        <v/>
      </c>
      <c r="B816" s="10" t="str">
        <f t="shared" si="188"/>
        <v/>
      </c>
      <c r="C816" s="14" t="str">
        <f t="shared" si="189"/>
        <v/>
      </c>
      <c r="D816" s="11" t="str">
        <f t="shared" si="190"/>
        <v/>
      </c>
      <c r="E816" s="12" t="str">
        <f t="shared" si="191"/>
        <v/>
      </c>
      <c r="F816" s="12" t="str">
        <f t="shared" si="192"/>
        <v/>
      </c>
      <c r="G816" s="12" t="str">
        <f t="shared" si="193"/>
        <v/>
      </c>
      <c r="H816" s="13"/>
      <c r="I816" s="12" t="str">
        <f t="shared" si="194"/>
        <v/>
      </c>
      <c r="J816" s="12" t="str">
        <f t="shared" si="195"/>
        <v/>
      </c>
      <c r="K816" s="12" t="str">
        <f t="shared" si="196"/>
        <v/>
      </c>
      <c r="L816" s="12" t="str">
        <f>IF(A816="","",SUM($K$51:K816))</f>
        <v/>
      </c>
      <c r="O816" s="9" t="str">
        <f t="shared" si="197"/>
        <v/>
      </c>
      <c r="P816" s="10" t="str">
        <f t="shared" si="198"/>
        <v/>
      </c>
      <c r="Q816" s="16" t="str">
        <f t="shared" si="199"/>
        <v/>
      </c>
      <c r="R816" s="12" t="str">
        <f t="shared" si="200"/>
        <v/>
      </c>
      <c r="S816" s="12" t="str">
        <f t="shared" si="201"/>
        <v/>
      </c>
      <c r="T816" s="12" t="str">
        <f t="shared" si="202"/>
        <v/>
      </c>
      <c r="U816" s="12" t="str">
        <f t="shared" si="203"/>
        <v/>
      </c>
    </row>
    <row r="817" spans="1:21" x14ac:dyDescent="0.2">
      <c r="A817" s="9" t="str">
        <f t="shared" si="187"/>
        <v/>
      </c>
      <c r="B817" s="10" t="str">
        <f t="shared" si="188"/>
        <v/>
      </c>
      <c r="C817" s="14" t="str">
        <f t="shared" si="189"/>
        <v/>
      </c>
      <c r="D817" s="11" t="str">
        <f t="shared" si="190"/>
        <v/>
      </c>
      <c r="E817" s="12" t="str">
        <f t="shared" si="191"/>
        <v/>
      </c>
      <c r="F817" s="12" t="str">
        <f t="shared" si="192"/>
        <v/>
      </c>
      <c r="G817" s="12" t="str">
        <f t="shared" si="193"/>
        <v/>
      </c>
      <c r="H817" s="13"/>
      <c r="I817" s="12" t="str">
        <f t="shared" si="194"/>
        <v/>
      </c>
      <c r="J817" s="12" t="str">
        <f t="shared" si="195"/>
        <v/>
      </c>
      <c r="K817" s="12" t="str">
        <f t="shared" si="196"/>
        <v/>
      </c>
      <c r="L817" s="12" t="str">
        <f>IF(A817="","",SUM($K$51:K817))</f>
        <v/>
      </c>
      <c r="O817" s="9" t="str">
        <f t="shared" si="197"/>
        <v/>
      </c>
      <c r="P817" s="10" t="str">
        <f t="shared" si="198"/>
        <v/>
      </c>
      <c r="Q817" s="16" t="str">
        <f t="shared" si="199"/>
        <v/>
      </c>
      <c r="R817" s="12" t="str">
        <f t="shared" si="200"/>
        <v/>
      </c>
      <c r="S817" s="12" t="str">
        <f t="shared" si="201"/>
        <v/>
      </c>
      <c r="T817" s="12" t="str">
        <f t="shared" si="202"/>
        <v/>
      </c>
      <c r="U817" s="12" t="str">
        <f t="shared" si="203"/>
        <v/>
      </c>
    </row>
    <row r="818" spans="1:21" x14ac:dyDescent="0.2">
      <c r="A818" s="9" t="str">
        <f t="shared" si="187"/>
        <v/>
      </c>
      <c r="B818" s="10" t="str">
        <f t="shared" si="188"/>
        <v/>
      </c>
      <c r="C818" s="14" t="str">
        <f t="shared" si="189"/>
        <v/>
      </c>
      <c r="D818" s="11" t="str">
        <f t="shared" si="190"/>
        <v/>
      </c>
      <c r="E818" s="12" t="str">
        <f t="shared" si="191"/>
        <v/>
      </c>
      <c r="F818" s="12" t="str">
        <f t="shared" si="192"/>
        <v/>
      </c>
      <c r="G818" s="12" t="str">
        <f t="shared" si="193"/>
        <v/>
      </c>
      <c r="H818" s="13"/>
      <c r="I818" s="12" t="str">
        <f t="shared" si="194"/>
        <v/>
      </c>
      <c r="J818" s="12" t="str">
        <f t="shared" si="195"/>
        <v/>
      </c>
      <c r="K818" s="12" t="str">
        <f t="shared" si="196"/>
        <v/>
      </c>
      <c r="L818" s="12" t="str">
        <f>IF(A818="","",SUM($K$51:K818))</f>
        <v/>
      </c>
      <c r="O818" s="9" t="str">
        <f t="shared" si="197"/>
        <v/>
      </c>
      <c r="P818" s="10" t="str">
        <f t="shared" si="198"/>
        <v/>
      </c>
      <c r="Q818" s="16" t="str">
        <f t="shared" si="199"/>
        <v/>
      </c>
      <c r="R818" s="12" t="str">
        <f t="shared" si="200"/>
        <v/>
      </c>
      <c r="S818" s="12" t="str">
        <f t="shared" si="201"/>
        <v/>
      </c>
      <c r="T818" s="12" t="str">
        <f t="shared" si="202"/>
        <v/>
      </c>
      <c r="U818" s="12" t="str">
        <f t="shared" si="203"/>
        <v/>
      </c>
    </row>
    <row r="819" spans="1:21" x14ac:dyDescent="0.2">
      <c r="A819" s="9" t="str">
        <f t="shared" ref="A819:A882" si="204">IF(J818="","",IF(OR(A818&gt;=nper,ROUND(J818,2)&lt;=0),"",A818+1))</f>
        <v/>
      </c>
      <c r="B819" s="10" t="str">
        <f t="shared" ref="B819:B882" si="205">IF(A819="","",IF(OR(ppy=26,ppy=52),IF(ppy=26,IF(A819=1,fpdate,B818+14),IF(ppy=52,IF(A819=1,fpdate,B818+7),"n/a")),IF(ppy=24,DATE(YEAR(fpdate),MONTH(fpdate)+(A819-1)/2+IF(AND(DAY(fpdate)&gt;=15,MOD(A819,2)=0),1,0),IF(MOD(A819,2)=0,IF(DAY(fpdate)&gt;=15,DAY(fpdate)-14,DAY(fpdate)+14),DAY(fpdate))),IF(DAY(DATE(YEAR(fpdate),MONTH(fpdate)+A819-1,DAY(fpdate)))&lt;&gt;DAY(fpdate),DATE(YEAR(fpdate),MONTH(fpdate)+A819,0),DATE(YEAR(fpdate),MONTH(fpdate)+A819-1,DAY(fpdate))))))</f>
        <v/>
      </c>
      <c r="C819" s="14" t="str">
        <f t="shared" ref="C819:C882" si="206">IF(A819="","",IF(MOD(A819,ppy)=0,A819/ppy,""))</f>
        <v/>
      </c>
      <c r="D819" s="11" t="str">
        <f t="shared" ref="D819:D882" si="207">IF(A819="","",IF(A819=1,start_rate,IF($F$26="Variable Rate",IF(OR(A819=1,A819&lt;$F$27*ppy),D818,MIN($F$28,IF(MOD(A819-1,$F$30)=0,MAX($F$29,D818+$F$31),D818))),D818)))</f>
        <v/>
      </c>
      <c r="E819" s="12" t="str">
        <f t="shared" ref="E819:E882" si="208">IF(A819="","",ROUND((((1+D819/CP)^(CP/ppy))-1)*J818,2))</f>
        <v/>
      </c>
      <c r="F819" s="12" t="str">
        <f t="shared" ref="F819:F882" si="209">IF(A819="","",IF(A819=nper,J818+E819,MIN(J818+E819,IF(D819=D818,F818,IF($F$13="Acc Bi-Weekly",ROUND((-PMT(((1+D819/CP)^(CP/12))-1,(nper-A819+1)*12/26,J818))/2,2),IF($F$13="Acc Weekly",ROUND((-PMT(((1+D819/CP)^(CP/12))-1,(nper-A819+1)*12/52,J818))/4,2),ROUND(-PMT(((1+D819/CP)^(CP/ppy))-1,nper-A819+1,J818),2)))))))</f>
        <v/>
      </c>
      <c r="G819" s="12" t="str">
        <f t="shared" ref="G819:G882" si="210">IF(OR(A819="",A819&lt;$K$8),"",IF(J818&lt;=F819,0,IF(IF(AND(A819&gt;=$K$8,MOD(A819-$K$8,int)=0),$K$9,0)+F819&gt;=J818+E819,J818+E819-F819,IF(AND(A819&gt;=$K$8,MOD(A819-$K$8,int)=0),$K$9,0)+IF(IF(AND(A819&gt;=$K$8,MOD(A819-$K$8,int)=0),$K$9,0)+IF(MOD(A819-$K$12,ppy)=0,$K$11,0)+F819&lt;J818+E819,IF(MOD(A819-$K$12,ppy)=0,$K$11,0),J818+E819-IF(AND(A819&gt;=$K$8,MOD(A819-$K$8,int)=0),$K$9,0)-F819))))</f>
        <v/>
      </c>
      <c r="H819" s="13"/>
      <c r="I819" s="12" t="str">
        <f t="shared" ref="I819:I882" si="211">IF(A819="","",F819-E819+H819+IF(G819="",0,G819))</f>
        <v/>
      </c>
      <c r="J819" s="12" t="str">
        <f t="shared" ref="J819:J882" si="212">IF(A819="","",J818-I819)</f>
        <v/>
      </c>
      <c r="K819" s="12" t="str">
        <f t="shared" ref="K819:K882" si="213">IF(A819="","",$L$46*E819)</f>
        <v/>
      </c>
      <c r="L819" s="12" t="str">
        <f>IF(A819="","",SUM($K$51:K819))</f>
        <v/>
      </c>
      <c r="O819" s="9" t="str">
        <f t="shared" ref="O819:O882" si="214">IF(U818="","",IF(OR(O818&gt;=_xlfn.SINGLE(nper),ROUND(U818,2)&lt;=0),"",O818+1))</f>
        <v/>
      </c>
      <c r="P819" s="10" t="str">
        <f t="shared" ref="P819:P882" si="215">IF(O819="","",IF(OR(ppy=26,ppy=52),IF(ppy=26,IF(O819=1,fpdate,P818+14),IF(ppy=52,IF(O819=1,fpdate,P818+7),"n/a")),IF(ppy=24,DATE(YEAR(fpdate),MONTH(fpdate)+(O819-1)/2+IF(AND(DAY(fpdate)&gt;=15,MOD(O819,2)=0),1,0),IF(MOD(O819,2)=0,IF(DAY(fpdate)&gt;=15,DAY(fpdate)-14,DAY(fpdate)+14),DAY(fpdate))),IF(DAY(DATE(YEAR(fpdate),MONTH(fpdate)+O819-1,DAY(fpdate)))&lt;&gt;DAY(fpdate),DATE(YEAR(fpdate),MONTH(fpdate)+O819,0),DATE(YEAR(fpdate),MONTH(fpdate)+O819-1,DAY(fpdate))))))</f>
        <v/>
      </c>
      <c r="Q819" s="16" t="str">
        <f t="shared" ref="Q819:Q882" si="216">IF(O819="","",IF(D819&lt;&gt;"",D819,IF(O819=1,start_rate,IF($F$26="Variable Rate",IF(OR(O819=1,O819&lt;$F$27*ppy),Q818,MIN($F$28,IF(MOD(O819-1,$F$30)=0,MAX($F$29,Q818+$F$31),Q818))),Q818))))</f>
        <v/>
      </c>
      <c r="R819" s="12" t="str">
        <f t="shared" ref="R819:R882" si="217">IF(O819="","",ROUND((((1+Q819/CP)^(CP/ppy))-1)*U818,2))</f>
        <v/>
      </c>
      <c r="S819" s="12" t="str">
        <f t="shared" ref="S819:S882" si="218">IF(O819="","",IF(O819=nper,U818+R819,MIN(U818+R819,IF(Q819=Q818,S818,ROUND(-PMT(((1+Q819/CP)^(CP/ppy))-1,nper-O819+1,U818),2)))))</f>
        <v/>
      </c>
      <c r="T819" s="12" t="str">
        <f t="shared" ref="T819:T882" si="219">IF(O819="","",S819-R819)</f>
        <v/>
      </c>
      <c r="U819" s="12" t="str">
        <f t="shared" ref="U819:U882" si="220">IF(O819="","",U818-T819)</f>
        <v/>
      </c>
    </row>
    <row r="820" spans="1:21" x14ac:dyDescent="0.2">
      <c r="A820" s="9" t="str">
        <f t="shared" si="204"/>
        <v/>
      </c>
      <c r="B820" s="10" t="str">
        <f t="shared" si="205"/>
        <v/>
      </c>
      <c r="C820" s="14" t="str">
        <f t="shared" si="206"/>
        <v/>
      </c>
      <c r="D820" s="11" t="str">
        <f t="shared" si="207"/>
        <v/>
      </c>
      <c r="E820" s="12" t="str">
        <f t="shared" si="208"/>
        <v/>
      </c>
      <c r="F820" s="12" t="str">
        <f t="shared" si="209"/>
        <v/>
      </c>
      <c r="G820" s="12" t="str">
        <f t="shared" si="210"/>
        <v/>
      </c>
      <c r="H820" s="13"/>
      <c r="I820" s="12" t="str">
        <f t="shared" si="211"/>
        <v/>
      </c>
      <c r="J820" s="12" t="str">
        <f t="shared" si="212"/>
        <v/>
      </c>
      <c r="K820" s="12" t="str">
        <f t="shared" si="213"/>
        <v/>
      </c>
      <c r="L820" s="12" t="str">
        <f>IF(A820="","",SUM($K$51:K820))</f>
        <v/>
      </c>
      <c r="O820" s="9" t="str">
        <f t="shared" si="214"/>
        <v/>
      </c>
      <c r="P820" s="10" t="str">
        <f t="shared" si="215"/>
        <v/>
      </c>
      <c r="Q820" s="16" t="str">
        <f t="shared" si="216"/>
        <v/>
      </c>
      <c r="R820" s="12" t="str">
        <f t="shared" si="217"/>
        <v/>
      </c>
      <c r="S820" s="12" t="str">
        <f t="shared" si="218"/>
        <v/>
      </c>
      <c r="T820" s="12" t="str">
        <f t="shared" si="219"/>
        <v/>
      </c>
      <c r="U820" s="12" t="str">
        <f t="shared" si="220"/>
        <v/>
      </c>
    </row>
    <row r="821" spans="1:21" x14ac:dyDescent="0.2">
      <c r="A821" s="9" t="str">
        <f t="shared" si="204"/>
        <v/>
      </c>
      <c r="B821" s="10" t="str">
        <f t="shared" si="205"/>
        <v/>
      </c>
      <c r="C821" s="14" t="str">
        <f t="shared" si="206"/>
        <v/>
      </c>
      <c r="D821" s="11" t="str">
        <f t="shared" si="207"/>
        <v/>
      </c>
      <c r="E821" s="12" t="str">
        <f t="shared" si="208"/>
        <v/>
      </c>
      <c r="F821" s="12" t="str">
        <f t="shared" si="209"/>
        <v/>
      </c>
      <c r="G821" s="12" t="str">
        <f t="shared" si="210"/>
        <v/>
      </c>
      <c r="H821" s="13"/>
      <c r="I821" s="12" t="str">
        <f t="shared" si="211"/>
        <v/>
      </c>
      <c r="J821" s="12" t="str">
        <f t="shared" si="212"/>
        <v/>
      </c>
      <c r="K821" s="12" t="str">
        <f t="shared" si="213"/>
        <v/>
      </c>
      <c r="L821" s="12" t="str">
        <f>IF(A821="","",SUM($K$51:K821))</f>
        <v/>
      </c>
      <c r="O821" s="9" t="str">
        <f t="shared" si="214"/>
        <v/>
      </c>
      <c r="P821" s="10" t="str">
        <f t="shared" si="215"/>
        <v/>
      </c>
      <c r="Q821" s="16" t="str">
        <f t="shared" si="216"/>
        <v/>
      </c>
      <c r="R821" s="12" t="str">
        <f t="shared" si="217"/>
        <v/>
      </c>
      <c r="S821" s="12" t="str">
        <f t="shared" si="218"/>
        <v/>
      </c>
      <c r="T821" s="12" t="str">
        <f t="shared" si="219"/>
        <v/>
      </c>
      <c r="U821" s="12" t="str">
        <f t="shared" si="220"/>
        <v/>
      </c>
    </row>
    <row r="822" spans="1:21" x14ac:dyDescent="0.2">
      <c r="A822" s="9" t="str">
        <f t="shared" si="204"/>
        <v/>
      </c>
      <c r="B822" s="10" t="str">
        <f t="shared" si="205"/>
        <v/>
      </c>
      <c r="C822" s="14" t="str">
        <f t="shared" si="206"/>
        <v/>
      </c>
      <c r="D822" s="11" t="str">
        <f t="shared" si="207"/>
        <v/>
      </c>
      <c r="E822" s="12" t="str">
        <f t="shared" si="208"/>
        <v/>
      </c>
      <c r="F822" s="12" t="str">
        <f t="shared" si="209"/>
        <v/>
      </c>
      <c r="G822" s="12" t="str">
        <f t="shared" si="210"/>
        <v/>
      </c>
      <c r="H822" s="13"/>
      <c r="I822" s="12" t="str">
        <f t="shared" si="211"/>
        <v/>
      </c>
      <c r="J822" s="12" t="str">
        <f t="shared" si="212"/>
        <v/>
      </c>
      <c r="K822" s="12" t="str">
        <f t="shared" si="213"/>
        <v/>
      </c>
      <c r="L822" s="12" t="str">
        <f>IF(A822="","",SUM($K$51:K822))</f>
        <v/>
      </c>
      <c r="O822" s="9" t="str">
        <f t="shared" si="214"/>
        <v/>
      </c>
      <c r="P822" s="10" t="str">
        <f t="shared" si="215"/>
        <v/>
      </c>
      <c r="Q822" s="16" t="str">
        <f t="shared" si="216"/>
        <v/>
      </c>
      <c r="R822" s="12" t="str">
        <f t="shared" si="217"/>
        <v/>
      </c>
      <c r="S822" s="12" t="str">
        <f t="shared" si="218"/>
        <v/>
      </c>
      <c r="T822" s="12" t="str">
        <f t="shared" si="219"/>
        <v/>
      </c>
      <c r="U822" s="12" t="str">
        <f t="shared" si="220"/>
        <v/>
      </c>
    </row>
    <row r="823" spans="1:21" x14ac:dyDescent="0.2">
      <c r="A823" s="9" t="str">
        <f t="shared" si="204"/>
        <v/>
      </c>
      <c r="B823" s="10" t="str">
        <f t="shared" si="205"/>
        <v/>
      </c>
      <c r="C823" s="14" t="str">
        <f t="shared" si="206"/>
        <v/>
      </c>
      <c r="D823" s="11" t="str">
        <f t="shared" si="207"/>
        <v/>
      </c>
      <c r="E823" s="12" t="str">
        <f t="shared" si="208"/>
        <v/>
      </c>
      <c r="F823" s="12" t="str">
        <f t="shared" si="209"/>
        <v/>
      </c>
      <c r="G823" s="12" t="str">
        <f t="shared" si="210"/>
        <v/>
      </c>
      <c r="H823" s="13"/>
      <c r="I823" s="12" t="str">
        <f t="shared" si="211"/>
        <v/>
      </c>
      <c r="J823" s="12" t="str">
        <f t="shared" si="212"/>
        <v/>
      </c>
      <c r="K823" s="12" t="str">
        <f t="shared" si="213"/>
        <v/>
      </c>
      <c r="L823" s="12" t="str">
        <f>IF(A823="","",SUM($K$51:K823))</f>
        <v/>
      </c>
      <c r="O823" s="9" t="str">
        <f t="shared" si="214"/>
        <v/>
      </c>
      <c r="P823" s="10" t="str">
        <f t="shared" si="215"/>
        <v/>
      </c>
      <c r="Q823" s="16" t="str">
        <f t="shared" si="216"/>
        <v/>
      </c>
      <c r="R823" s="12" t="str">
        <f t="shared" si="217"/>
        <v/>
      </c>
      <c r="S823" s="12" t="str">
        <f t="shared" si="218"/>
        <v/>
      </c>
      <c r="T823" s="12" t="str">
        <f t="shared" si="219"/>
        <v/>
      </c>
      <c r="U823" s="12" t="str">
        <f t="shared" si="220"/>
        <v/>
      </c>
    </row>
    <row r="824" spans="1:21" x14ac:dyDescent="0.2">
      <c r="A824" s="9" t="str">
        <f t="shared" si="204"/>
        <v/>
      </c>
      <c r="B824" s="10" t="str">
        <f t="shared" si="205"/>
        <v/>
      </c>
      <c r="C824" s="14" t="str">
        <f t="shared" si="206"/>
        <v/>
      </c>
      <c r="D824" s="11" t="str">
        <f t="shared" si="207"/>
        <v/>
      </c>
      <c r="E824" s="12" t="str">
        <f t="shared" si="208"/>
        <v/>
      </c>
      <c r="F824" s="12" t="str">
        <f t="shared" si="209"/>
        <v/>
      </c>
      <c r="G824" s="12" t="str">
        <f t="shared" si="210"/>
        <v/>
      </c>
      <c r="H824" s="13"/>
      <c r="I824" s="12" t="str">
        <f t="shared" si="211"/>
        <v/>
      </c>
      <c r="J824" s="12" t="str">
        <f t="shared" si="212"/>
        <v/>
      </c>
      <c r="K824" s="12" t="str">
        <f t="shared" si="213"/>
        <v/>
      </c>
      <c r="L824" s="12" t="str">
        <f>IF(A824="","",SUM($K$51:K824))</f>
        <v/>
      </c>
      <c r="O824" s="9" t="str">
        <f t="shared" si="214"/>
        <v/>
      </c>
      <c r="P824" s="10" t="str">
        <f t="shared" si="215"/>
        <v/>
      </c>
      <c r="Q824" s="16" t="str">
        <f t="shared" si="216"/>
        <v/>
      </c>
      <c r="R824" s="12" t="str">
        <f t="shared" si="217"/>
        <v/>
      </c>
      <c r="S824" s="12" t="str">
        <f t="shared" si="218"/>
        <v/>
      </c>
      <c r="T824" s="12" t="str">
        <f t="shared" si="219"/>
        <v/>
      </c>
      <c r="U824" s="12" t="str">
        <f t="shared" si="220"/>
        <v/>
      </c>
    </row>
    <row r="825" spans="1:21" x14ac:dyDescent="0.2">
      <c r="A825" s="9" t="str">
        <f t="shared" si="204"/>
        <v/>
      </c>
      <c r="B825" s="10" t="str">
        <f t="shared" si="205"/>
        <v/>
      </c>
      <c r="C825" s="14" t="str">
        <f t="shared" si="206"/>
        <v/>
      </c>
      <c r="D825" s="11" t="str">
        <f t="shared" si="207"/>
        <v/>
      </c>
      <c r="E825" s="12" t="str">
        <f t="shared" si="208"/>
        <v/>
      </c>
      <c r="F825" s="12" t="str">
        <f t="shared" si="209"/>
        <v/>
      </c>
      <c r="G825" s="12" t="str">
        <f t="shared" si="210"/>
        <v/>
      </c>
      <c r="H825" s="13"/>
      <c r="I825" s="12" t="str">
        <f t="shared" si="211"/>
        <v/>
      </c>
      <c r="J825" s="12" t="str">
        <f t="shared" si="212"/>
        <v/>
      </c>
      <c r="K825" s="12" t="str">
        <f t="shared" si="213"/>
        <v/>
      </c>
      <c r="L825" s="12" t="str">
        <f>IF(A825="","",SUM($K$51:K825))</f>
        <v/>
      </c>
      <c r="O825" s="9" t="str">
        <f t="shared" si="214"/>
        <v/>
      </c>
      <c r="P825" s="10" t="str">
        <f t="shared" si="215"/>
        <v/>
      </c>
      <c r="Q825" s="16" t="str">
        <f t="shared" si="216"/>
        <v/>
      </c>
      <c r="R825" s="12" t="str">
        <f t="shared" si="217"/>
        <v/>
      </c>
      <c r="S825" s="12" t="str">
        <f t="shared" si="218"/>
        <v/>
      </c>
      <c r="T825" s="12" t="str">
        <f t="shared" si="219"/>
        <v/>
      </c>
      <c r="U825" s="12" t="str">
        <f t="shared" si="220"/>
        <v/>
      </c>
    </row>
    <row r="826" spans="1:21" x14ac:dyDescent="0.2">
      <c r="A826" s="9" t="str">
        <f t="shared" si="204"/>
        <v/>
      </c>
      <c r="B826" s="10" t="str">
        <f t="shared" si="205"/>
        <v/>
      </c>
      <c r="C826" s="14" t="str">
        <f t="shared" si="206"/>
        <v/>
      </c>
      <c r="D826" s="11" t="str">
        <f t="shared" si="207"/>
        <v/>
      </c>
      <c r="E826" s="12" t="str">
        <f t="shared" si="208"/>
        <v/>
      </c>
      <c r="F826" s="12" t="str">
        <f t="shared" si="209"/>
        <v/>
      </c>
      <c r="G826" s="12" t="str">
        <f t="shared" si="210"/>
        <v/>
      </c>
      <c r="H826" s="13"/>
      <c r="I826" s="12" t="str">
        <f t="shared" si="211"/>
        <v/>
      </c>
      <c r="J826" s="12" t="str">
        <f t="shared" si="212"/>
        <v/>
      </c>
      <c r="K826" s="12" t="str">
        <f t="shared" si="213"/>
        <v/>
      </c>
      <c r="L826" s="12" t="str">
        <f>IF(A826="","",SUM($K$51:K826))</f>
        <v/>
      </c>
      <c r="O826" s="9" t="str">
        <f t="shared" si="214"/>
        <v/>
      </c>
      <c r="P826" s="10" t="str">
        <f t="shared" si="215"/>
        <v/>
      </c>
      <c r="Q826" s="16" t="str">
        <f t="shared" si="216"/>
        <v/>
      </c>
      <c r="R826" s="12" t="str">
        <f t="shared" si="217"/>
        <v/>
      </c>
      <c r="S826" s="12" t="str">
        <f t="shared" si="218"/>
        <v/>
      </c>
      <c r="T826" s="12" t="str">
        <f t="shared" si="219"/>
        <v/>
      </c>
      <c r="U826" s="12" t="str">
        <f t="shared" si="220"/>
        <v/>
      </c>
    </row>
    <row r="827" spans="1:21" x14ac:dyDescent="0.2">
      <c r="A827" s="9" t="str">
        <f t="shared" si="204"/>
        <v/>
      </c>
      <c r="B827" s="10" t="str">
        <f t="shared" si="205"/>
        <v/>
      </c>
      <c r="C827" s="14" t="str">
        <f t="shared" si="206"/>
        <v/>
      </c>
      <c r="D827" s="11" t="str">
        <f t="shared" si="207"/>
        <v/>
      </c>
      <c r="E827" s="12" t="str">
        <f t="shared" si="208"/>
        <v/>
      </c>
      <c r="F827" s="12" t="str">
        <f t="shared" si="209"/>
        <v/>
      </c>
      <c r="G827" s="12" t="str">
        <f t="shared" si="210"/>
        <v/>
      </c>
      <c r="H827" s="13"/>
      <c r="I827" s="12" t="str">
        <f t="shared" si="211"/>
        <v/>
      </c>
      <c r="J827" s="12" t="str">
        <f t="shared" si="212"/>
        <v/>
      </c>
      <c r="K827" s="12" t="str">
        <f t="shared" si="213"/>
        <v/>
      </c>
      <c r="L827" s="12" t="str">
        <f>IF(A827="","",SUM($K$51:K827))</f>
        <v/>
      </c>
      <c r="O827" s="9" t="str">
        <f t="shared" si="214"/>
        <v/>
      </c>
      <c r="P827" s="10" t="str">
        <f t="shared" si="215"/>
        <v/>
      </c>
      <c r="Q827" s="16" t="str">
        <f t="shared" si="216"/>
        <v/>
      </c>
      <c r="R827" s="12" t="str">
        <f t="shared" si="217"/>
        <v/>
      </c>
      <c r="S827" s="12" t="str">
        <f t="shared" si="218"/>
        <v/>
      </c>
      <c r="T827" s="12" t="str">
        <f t="shared" si="219"/>
        <v/>
      </c>
      <c r="U827" s="12" t="str">
        <f t="shared" si="220"/>
        <v/>
      </c>
    </row>
    <row r="828" spans="1:21" x14ac:dyDescent="0.2">
      <c r="A828" s="9" t="str">
        <f t="shared" si="204"/>
        <v/>
      </c>
      <c r="B828" s="10" t="str">
        <f t="shared" si="205"/>
        <v/>
      </c>
      <c r="C828" s="14" t="str">
        <f t="shared" si="206"/>
        <v/>
      </c>
      <c r="D828" s="11" t="str">
        <f t="shared" si="207"/>
        <v/>
      </c>
      <c r="E828" s="12" t="str">
        <f t="shared" si="208"/>
        <v/>
      </c>
      <c r="F828" s="12" t="str">
        <f t="shared" si="209"/>
        <v/>
      </c>
      <c r="G828" s="12" t="str">
        <f t="shared" si="210"/>
        <v/>
      </c>
      <c r="H828" s="13"/>
      <c r="I828" s="12" t="str">
        <f t="shared" si="211"/>
        <v/>
      </c>
      <c r="J828" s="12" t="str">
        <f t="shared" si="212"/>
        <v/>
      </c>
      <c r="K828" s="12" t="str">
        <f t="shared" si="213"/>
        <v/>
      </c>
      <c r="L828" s="12" t="str">
        <f>IF(A828="","",SUM($K$51:K828))</f>
        <v/>
      </c>
      <c r="O828" s="9" t="str">
        <f t="shared" si="214"/>
        <v/>
      </c>
      <c r="P828" s="10" t="str">
        <f t="shared" si="215"/>
        <v/>
      </c>
      <c r="Q828" s="16" t="str">
        <f t="shared" si="216"/>
        <v/>
      </c>
      <c r="R828" s="12" t="str">
        <f t="shared" si="217"/>
        <v/>
      </c>
      <c r="S828" s="12" t="str">
        <f t="shared" si="218"/>
        <v/>
      </c>
      <c r="T828" s="12" t="str">
        <f t="shared" si="219"/>
        <v/>
      </c>
      <c r="U828" s="12" t="str">
        <f t="shared" si="220"/>
        <v/>
      </c>
    </row>
    <row r="829" spans="1:21" x14ac:dyDescent="0.2">
      <c r="A829" s="9" t="str">
        <f t="shared" si="204"/>
        <v/>
      </c>
      <c r="B829" s="10" t="str">
        <f t="shared" si="205"/>
        <v/>
      </c>
      <c r="C829" s="14" t="str">
        <f t="shared" si="206"/>
        <v/>
      </c>
      <c r="D829" s="11" t="str">
        <f t="shared" si="207"/>
        <v/>
      </c>
      <c r="E829" s="12" t="str">
        <f t="shared" si="208"/>
        <v/>
      </c>
      <c r="F829" s="12" t="str">
        <f t="shared" si="209"/>
        <v/>
      </c>
      <c r="G829" s="12" t="str">
        <f t="shared" si="210"/>
        <v/>
      </c>
      <c r="H829" s="13"/>
      <c r="I829" s="12" t="str">
        <f t="shared" si="211"/>
        <v/>
      </c>
      <c r="J829" s="12" t="str">
        <f t="shared" si="212"/>
        <v/>
      </c>
      <c r="K829" s="12" t="str">
        <f t="shared" si="213"/>
        <v/>
      </c>
      <c r="L829" s="12" t="str">
        <f>IF(A829="","",SUM($K$51:K829))</f>
        <v/>
      </c>
      <c r="O829" s="9" t="str">
        <f t="shared" si="214"/>
        <v/>
      </c>
      <c r="P829" s="10" t="str">
        <f t="shared" si="215"/>
        <v/>
      </c>
      <c r="Q829" s="16" t="str">
        <f t="shared" si="216"/>
        <v/>
      </c>
      <c r="R829" s="12" t="str">
        <f t="shared" si="217"/>
        <v/>
      </c>
      <c r="S829" s="12" t="str">
        <f t="shared" si="218"/>
        <v/>
      </c>
      <c r="T829" s="12" t="str">
        <f t="shared" si="219"/>
        <v/>
      </c>
      <c r="U829" s="12" t="str">
        <f t="shared" si="220"/>
        <v/>
      </c>
    </row>
    <row r="830" spans="1:21" x14ac:dyDescent="0.2">
      <c r="A830" s="9" t="str">
        <f t="shared" si="204"/>
        <v/>
      </c>
      <c r="B830" s="10" t="str">
        <f t="shared" si="205"/>
        <v/>
      </c>
      <c r="C830" s="14" t="str">
        <f t="shared" si="206"/>
        <v/>
      </c>
      <c r="D830" s="11" t="str">
        <f t="shared" si="207"/>
        <v/>
      </c>
      <c r="E830" s="12" t="str">
        <f t="shared" si="208"/>
        <v/>
      </c>
      <c r="F830" s="12" t="str">
        <f t="shared" si="209"/>
        <v/>
      </c>
      <c r="G830" s="12" t="str">
        <f t="shared" si="210"/>
        <v/>
      </c>
      <c r="H830" s="13"/>
      <c r="I830" s="12" t="str">
        <f t="shared" si="211"/>
        <v/>
      </c>
      <c r="J830" s="12" t="str">
        <f t="shared" si="212"/>
        <v/>
      </c>
      <c r="K830" s="12" t="str">
        <f t="shared" si="213"/>
        <v/>
      </c>
      <c r="L830" s="12" t="str">
        <f>IF(A830="","",SUM($K$51:K830))</f>
        <v/>
      </c>
      <c r="O830" s="9" t="str">
        <f t="shared" si="214"/>
        <v/>
      </c>
      <c r="P830" s="10" t="str">
        <f t="shared" si="215"/>
        <v/>
      </c>
      <c r="Q830" s="16" t="str">
        <f t="shared" si="216"/>
        <v/>
      </c>
      <c r="R830" s="12" t="str">
        <f t="shared" si="217"/>
        <v/>
      </c>
      <c r="S830" s="12" t="str">
        <f t="shared" si="218"/>
        <v/>
      </c>
      <c r="T830" s="12" t="str">
        <f t="shared" si="219"/>
        <v/>
      </c>
      <c r="U830" s="12" t="str">
        <f t="shared" si="220"/>
        <v/>
      </c>
    </row>
    <row r="831" spans="1:21" x14ac:dyDescent="0.2">
      <c r="A831" s="9" t="str">
        <f t="shared" si="204"/>
        <v/>
      </c>
      <c r="B831" s="10" t="str">
        <f t="shared" si="205"/>
        <v/>
      </c>
      <c r="C831" s="14" t="str">
        <f t="shared" si="206"/>
        <v/>
      </c>
      <c r="D831" s="11" t="str">
        <f t="shared" si="207"/>
        <v/>
      </c>
      <c r="E831" s="12" t="str">
        <f t="shared" si="208"/>
        <v/>
      </c>
      <c r="F831" s="12" t="str">
        <f t="shared" si="209"/>
        <v/>
      </c>
      <c r="G831" s="12" t="str">
        <f t="shared" si="210"/>
        <v/>
      </c>
      <c r="H831" s="13"/>
      <c r="I831" s="12" t="str">
        <f t="shared" si="211"/>
        <v/>
      </c>
      <c r="J831" s="12" t="str">
        <f t="shared" si="212"/>
        <v/>
      </c>
      <c r="K831" s="12" t="str">
        <f t="shared" si="213"/>
        <v/>
      </c>
      <c r="L831" s="12" t="str">
        <f>IF(A831="","",SUM($K$51:K831))</f>
        <v/>
      </c>
      <c r="O831" s="9" t="str">
        <f t="shared" si="214"/>
        <v/>
      </c>
      <c r="P831" s="10" t="str">
        <f t="shared" si="215"/>
        <v/>
      </c>
      <c r="Q831" s="16" t="str">
        <f t="shared" si="216"/>
        <v/>
      </c>
      <c r="R831" s="12" t="str">
        <f t="shared" si="217"/>
        <v/>
      </c>
      <c r="S831" s="12" t="str">
        <f t="shared" si="218"/>
        <v/>
      </c>
      <c r="T831" s="12" t="str">
        <f t="shared" si="219"/>
        <v/>
      </c>
      <c r="U831" s="12" t="str">
        <f t="shared" si="220"/>
        <v/>
      </c>
    </row>
    <row r="832" spans="1:21" x14ac:dyDescent="0.2">
      <c r="A832" s="9" t="str">
        <f t="shared" si="204"/>
        <v/>
      </c>
      <c r="B832" s="10" t="str">
        <f t="shared" si="205"/>
        <v/>
      </c>
      <c r="C832" s="14" t="str">
        <f t="shared" si="206"/>
        <v/>
      </c>
      <c r="D832" s="11" t="str">
        <f t="shared" si="207"/>
        <v/>
      </c>
      <c r="E832" s="12" t="str">
        <f t="shared" si="208"/>
        <v/>
      </c>
      <c r="F832" s="12" t="str">
        <f t="shared" si="209"/>
        <v/>
      </c>
      <c r="G832" s="12" t="str">
        <f t="shared" si="210"/>
        <v/>
      </c>
      <c r="H832" s="13"/>
      <c r="I832" s="12" t="str">
        <f t="shared" si="211"/>
        <v/>
      </c>
      <c r="J832" s="12" t="str">
        <f t="shared" si="212"/>
        <v/>
      </c>
      <c r="K832" s="12" t="str">
        <f t="shared" si="213"/>
        <v/>
      </c>
      <c r="L832" s="12" t="str">
        <f>IF(A832="","",SUM($K$51:K832))</f>
        <v/>
      </c>
      <c r="O832" s="9" t="str">
        <f t="shared" si="214"/>
        <v/>
      </c>
      <c r="P832" s="10" t="str">
        <f t="shared" si="215"/>
        <v/>
      </c>
      <c r="Q832" s="16" t="str">
        <f t="shared" si="216"/>
        <v/>
      </c>
      <c r="R832" s="12" t="str">
        <f t="shared" si="217"/>
        <v/>
      </c>
      <c r="S832" s="12" t="str">
        <f t="shared" si="218"/>
        <v/>
      </c>
      <c r="T832" s="12" t="str">
        <f t="shared" si="219"/>
        <v/>
      </c>
      <c r="U832" s="12" t="str">
        <f t="shared" si="220"/>
        <v/>
      </c>
    </row>
    <row r="833" spans="1:21" x14ac:dyDescent="0.2">
      <c r="A833" s="9" t="str">
        <f t="shared" si="204"/>
        <v/>
      </c>
      <c r="B833" s="10" t="str">
        <f t="shared" si="205"/>
        <v/>
      </c>
      <c r="C833" s="14" t="str">
        <f t="shared" si="206"/>
        <v/>
      </c>
      <c r="D833" s="11" t="str">
        <f t="shared" si="207"/>
        <v/>
      </c>
      <c r="E833" s="12" t="str">
        <f t="shared" si="208"/>
        <v/>
      </c>
      <c r="F833" s="12" t="str">
        <f t="shared" si="209"/>
        <v/>
      </c>
      <c r="G833" s="12" t="str">
        <f t="shared" si="210"/>
        <v/>
      </c>
      <c r="H833" s="13"/>
      <c r="I833" s="12" t="str">
        <f t="shared" si="211"/>
        <v/>
      </c>
      <c r="J833" s="12" t="str">
        <f t="shared" si="212"/>
        <v/>
      </c>
      <c r="K833" s="12" t="str">
        <f t="shared" si="213"/>
        <v/>
      </c>
      <c r="L833" s="12" t="str">
        <f>IF(A833="","",SUM($K$51:K833))</f>
        <v/>
      </c>
      <c r="O833" s="9" t="str">
        <f t="shared" si="214"/>
        <v/>
      </c>
      <c r="P833" s="10" t="str">
        <f t="shared" si="215"/>
        <v/>
      </c>
      <c r="Q833" s="16" t="str">
        <f t="shared" si="216"/>
        <v/>
      </c>
      <c r="R833" s="12" t="str">
        <f t="shared" si="217"/>
        <v/>
      </c>
      <c r="S833" s="12" t="str">
        <f t="shared" si="218"/>
        <v/>
      </c>
      <c r="T833" s="12" t="str">
        <f t="shared" si="219"/>
        <v/>
      </c>
      <c r="U833" s="12" t="str">
        <f t="shared" si="220"/>
        <v/>
      </c>
    </row>
    <row r="834" spans="1:21" x14ac:dyDescent="0.2">
      <c r="A834" s="9" t="str">
        <f t="shared" si="204"/>
        <v/>
      </c>
      <c r="B834" s="10" t="str">
        <f t="shared" si="205"/>
        <v/>
      </c>
      <c r="C834" s="14" t="str">
        <f t="shared" si="206"/>
        <v/>
      </c>
      <c r="D834" s="11" t="str">
        <f t="shared" si="207"/>
        <v/>
      </c>
      <c r="E834" s="12" t="str">
        <f t="shared" si="208"/>
        <v/>
      </c>
      <c r="F834" s="12" t="str">
        <f t="shared" si="209"/>
        <v/>
      </c>
      <c r="G834" s="12" t="str">
        <f t="shared" si="210"/>
        <v/>
      </c>
      <c r="H834" s="13"/>
      <c r="I834" s="12" t="str">
        <f t="shared" si="211"/>
        <v/>
      </c>
      <c r="J834" s="12" t="str">
        <f t="shared" si="212"/>
        <v/>
      </c>
      <c r="K834" s="12" t="str">
        <f t="shared" si="213"/>
        <v/>
      </c>
      <c r="L834" s="12" t="str">
        <f>IF(A834="","",SUM($K$51:K834))</f>
        <v/>
      </c>
      <c r="O834" s="9" t="str">
        <f t="shared" si="214"/>
        <v/>
      </c>
      <c r="P834" s="10" t="str">
        <f t="shared" si="215"/>
        <v/>
      </c>
      <c r="Q834" s="16" t="str">
        <f t="shared" si="216"/>
        <v/>
      </c>
      <c r="R834" s="12" t="str">
        <f t="shared" si="217"/>
        <v/>
      </c>
      <c r="S834" s="12" t="str">
        <f t="shared" si="218"/>
        <v/>
      </c>
      <c r="T834" s="12" t="str">
        <f t="shared" si="219"/>
        <v/>
      </c>
      <c r="U834" s="12" t="str">
        <f t="shared" si="220"/>
        <v/>
      </c>
    </row>
    <row r="835" spans="1:21" x14ac:dyDescent="0.2">
      <c r="A835" s="9" t="str">
        <f t="shared" si="204"/>
        <v/>
      </c>
      <c r="B835" s="10" t="str">
        <f t="shared" si="205"/>
        <v/>
      </c>
      <c r="C835" s="14" t="str">
        <f t="shared" si="206"/>
        <v/>
      </c>
      <c r="D835" s="11" t="str">
        <f t="shared" si="207"/>
        <v/>
      </c>
      <c r="E835" s="12" t="str">
        <f t="shared" si="208"/>
        <v/>
      </c>
      <c r="F835" s="12" t="str">
        <f t="shared" si="209"/>
        <v/>
      </c>
      <c r="G835" s="12" t="str">
        <f t="shared" si="210"/>
        <v/>
      </c>
      <c r="H835" s="13"/>
      <c r="I835" s="12" t="str">
        <f t="shared" si="211"/>
        <v/>
      </c>
      <c r="J835" s="12" t="str">
        <f t="shared" si="212"/>
        <v/>
      </c>
      <c r="K835" s="12" t="str">
        <f t="shared" si="213"/>
        <v/>
      </c>
      <c r="L835" s="12" t="str">
        <f>IF(A835="","",SUM($K$51:K835))</f>
        <v/>
      </c>
      <c r="O835" s="9" t="str">
        <f t="shared" si="214"/>
        <v/>
      </c>
      <c r="P835" s="10" t="str">
        <f t="shared" si="215"/>
        <v/>
      </c>
      <c r="Q835" s="16" t="str">
        <f t="shared" si="216"/>
        <v/>
      </c>
      <c r="R835" s="12" t="str">
        <f t="shared" si="217"/>
        <v/>
      </c>
      <c r="S835" s="12" t="str">
        <f t="shared" si="218"/>
        <v/>
      </c>
      <c r="T835" s="12" t="str">
        <f t="shared" si="219"/>
        <v/>
      </c>
      <c r="U835" s="12" t="str">
        <f t="shared" si="220"/>
        <v/>
      </c>
    </row>
    <row r="836" spans="1:21" x14ac:dyDescent="0.2">
      <c r="A836" s="9" t="str">
        <f t="shared" si="204"/>
        <v/>
      </c>
      <c r="B836" s="10" t="str">
        <f t="shared" si="205"/>
        <v/>
      </c>
      <c r="C836" s="14" t="str">
        <f t="shared" si="206"/>
        <v/>
      </c>
      <c r="D836" s="11" t="str">
        <f t="shared" si="207"/>
        <v/>
      </c>
      <c r="E836" s="12" t="str">
        <f t="shared" si="208"/>
        <v/>
      </c>
      <c r="F836" s="12" t="str">
        <f t="shared" si="209"/>
        <v/>
      </c>
      <c r="G836" s="12" t="str">
        <f t="shared" si="210"/>
        <v/>
      </c>
      <c r="H836" s="13"/>
      <c r="I836" s="12" t="str">
        <f t="shared" si="211"/>
        <v/>
      </c>
      <c r="J836" s="12" t="str">
        <f t="shared" si="212"/>
        <v/>
      </c>
      <c r="K836" s="12" t="str">
        <f t="shared" si="213"/>
        <v/>
      </c>
      <c r="L836" s="12" t="str">
        <f>IF(A836="","",SUM($K$51:K836))</f>
        <v/>
      </c>
      <c r="O836" s="9" t="str">
        <f t="shared" si="214"/>
        <v/>
      </c>
      <c r="P836" s="10" t="str">
        <f t="shared" si="215"/>
        <v/>
      </c>
      <c r="Q836" s="16" t="str">
        <f t="shared" si="216"/>
        <v/>
      </c>
      <c r="R836" s="12" t="str">
        <f t="shared" si="217"/>
        <v/>
      </c>
      <c r="S836" s="12" t="str">
        <f t="shared" si="218"/>
        <v/>
      </c>
      <c r="T836" s="12" t="str">
        <f t="shared" si="219"/>
        <v/>
      </c>
      <c r="U836" s="12" t="str">
        <f t="shared" si="220"/>
        <v/>
      </c>
    </row>
    <row r="837" spans="1:21" x14ac:dyDescent="0.2">
      <c r="A837" s="9" t="str">
        <f t="shared" si="204"/>
        <v/>
      </c>
      <c r="B837" s="10" t="str">
        <f t="shared" si="205"/>
        <v/>
      </c>
      <c r="C837" s="14" t="str">
        <f t="shared" si="206"/>
        <v/>
      </c>
      <c r="D837" s="11" t="str">
        <f t="shared" si="207"/>
        <v/>
      </c>
      <c r="E837" s="12" t="str">
        <f t="shared" si="208"/>
        <v/>
      </c>
      <c r="F837" s="12" t="str">
        <f t="shared" si="209"/>
        <v/>
      </c>
      <c r="G837" s="12" t="str">
        <f t="shared" si="210"/>
        <v/>
      </c>
      <c r="H837" s="13"/>
      <c r="I837" s="12" t="str">
        <f t="shared" si="211"/>
        <v/>
      </c>
      <c r="J837" s="12" t="str">
        <f t="shared" si="212"/>
        <v/>
      </c>
      <c r="K837" s="12" t="str">
        <f t="shared" si="213"/>
        <v/>
      </c>
      <c r="L837" s="12" t="str">
        <f>IF(A837="","",SUM($K$51:K837))</f>
        <v/>
      </c>
      <c r="O837" s="9" t="str">
        <f t="shared" si="214"/>
        <v/>
      </c>
      <c r="P837" s="10" t="str">
        <f t="shared" si="215"/>
        <v/>
      </c>
      <c r="Q837" s="16" t="str">
        <f t="shared" si="216"/>
        <v/>
      </c>
      <c r="R837" s="12" t="str">
        <f t="shared" si="217"/>
        <v/>
      </c>
      <c r="S837" s="12" t="str">
        <f t="shared" si="218"/>
        <v/>
      </c>
      <c r="T837" s="12" t="str">
        <f t="shared" si="219"/>
        <v/>
      </c>
      <c r="U837" s="12" t="str">
        <f t="shared" si="220"/>
        <v/>
      </c>
    </row>
    <row r="838" spans="1:21" x14ac:dyDescent="0.2">
      <c r="A838" s="9" t="str">
        <f t="shared" si="204"/>
        <v/>
      </c>
      <c r="B838" s="10" t="str">
        <f t="shared" si="205"/>
        <v/>
      </c>
      <c r="C838" s="14" t="str">
        <f t="shared" si="206"/>
        <v/>
      </c>
      <c r="D838" s="11" t="str">
        <f t="shared" si="207"/>
        <v/>
      </c>
      <c r="E838" s="12" t="str">
        <f t="shared" si="208"/>
        <v/>
      </c>
      <c r="F838" s="12" t="str">
        <f t="shared" si="209"/>
        <v/>
      </c>
      <c r="G838" s="12" t="str">
        <f t="shared" si="210"/>
        <v/>
      </c>
      <c r="H838" s="13"/>
      <c r="I838" s="12" t="str">
        <f t="shared" si="211"/>
        <v/>
      </c>
      <c r="J838" s="12" t="str">
        <f t="shared" si="212"/>
        <v/>
      </c>
      <c r="K838" s="12" t="str">
        <f t="shared" si="213"/>
        <v/>
      </c>
      <c r="L838" s="12" t="str">
        <f>IF(A838="","",SUM($K$51:K838))</f>
        <v/>
      </c>
      <c r="O838" s="9" t="str">
        <f t="shared" si="214"/>
        <v/>
      </c>
      <c r="P838" s="10" t="str">
        <f t="shared" si="215"/>
        <v/>
      </c>
      <c r="Q838" s="16" t="str">
        <f t="shared" si="216"/>
        <v/>
      </c>
      <c r="R838" s="12" t="str">
        <f t="shared" si="217"/>
        <v/>
      </c>
      <c r="S838" s="12" t="str">
        <f t="shared" si="218"/>
        <v/>
      </c>
      <c r="T838" s="12" t="str">
        <f t="shared" si="219"/>
        <v/>
      </c>
      <c r="U838" s="12" t="str">
        <f t="shared" si="220"/>
        <v/>
      </c>
    </row>
    <row r="839" spans="1:21" x14ac:dyDescent="0.2">
      <c r="A839" s="9" t="str">
        <f t="shared" si="204"/>
        <v/>
      </c>
      <c r="B839" s="10" t="str">
        <f t="shared" si="205"/>
        <v/>
      </c>
      <c r="C839" s="14" t="str">
        <f t="shared" si="206"/>
        <v/>
      </c>
      <c r="D839" s="11" t="str">
        <f t="shared" si="207"/>
        <v/>
      </c>
      <c r="E839" s="12" t="str">
        <f t="shared" si="208"/>
        <v/>
      </c>
      <c r="F839" s="12" t="str">
        <f t="shared" si="209"/>
        <v/>
      </c>
      <c r="G839" s="12" t="str">
        <f t="shared" si="210"/>
        <v/>
      </c>
      <c r="H839" s="13"/>
      <c r="I839" s="12" t="str">
        <f t="shared" si="211"/>
        <v/>
      </c>
      <c r="J839" s="12" t="str">
        <f t="shared" si="212"/>
        <v/>
      </c>
      <c r="K839" s="12" t="str">
        <f t="shared" si="213"/>
        <v/>
      </c>
      <c r="L839" s="12" t="str">
        <f>IF(A839="","",SUM($K$51:K839))</f>
        <v/>
      </c>
      <c r="O839" s="9" t="str">
        <f t="shared" si="214"/>
        <v/>
      </c>
      <c r="P839" s="10" t="str">
        <f t="shared" si="215"/>
        <v/>
      </c>
      <c r="Q839" s="16" t="str">
        <f t="shared" si="216"/>
        <v/>
      </c>
      <c r="R839" s="12" t="str">
        <f t="shared" si="217"/>
        <v/>
      </c>
      <c r="S839" s="12" t="str">
        <f t="shared" si="218"/>
        <v/>
      </c>
      <c r="T839" s="12" t="str">
        <f t="shared" si="219"/>
        <v/>
      </c>
      <c r="U839" s="12" t="str">
        <f t="shared" si="220"/>
        <v/>
      </c>
    </row>
    <row r="840" spans="1:21" x14ac:dyDescent="0.2">
      <c r="A840" s="9" t="str">
        <f t="shared" si="204"/>
        <v/>
      </c>
      <c r="B840" s="10" t="str">
        <f t="shared" si="205"/>
        <v/>
      </c>
      <c r="C840" s="14" t="str">
        <f t="shared" si="206"/>
        <v/>
      </c>
      <c r="D840" s="11" t="str">
        <f t="shared" si="207"/>
        <v/>
      </c>
      <c r="E840" s="12" t="str">
        <f t="shared" si="208"/>
        <v/>
      </c>
      <c r="F840" s="12" t="str">
        <f t="shared" si="209"/>
        <v/>
      </c>
      <c r="G840" s="12" t="str">
        <f t="shared" si="210"/>
        <v/>
      </c>
      <c r="H840" s="13"/>
      <c r="I840" s="12" t="str">
        <f t="shared" si="211"/>
        <v/>
      </c>
      <c r="J840" s="12" t="str">
        <f t="shared" si="212"/>
        <v/>
      </c>
      <c r="K840" s="12" t="str">
        <f t="shared" si="213"/>
        <v/>
      </c>
      <c r="L840" s="12" t="str">
        <f>IF(A840="","",SUM($K$51:K840))</f>
        <v/>
      </c>
      <c r="O840" s="9" t="str">
        <f t="shared" si="214"/>
        <v/>
      </c>
      <c r="P840" s="10" t="str">
        <f t="shared" si="215"/>
        <v/>
      </c>
      <c r="Q840" s="16" t="str">
        <f t="shared" si="216"/>
        <v/>
      </c>
      <c r="R840" s="12" t="str">
        <f t="shared" si="217"/>
        <v/>
      </c>
      <c r="S840" s="12" t="str">
        <f t="shared" si="218"/>
        <v/>
      </c>
      <c r="T840" s="12" t="str">
        <f t="shared" si="219"/>
        <v/>
      </c>
      <c r="U840" s="12" t="str">
        <f t="shared" si="220"/>
        <v/>
      </c>
    </row>
    <row r="841" spans="1:21" x14ac:dyDescent="0.2">
      <c r="A841" s="9" t="str">
        <f t="shared" si="204"/>
        <v/>
      </c>
      <c r="B841" s="10" t="str">
        <f t="shared" si="205"/>
        <v/>
      </c>
      <c r="C841" s="14" t="str">
        <f t="shared" si="206"/>
        <v/>
      </c>
      <c r="D841" s="11" t="str">
        <f t="shared" si="207"/>
        <v/>
      </c>
      <c r="E841" s="12" t="str">
        <f t="shared" si="208"/>
        <v/>
      </c>
      <c r="F841" s="12" t="str">
        <f t="shared" si="209"/>
        <v/>
      </c>
      <c r="G841" s="12" t="str">
        <f t="shared" si="210"/>
        <v/>
      </c>
      <c r="H841" s="13"/>
      <c r="I841" s="12" t="str">
        <f t="shared" si="211"/>
        <v/>
      </c>
      <c r="J841" s="12" t="str">
        <f t="shared" si="212"/>
        <v/>
      </c>
      <c r="K841" s="12" t="str">
        <f t="shared" si="213"/>
        <v/>
      </c>
      <c r="L841" s="12" t="str">
        <f>IF(A841="","",SUM($K$51:K841))</f>
        <v/>
      </c>
      <c r="O841" s="9" t="str">
        <f t="shared" si="214"/>
        <v/>
      </c>
      <c r="P841" s="10" t="str">
        <f t="shared" si="215"/>
        <v/>
      </c>
      <c r="Q841" s="16" t="str">
        <f t="shared" si="216"/>
        <v/>
      </c>
      <c r="R841" s="12" t="str">
        <f t="shared" si="217"/>
        <v/>
      </c>
      <c r="S841" s="12" t="str">
        <f t="shared" si="218"/>
        <v/>
      </c>
      <c r="T841" s="12" t="str">
        <f t="shared" si="219"/>
        <v/>
      </c>
      <c r="U841" s="12" t="str">
        <f t="shared" si="220"/>
        <v/>
      </c>
    </row>
    <row r="842" spans="1:21" x14ac:dyDescent="0.2">
      <c r="A842" s="9" t="str">
        <f t="shared" si="204"/>
        <v/>
      </c>
      <c r="B842" s="10" t="str">
        <f t="shared" si="205"/>
        <v/>
      </c>
      <c r="C842" s="14" t="str">
        <f t="shared" si="206"/>
        <v/>
      </c>
      <c r="D842" s="11" t="str">
        <f t="shared" si="207"/>
        <v/>
      </c>
      <c r="E842" s="12" t="str">
        <f t="shared" si="208"/>
        <v/>
      </c>
      <c r="F842" s="12" t="str">
        <f t="shared" si="209"/>
        <v/>
      </c>
      <c r="G842" s="12" t="str">
        <f t="shared" si="210"/>
        <v/>
      </c>
      <c r="H842" s="13"/>
      <c r="I842" s="12" t="str">
        <f t="shared" si="211"/>
        <v/>
      </c>
      <c r="J842" s="12" t="str">
        <f t="shared" si="212"/>
        <v/>
      </c>
      <c r="K842" s="12" t="str">
        <f t="shared" si="213"/>
        <v/>
      </c>
      <c r="L842" s="12" t="str">
        <f>IF(A842="","",SUM($K$51:K842))</f>
        <v/>
      </c>
      <c r="O842" s="9" t="str">
        <f t="shared" si="214"/>
        <v/>
      </c>
      <c r="P842" s="10" t="str">
        <f t="shared" si="215"/>
        <v/>
      </c>
      <c r="Q842" s="16" t="str">
        <f t="shared" si="216"/>
        <v/>
      </c>
      <c r="R842" s="12" t="str">
        <f t="shared" si="217"/>
        <v/>
      </c>
      <c r="S842" s="12" t="str">
        <f t="shared" si="218"/>
        <v/>
      </c>
      <c r="T842" s="12" t="str">
        <f t="shared" si="219"/>
        <v/>
      </c>
      <c r="U842" s="12" t="str">
        <f t="shared" si="220"/>
        <v/>
      </c>
    </row>
    <row r="843" spans="1:21" x14ac:dyDescent="0.2">
      <c r="A843" s="9" t="str">
        <f t="shared" si="204"/>
        <v/>
      </c>
      <c r="B843" s="10" t="str">
        <f t="shared" si="205"/>
        <v/>
      </c>
      <c r="C843" s="14" t="str">
        <f t="shared" si="206"/>
        <v/>
      </c>
      <c r="D843" s="11" t="str">
        <f t="shared" si="207"/>
        <v/>
      </c>
      <c r="E843" s="12" t="str">
        <f t="shared" si="208"/>
        <v/>
      </c>
      <c r="F843" s="12" t="str">
        <f t="shared" si="209"/>
        <v/>
      </c>
      <c r="G843" s="12" t="str">
        <f t="shared" si="210"/>
        <v/>
      </c>
      <c r="H843" s="13"/>
      <c r="I843" s="12" t="str">
        <f t="shared" si="211"/>
        <v/>
      </c>
      <c r="J843" s="12" t="str">
        <f t="shared" si="212"/>
        <v/>
      </c>
      <c r="K843" s="12" t="str">
        <f t="shared" si="213"/>
        <v/>
      </c>
      <c r="L843" s="12" t="str">
        <f>IF(A843="","",SUM($K$51:K843))</f>
        <v/>
      </c>
      <c r="O843" s="9" t="str">
        <f t="shared" si="214"/>
        <v/>
      </c>
      <c r="P843" s="10" t="str">
        <f t="shared" si="215"/>
        <v/>
      </c>
      <c r="Q843" s="16" t="str">
        <f t="shared" si="216"/>
        <v/>
      </c>
      <c r="R843" s="12" t="str">
        <f t="shared" si="217"/>
        <v/>
      </c>
      <c r="S843" s="12" t="str">
        <f t="shared" si="218"/>
        <v/>
      </c>
      <c r="T843" s="12" t="str">
        <f t="shared" si="219"/>
        <v/>
      </c>
      <c r="U843" s="12" t="str">
        <f t="shared" si="220"/>
        <v/>
      </c>
    </row>
    <row r="844" spans="1:21" x14ac:dyDescent="0.2">
      <c r="A844" s="9" t="str">
        <f t="shared" si="204"/>
        <v/>
      </c>
      <c r="B844" s="10" t="str">
        <f t="shared" si="205"/>
        <v/>
      </c>
      <c r="C844" s="14" t="str">
        <f t="shared" si="206"/>
        <v/>
      </c>
      <c r="D844" s="11" t="str">
        <f t="shared" si="207"/>
        <v/>
      </c>
      <c r="E844" s="12" t="str">
        <f t="shared" si="208"/>
        <v/>
      </c>
      <c r="F844" s="12" t="str">
        <f t="shared" si="209"/>
        <v/>
      </c>
      <c r="G844" s="12" t="str">
        <f t="shared" si="210"/>
        <v/>
      </c>
      <c r="H844" s="13"/>
      <c r="I844" s="12" t="str">
        <f t="shared" si="211"/>
        <v/>
      </c>
      <c r="J844" s="12" t="str">
        <f t="shared" si="212"/>
        <v/>
      </c>
      <c r="K844" s="12" t="str">
        <f t="shared" si="213"/>
        <v/>
      </c>
      <c r="L844" s="12" t="str">
        <f>IF(A844="","",SUM($K$51:K844))</f>
        <v/>
      </c>
      <c r="O844" s="9" t="str">
        <f t="shared" si="214"/>
        <v/>
      </c>
      <c r="P844" s="10" t="str">
        <f t="shared" si="215"/>
        <v/>
      </c>
      <c r="Q844" s="16" t="str">
        <f t="shared" si="216"/>
        <v/>
      </c>
      <c r="R844" s="12" t="str">
        <f t="shared" si="217"/>
        <v/>
      </c>
      <c r="S844" s="12" t="str">
        <f t="shared" si="218"/>
        <v/>
      </c>
      <c r="T844" s="12" t="str">
        <f t="shared" si="219"/>
        <v/>
      </c>
      <c r="U844" s="12" t="str">
        <f t="shared" si="220"/>
        <v/>
      </c>
    </row>
    <row r="845" spans="1:21" x14ac:dyDescent="0.2">
      <c r="A845" s="9" t="str">
        <f t="shared" si="204"/>
        <v/>
      </c>
      <c r="B845" s="10" t="str">
        <f t="shared" si="205"/>
        <v/>
      </c>
      <c r="C845" s="14" t="str">
        <f t="shared" si="206"/>
        <v/>
      </c>
      <c r="D845" s="11" t="str">
        <f t="shared" si="207"/>
        <v/>
      </c>
      <c r="E845" s="12" t="str">
        <f t="shared" si="208"/>
        <v/>
      </c>
      <c r="F845" s="12" t="str">
        <f t="shared" si="209"/>
        <v/>
      </c>
      <c r="G845" s="12" t="str">
        <f t="shared" si="210"/>
        <v/>
      </c>
      <c r="H845" s="13"/>
      <c r="I845" s="12" t="str">
        <f t="shared" si="211"/>
        <v/>
      </c>
      <c r="J845" s="12" t="str">
        <f t="shared" si="212"/>
        <v/>
      </c>
      <c r="K845" s="12" t="str">
        <f t="shared" si="213"/>
        <v/>
      </c>
      <c r="L845" s="12" t="str">
        <f>IF(A845="","",SUM($K$51:K845))</f>
        <v/>
      </c>
      <c r="O845" s="9" t="str">
        <f t="shared" si="214"/>
        <v/>
      </c>
      <c r="P845" s="10" t="str">
        <f t="shared" si="215"/>
        <v/>
      </c>
      <c r="Q845" s="16" t="str">
        <f t="shared" si="216"/>
        <v/>
      </c>
      <c r="R845" s="12" t="str">
        <f t="shared" si="217"/>
        <v/>
      </c>
      <c r="S845" s="12" t="str">
        <f t="shared" si="218"/>
        <v/>
      </c>
      <c r="T845" s="12" t="str">
        <f t="shared" si="219"/>
        <v/>
      </c>
      <c r="U845" s="12" t="str">
        <f t="shared" si="220"/>
        <v/>
      </c>
    </row>
    <row r="846" spans="1:21" x14ac:dyDescent="0.2">
      <c r="A846" s="9" t="str">
        <f t="shared" si="204"/>
        <v/>
      </c>
      <c r="B846" s="10" t="str">
        <f t="shared" si="205"/>
        <v/>
      </c>
      <c r="C846" s="14" t="str">
        <f t="shared" si="206"/>
        <v/>
      </c>
      <c r="D846" s="11" t="str">
        <f t="shared" si="207"/>
        <v/>
      </c>
      <c r="E846" s="12" t="str">
        <f t="shared" si="208"/>
        <v/>
      </c>
      <c r="F846" s="12" t="str">
        <f t="shared" si="209"/>
        <v/>
      </c>
      <c r="G846" s="12" t="str">
        <f t="shared" si="210"/>
        <v/>
      </c>
      <c r="H846" s="13"/>
      <c r="I846" s="12" t="str">
        <f t="shared" si="211"/>
        <v/>
      </c>
      <c r="J846" s="12" t="str">
        <f t="shared" si="212"/>
        <v/>
      </c>
      <c r="K846" s="12" t="str">
        <f t="shared" si="213"/>
        <v/>
      </c>
      <c r="L846" s="12" t="str">
        <f>IF(A846="","",SUM($K$51:K846))</f>
        <v/>
      </c>
      <c r="O846" s="9" t="str">
        <f t="shared" si="214"/>
        <v/>
      </c>
      <c r="P846" s="10" t="str">
        <f t="shared" si="215"/>
        <v/>
      </c>
      <c r="Q846" s="16" t="str">
        <f t="shared" si="216"/>
        <v/>
      </c>
      <c r="R846" s="12" t="str">
        <f t="shared" si="217"/>
        <v/>
      </c>
      <c r="S846" s="12" t="str">
        <f t="shared" si="218"/>
        <v/>
      </c>
      <c r="T846" s="12" t="str">
        <f t="shared" si="219"/>
        <v/>
      </c>
      <c r="U846" s="12" t="str">
        <f t="shared" si="220"/>
        <v/>
      </c>
    </row>
    <row r="847" spans="1:21" x14ac:dyDescent="0.2">
      <c r="A847" s="9" t="str">
        <f t="shared" si="204"/>
        <v/>
      </c>
      <c r="B847" s="10" t="str">
        <f t="shared" si="205"/>
        <v/>
      </c>
      <c r="C847" s="14" t="str">
        <f t="shared" si="206"/>
        <v/>
      </c>
      <c r="D847" s="11" t="str">
        <f t="shared" si="207"/>
        <v/>
      </c>
      <c r="E847" s="12" t="str">
        <f t="shared" si="208"/>
        <v/>
      </c>
      <c r="F847" s="12" t="str">
        <f t="shared" si="209"/>
        <v/>
      </c>
      <c r="G847" s="12" t="str">
        <f t="shared" si="210"/>
        <v/>
      </c>
      <c r="H847" s="13"/>
      <c r="I847" s="12" t="str">
        <f t="shared" si="211"/>
        <v/>
      </c>
      <c r="J847" s="12" t="str">
        <f t="shared" si="212"/>
        <v/>
      </c>
      <c r="K847" s="12" t="str">
        <f t="shared" si="213"/>
        <v/>
      </c>
      <c r="L847" s="12" t="str">
        <f>IF(A847="","",SUM($K$51:K847))</f>
        <v/>
      </c>
      <c r="O847" s="9" t="str">
        <f t="shared" si="214"/>
        <v/>
      </c>
      <c r="P847" s="10" t="str">
        <f t="shared" si="215"/>
        <v/>
      </c>
      <c r="Q847" s="16" t="str">
        <f t="shared" si="216"/>
        <v/>
      </c>
      <c r="R847" s="12" t="str">
        <f t="shared" si="217"/>
        <v/>
      </c>
      <c r="S847" s="12" t="str">
        <f t="shared" si="218"/>
        <v/>
      </c>
      <c r="T847" s="12" t="str">
        <f t="shared" si="219"/>
        <v/>
      </c>
      <c r="U847" s="12" t="str">
        <f t="shared" si="220"/>
        <v/>
      </c>
    </row>
    <row r="848" spans="1:21" x14ac:dyDescent="0.2">
      <c r="A848" s="9" t="str">
        <f t="shared" si="204"/>
        <v/>
      </c>
      <c r="B848" s="10" t="str">
        <f t="shared" si="205"/>
        <v/>
      </c>
      <c r="C848" s="14" t="str">
        <f t="shared" si="206"/>
        <v/>
      </c>
      <c r="D848" s="11" t="str">
        <f t="shared" si="207"/>
        <v/>
      </c>
      <c r="E848" s="12" t="str">
        <f t="shared" si="208"/>
        <v/>
      </c>
      <c r="F848" s="12" t="str">
        <f t="shared" si="209"/>
        <v/>
      </c>
      <c r="G848" s="12" t="str">
        <f t="shared" si="210"/>
        <v/>
      </c>
      <c r="H848" s="13"/>
      <c r="I848" s="12" t="str">
        <f t="shared" si="211"/>
        <v/>
      </c>
      <c r="J848" s="12" t="str">
        <f t="shared" si="212"/>
        <v/>
      </c>
      <c r="K848" s="12" t="str">
        <f t="shared" si="213"/>
        <v/>
      </c>
      <c r="L848" s="12" t="str">
        <f>IF(A848="","",SUM($K$51:K848))</f>
        <v/>
      </c>
      <c r="O848" s="9" t="str">
        <f t="shared" si="214"/>
        <v/>
      </c>
      <c r="P848" s="10" t="str">
        <f t="shared" si="215"/>
        <v/>
      </c>
      <c r="Q848" s="16" t="str">
        <f t="shared" si="216"/>
        <v/>
      </c>
      <c r="R848" s="12" t="str">
        <f t="shared" si="217"/>
        <v/>
      </c>
      <c r="S848" s="12" t="str">
        <f t="shared" si="218"/>
        <v/>
      </c>
      <c r="T848" s="12" t="str">
        <f t="shared" si="219"/>
        <v/>
      </c>
      <c r="U848" s="12" t="str">
        <f t="shared" si="220"/>
        <v/>
      </c>
    </row>
    <row r="849" spans="1:21" x14ac:dyDescent="0.2">
      <c r="A849" s="9" t="str">
        <f t="shared" si="204"/>
        <v/>
      </c>
      <c r="B849" s="10" t="str">
        <f t="shared" si="205"/>
        <v/>
      </c>
      <c r="C849" s="14" t="str">
        <f t="shared" si="206"/>
        <v/>
      </c>
      <c r="D849" s="11" t="str">
        <f t="shared" si="207"/>
        <v/>
      </c>
      <c r="E849" s="12" t="str">
        <f t="shared" si="208"/>
        <v/>
      </c>
      <c r="F849" s="12" t="str">
        <f t="shared" si="209"/>
        <v/>
      </c>
      <c r="G849" s="12" t="str">
        <f t="shared" si="210"/>
        <v/>
      </c>
      <c r="H849" s="13"/>
      <c r="I849" s="12" t="str">
        <f t="shared" si="211"/>
        <v/>
      </c>
      <c r="J849" s="12" t="str">
        <f t="shared" si="212"/>
        <v/>
      </c>
      <c r="K849" s="12" t="str">
        <f t="shared" si="213"/>
        <v/>
      </c>
      <c r="L849" s="12" t="str">
        <f>IF(A849="","",SUM($K$51:K849))</f>
        <v/>
      </c>
      <c r="O849" s="9" t="str">
        <f t="shared" si="214"/>
        <v/>
      </c>
      <c r="P849" s="10" t="str">
        <f t="shared" si="215"/>
        <v/>
      </c>
      <c r="Q849" s="16" t="str">
        <f t="shared" si="216"/>
        <v/>
      </c>
      <c r="R849" s="12" t="str">
        <f t="shared" si="217"/>
        <v/>
      </c>
      <c r="S849" s="12" t="str">
        <f t="shared" si="218"/>
        <v/>
      </c>
      <c r="T849" s="12" t="str">
        <f t="shared" si="219"/>
        <v/>
      </c>
      <c r="U849" s="12" t="str">
        <f t="shared" si="220"/>
        <v/>
      </c>
    </row>
    <row r="850" spans="1:21" x14ac:dyDescent="0.2">
      <c r="A850" s="9" t="str">
        <f t="shared" si="204"/>
        <v/>
      </c>
      <c r="B850" s="10" t="str">
        <f t="shared" si="205"/>
        <v/>
      </c>
      <c r="C850" s="14" t="str">
        <f t="shared" si="206"/>
        <v/>
      </c>
      <c r="D850" s="11" t="str">
        <f t="shared" si="207"/>
        <v/>
      </c>
      <c r="E850" s="12" t="str">
        <f t="shared" si="208"/>
        <v/>
      </c>
      <c r="F850" s="12" t="str">
        <f t="shared" si="209"/>
        <v/>
      </c>
      <c r="G850" s="12" t="str">
        <f t="shared" si="210"/>
        <v/>
      </c>
      <c r="H850" s="13"/>
      <c r="I850" s="12" t="str">
        <f t="shared" si="211"/>
        <v/>
      </c>
      <c r="J850" s="12" t="str">
        <f t="shared" si="212"/>
        <v/>
      </c>
      <c r="K850" s="12" t="str">
        <f t="shared" si="213"/>
        <v/>
      </c>
      <c r="L850" s="12" t="str">
        <f>IF(A850="","",SUM($K$51:K850))</f>
        <v/>
      </c>
      <c r="O850" s="9" t="str">
        <f t="shared" si="214"/>
        <v/>
      </c>
      <c r="P850" s="10" t="str">
        <f t="shared" si="215"/>
        <v/>
      </c>
      <c r="Q850" s="16" t="str">
        <f t="shared" si="216"/>
        <v/>
      </c>
      <c r="R850" s="12" t="str">
        <f t="shared" si="217"/>
        <v/>
      </c>
      <c r="S850" s="12" t="str">
        <f t="shared" si="218"/>
        <v/>
      </c>
      <c r="T850" s="12" t="str">
        <f t="shared" si="219"/>
        <v/>
      </c>
      <c r="U850" s="12" t="str">
        <f t="shared" si="220"/>
        <v/>
      </c>
    </row>
    <row r="851" spans="1:21" x14ac:dyDescent="0.2">
      <c r="A851" s="9" t="str">
        <f t="shared" si="204"/>
        <v/>
      </c>
      <c r="B851" s="10" t="str">
        <f t="shared" si="205"/>
        <v/>
      </c>
      <c r="C851" s="14" t="str">
        <f t="shared" si="206"/>
        <v/>
      </c>
      <c r="D851" s="11" t="str">
        <f t="shared" si="207"/>
        <v/>
      </c>
      <c r="E851" s="12" t="str">
        <f t="shared" si="208"/>
        <v/>
      </c>
      <c r="F851" s="12" t="str">
        <f t="shared" si="209"/>
        <v/>
      </c>
      <c r="G851" s="12" t="str">
        <f t="shared" si="210"/>
        <v/>
      </c>
      <c r="H851" s="13"/>
      <c r="I851" s="12" t="str">
        <f t="shared" si="211"/>
        <v/>
      </c>
      <c r="J851" s="12" t="str">
        <f t="shared" si="212"/>
        <v/>
      </c>
      <c r="K851" s="12" t="str">
        <f t="shared" si="213"/>
        <v/>
      </c>
      <c r="L851" s="12" t="str">
        <f>IF(A851="","",SUM($K$51:K851))</f>
        <v/>
      </c>
      <c r="O851" s="9" t="str">
        <f t="shared" si="214"/>
        <v/>
      </c>
      <c r="P851" s="10" t="str">
        <f t="shared" si="215"/>
        <v/>
      </c>
      <c r="Q851" s="16" t="str">
        <f t="shared" si="216"/>
        <v/>
      </c>
      <c r="R851" s="12" t="str">
        <f t="shared" si="217"/>
        <v/>
      </c>
      <c r="S851" s="12" t="str">
        <f t="shared" si="218"/>
        <v/>
      </c>
      <c r="T851" s="12" t="str">
        <f t="shared" si="219"/>
        <v/>
      </c>
      <c r="U851" s="12" t="str">
        <f t="shared" si="220"/>
        <v/>
      </c>
    </row>
    <row r="852" spans="1:21" x14ac:dyDescent="0.2">
      <c r="A852" s="9" t="str">
        <f t="shared" si="204"/>
        <v/>
      </c>
      <c r="B852" s="10" t="str">
        <f t="shared" si="205"/>
        <v/>
      </c>
      <c r="C852" s="14" t="str">
        <f t="shared" si="206"/>
        <v/>
      </c>
      <c r="D852" s="11" t="str">
        <f t="shared" si="207"/>
        <v/>
      </c>
      <c r="E852" s="12" t="str">
        <f t="shared" si="208"/>
        <v/>
      </c>
      <c r="F852" s="12" t="str">
        <f t="shared" si="209"/>
        <v/>
      </c>
      <c r="G852" s="12" t="str">
        <f t="shared" si="210"/>
        <v/>
      </c>
      <c r="H852" s="13"/>
      <c r="I852" s="12" t="str">
        <f t="shared" si="211"/>
        <v/>
      </c>
      <c r="J852" s="12" t="str">
        <f t="shared" si="212"/>
        <v/>
      </c>
      <c r="K852" s="12" t="str">
        <f t="shared" si="213"/>
        <v/>
      </c>
      <c r="L852" s="12" t="str">
        <f>IF(A852="","",SUM($K$51:K852))</f>
        <v/>
      </c>
      <c r="O852" s="9" t="str">
        <f t="shared" si="214"/>
        <v/>
      </c>
      <c r="P852" s="10" t="str">
        <f t="shared" si="215"/>
        <v/>
      </c>
      <c r="Q852" s="16" t="str">
        <f t="shared" si="216"/>
        <v/>
      </c>
      <c r="R852" s="12" t="str">
        <f t="shared" si="217"/>
        <v/>
      </c>
      <c r="S852" s="12" t="str">
        <f t="shared" si="218"/>
        <v/>
      </c>
      <c r="T852" s="12" t="str">
        <f t="shared" si="219"/>
        <v/>
      </c>
      <c r="U852" s="12" t="str">
        <f t="shared" si="220"/>
        <v/>
      </c>
    </row>
    <row r="853" spans="1:21" x14ac:dyDescent="0.2">
      <c r="A853" s="9" t="str">
        <f t="shared" si="204"/>
        <v/>
      </c>
      <c r="B853" s="10" t="str">
        <f t="shared" si="205"/>
        <v/>
      </c>
      <c r="C853" s="14" t="str">
        <f t="shared" si="206"/>
        <v/>
      </c>
      <c r="D853" s="11" t="str">
        <f t="shared" si="207"/>
        <v/>
      </c>
      <c r="E853" s="12" t="str">
        <f t="shared" si="208"/>
        <v/>
      </c>
      <c r="F853" s="12" t="str">
        <f t="shared" si="209"/>
        <v/>
      </c>
      <c r="G853" s="12" t="str">
        <f t="shared" si="210"/>
        <v/>
      </c>
      <c r="H853" s="13"/>
      <c r="I853" s="12" t="str">
        <f t="shared" si="211"/>
        <v/>
      </c>
      <c r="J853" s="12" t="str">
        <f t="shared" si="212"/>
        <v/>
      </c>
      <c r="K853" s="12" t="str">
        <f t="shared" si="213"/>
        <v/>
      </c>
      <c r="L853" s="12" t="str">
        <f>IF(A853="","",SUM($K$51:K853))</f>
        <v/>
      </c>
      <c r="O853" s="9" t="str">
        <f t="shared" si="214"/>
        <v/>
      </c>
      <c r="P853" s="10" t="str">
        <f t="shared" si="215"/>
        <v/>
      </c>
      <c r="Q853" s="16" t="str">
        <f t="shared" si="216"/>
        <v/>
      </c>
      <c r="R853" s="12" t="str">
        <f t="shared" si="217"/>
        <v/>
      </c>
      <c r="S853" s="12" t="str">
        <f t="shared" si="218"/>
        <v/>
      </c>
      <c r="T853" s="12" t="str">
        <f t="shared" si="219"/>
        <v/>
      </c>
      <c r="U853" s="12" t="str">
        <f t="shared" si="220"/>
        <v/>
      </c>
    </row>
    <row r="854" spans="1:21" x14ac:dyDescent="0.2">
      <c r="A854" s="9" t="str">
        <f t="shared" si="204"/>
        <v/>
      </c>
      <c r="B854" s="10" t="str">
        <f t="shared" si="205"/>
        <v/>
      </c>
      <c r="C854" s="14" t="str">
        <f t="shared" si="206"/>
        <v/>
      </c>
      <c r="D854" s="11" t="str">
        <f t="shared" si="207"/>
        <v/>
      </c>
      <c r="E854" s="12" t="str">
        <f t="shared" si="208"/>
        <v/>
      </c>
      <c r="F854" s="12" t="str">
        <f t="shared" si="209"/>
        <v/>
      </c>
      <c r="G854" s="12" t="str">
        <f t="shared" si="210"/>
        <v/>
      </c>
      <c r="H854" s="13"/>
      <c r="I854" s="12" t="str">
        <f t="shared" si="211"/>
        <v/>
      </c>
      <c r="J854" s="12" t="str">
        <f t="shared" si="212"/>
        <v/>
      </c>
      <c r="K854" s="12" t="str">
        <f t="shared" si="213"/>
        <v/>
      </c>
      <c r="L854" s="12" t="str">
        <f>IF(A854="","",SUM($K$51:K854))</f>
        <v/>
      </c>
      <c r="O854" s="9" t="str">
        <f t="shared" si="214"/>
        <v/>
      </c>
      <c r="P854" s="10" t="str">
        <f t="shared" si="215"/>
        <v/>
      </c>
      <c r="Q854" s="16" t="str">
        <f t="shared" si="216"/>
        <v/>
      </c>
      <c r="R854" s="12" t="str">
        <f t="shared" si="217"/>
        <v/>
      </c>
      <c r="S854" s="12" t="str">
        <f t="shared" si="218"/>
        <v/>
      </c>
      <c r="T854" s="12" t="str">
        <f t="shared" si="219"/>
        <v/>
      </c>
      <c r="U854" s="12" t="str">
        <f t="shared" si="220"/>
        <v/>
      </c>
    </row>
    <row r="855" spans="1:21" x14ac:dyDescent="0.2">
      <c r="A855" s="9" t="str">
        <f t="shared" si="204"/>
        <v/>
      </c>
      <c r="B855" s="10" t="str">
        <f t="shared" si="205"/>
        <v/>
      </c>
      <c r="C855" s="14" t="str">
        <f t="shared" si="206"/>
        <v/>
      </c>
      <c r="D855" s="11" t="str">
        <f t="shared" si="207"/>
        <v/>
      </c>
      <c r="E855" s="12" t="str">
        <f t="shared" si="208"/>
        <v/>
      </c>
      <c r="F855" s="12" t="str">
        <f t="shared" si="209"/>
        <v/>
      </c>
      <c r="G855" s="12" t="str">
        <f t="shared" si="210"/>
        <v/>
      </c>
      <c r="H855" s="13"/>
      <c r="I855" s="12" t="str">
        <f t="shared" si="211"/>
        <v/>
      </c>
      <c r="J855" s="12" t="str">
        <f t="shared" si="212"/>
        <v/>
      </c>
      <c r="K855" s="12" t="str">
        <f t="shared" si="213"/>
        <v/>
      </c>
      <c r="L855" s="12" t="str">
        <f>IF(A855="","",SUM($K$51:K855))</f>
        <v/>
      </c>
      <c r="O855" s="9" t="str">
        <f t="shared" si="214"/>
        <v/>
      </c>
      <c r="P855" s="10" t="str">
        <f t="shared" si="215"/>
        <v/>
      </c>
      <c r="Q855" s="16" t="str">
        <f t="shared" si="216"/>
        <v/>
      </c>
      <c r="R855" s="12" t="str">
        <f t="shared" si="217"/>
        <v/>
      </c>
      <c r="S855" s="12" t="str">
        <f t="shared" si="218"/>
        <v/>
      </c>
      <c r="T855" s="12" t="str">
        <f t="shared" si="219"/>
        <v/>
      </c>
      <c r="U855" s="12" t="str">
        <f t="shared" si="220"/>
        <v/>
      </c>
    </row>
    <row r="856" spans="1:21" x14ac:dyDescent="0.2">
      <c r="A856" s="9" t="str">
        <f t="shared" si="204"/>
        <v/>
      </c>
      <c r="B856" s="10" t="str">
        <f t="shared" si="205"/>
        <v/>
      </c>
      <c r="C856" s="14" t="str">
        <f t="shared" si="206"/>
        <v/>
      </c>
      <c r="D856" s="11" t="str">
        <f t="shared" si="207"/>
        <v/>
      </c>
      <c r="E856" s="12" t="str">
        <f t="shared" si="208"/>
        <v/>
      </c>
      <c r="F856" s="12" t="str">
        <f t="shared" si="209"/>
        <v/>
      </c>
      <c r="G856" s="12" t="str">
        <f t="shared" si="210"/>
        <v/>
      </c>
      <c r="H856" s="13"/>
      <c r="I856" s="12" t="str">
        <f t="shared" si="211"/>
        <v/>
      </c>
      <c r="J856" s="12" t="str">
        <f t="shared" si="212"/>
        <v/>
      </c>
      <c r="K856" s="12" t="str">
        <f t="shared" si="213"/>
        <v/>
      </c>
      <c r="L856" s="12" t="str">
        <f>IF(A856="","",SUM($K$51:K856))</f>
        <v/>
      </c>
      <c r="O856" s="9" t="str">
        <f t="shared" si="214"/>
        <v/>
      </c>
      <c r="P856" s="10" t="str">
        <f t="shared" si="215"/>
        <v/>
      </c>
      <c r="Q856" s="16" t="str">
        <f t="shared" si="216"/>
        <v/>
      </c>
      <c r="R856" s="12" t="str">
        <f t="shared" si="217"/>
        <v/>
      </c>
      <c r="S856" s="12" t="str">
        <f t="shared" si="218"/>
        <v/>
      </c>
      <c r="T856" s="12" t="str">
        <f t="shared" si="219"/>
        <v/>
      </c>
      <c r="U856" s="12" t="str">
        <f t="shared" si="220"/>
        <v/>
      </c>
    </row>
    <row r="857" spans="1:21" x14ac:dyDescent="0.2">
      <c r="A857" s="9" t="str">
        <f t="shared" si="204"/>
        <v/>
      </c>
      <c r="B857" s="10" t="str">
        <f t="shared" si="205"/>
        <v/>
      </c>
      <c r="C857" s="14" t="str">
        <f t="shared" si="206"/>
        <v/>
      </c>
      <c r="D857" s="11" t="str">
        <f t="shared" si="207"/>
        <v/>
      </c>
      <c r="E857" s="12" t="str">
        <f t="shared" si="208"/>
        <v/>
      </c>
      <c r="F857" s="12" t="str">
        <f t="shared" si="209"/>
        <v/>
      </c>
      <c r="G857" s="12" t="str">
        <f t="shared" si="210"/>
        <v/>
      </c>
      <c r="H857" s="13"/>
      <c r="I857" s="12" t="str">
        <f t="shared" si="211"/>
        <v/>
      </c>
      <c r="J857" s="12" t="str">
        <f t="shared" si="212"/>
        <v/>
      </c>
      <c r="K857" s="12" t="str">
        <f t="shared" si="213"/>
        <v/>
      </c>
      <c r="L857" s="12" t="str">
        <f>IF(A857="","",SUM($K$51:K857))</f>
        <v/>
      </c>
      <c r="O857" s="9" t="str">
        <f t="shared" si="214"/>
        <v/>
      </c>
      <c r="P857" s="10" t="str">
        <f t="shared" si="215"/>
        <v/>
      </c>
      <c r="Q857" s="16" t="str">
        <f t="shared" si="216"/>
        <v/>
      </c>
      <c r="R857" s="12" t="str">
        <f t="shared" si="217"/>
        <v/>
      </c>
      <c r="S857" s="12" t="str">
        <f t="shared" si="218"/>
        <v/>
      </c>
      <c r="T857" s="12" t="str">
        <f t="shared" si="219"/>
        <v/>
      </c>
      <c r="U857" s="12" t="str">
        <f t="shared" si="220"/>
        <v/>
      </c>
    </row>
    <row r="858" spans="1:21" x14ac:dyDescent="0.2">
      <c r="A858" s="9" t="str">
        <f t="shared" si="204"/>
        <v/>
      </c>
      <c r="B858" s="10" t="str">
        <f t="shared" si="205"/>
        <v/>
      </c>
      <c r="C858" s="14" t="str">
        <f t="shared" si="206"/>
        <v/>
      </c>
      <c r="D858" s="11" t="str">
        <f t="shared" si="207"/>
        <v/>
      </c>
      <c r="E858" s="12" t="str">
        <f t="shared" si="208"/>
        <v/>
      </c>
      <c r="F858" s="12" t="str">
        <f t="shared" si="209"/>
        <v/>
      </c>
      <c r="G858" s="12" t="str">
        <f t="shared" si="210"/>
        <v/>
      </c>
      <c r="H858" s="13"/>
      <c r="I858" s="12" t="str">
        <f t="shared" si="211"/>
        <v/>
      </c>
      <c r="J858" s="12" t="str">
        <f t="shared" si="212"/>
        <v/>
      </c>
      <c r="K858" s="12" t="str">
        <f t="shared" si="213"/>
        <v/>
      </c>
      <c r="L858" s="12" t="str">
        <f>IF(A858="","",SUM($K$51:K858))</f>
        <v/>
      </c>
      <c r="O858" s="9" t="str">
        <f t="shared" si="214"/>
        <v/>
      </c>
      <c r="P858" s="10" t="str">
        <f t="shared" si="215"/>
        <v/>
      </c>
      <c r="Q858" s="16" t="str">
        <f t="shared" si="216"/>
        <v/>
      </c>
      <c r="R858" s="12" t="str">
        <f t="shared" si="217"/>
        <v/>
      </c>
      <c r="S858" s="12" t="str">
        <f t="shared" si="218"/>
        <v/>
      </c>
      <c r="T858" s="12" t="str">
        <f t="shared" si="219"/>
        <v/>
      </c>
      <c r="U858" s="12" t="str">
        <f t="shared" si="220"/>
        <v/>
      </c>
    </row>
    <row r="859" spans="1:21" x14ac:dyDescent="0.2">
      <c r="A859" s="9" t="str">
        <f t="shared" si="204"/>
        <v/>
      </c>
      <c r="B859" s="10" t="str">
        <f t="shared" si="205"/>
        <v/>
      </c>
      <c r="C859" s="14" t="str">
        <f t="shared" si="206"/>
        <v/>
      </c>
      <c r="D859" s="11" t="str">
        <f t="shared" si="207"/>
        <v/>
      </c>
      <c r="E859" s="12" t="str">
        <f t="shared" si="208"/>
        <v/>
      </c>
      <c r="F859" s="12" t="str">
        <f t="shared" si="209"/>
        <v/>
      </c>
      <c r="G859" s="12" t="str">
        <f t="shared" si="210"/>
        <v/>
      </c>
      <c r="H859" s="13"/>
      <c r="I859" s="12" t="str">
        <f t="shared" si="211"/>
        <v/>
      </c>
      <c r="J859" s="12" t="str">
        <f t="shared" si="212"/>
        <v/>
      </c>
      <c r="K859" s="12" t="str">
        <f t="shared" si="213"/>
        <v/>
      </c>
      <c r="L859" s="12" t="str">
        <f>IF(A859="","",SUM($K$51:K859))</f>
        <v/>
      </c>
      <c r="O859" s="9" t="str">
        <f t="shared" si="214"/>
        <v/>
      </c>
      <c r="P859" s="10" t="str">
        <f t="shared" si="215"/>
        <v/>
      </c>
      <c r="Q859" s="16" t="str">
        <f t="shared" si="216"/>
        <v/>
      </c>
      <c r="R859" s="12" t="str">
        <f t="shared" si="217"/>
        <v/>
      </c>
      <c r="S859" s="12" t="str">
        <f t="shared" si="218"/>
        <v/>
      </c>
      <c r="T859" s="12" t="str">
        <f t="shared" si="219"/>
        <v/>
      </c>
      <c r="U859" s="12" t="str">
        <f t="shared" si="220"/>
        <v/>
      </c>
    </row>
    <row r="860" spans="1:21" x14ac:dyDescent="0.2">
      <c r="A860" s="9" t="str">
        <f t="shared" si="204"/>
        <v/>
      </c>
      <c r="B860" s="10" t="str">
        <f t="shared" si="205"/>
        <v/>
      </c>
      <c r="C860" s="14" t="str">
        <f t="shared" si="206"/>
        <v/>
      </c>
      <c r="D860" s="11" t="str">
        <f t="shared" si="207"/>
        <v/>
      </c>
      <c r="E860" s="12" t="str">
        <f t="shared" si="208"/>
        <v/>
      </c>
      <c r="F860" s="12" t="str">
        <f t="shared" si="209"/>
        <v/>
      </c>
      <c r="G860" s="12" t="str">
        <f t="shared" si="210"/>
        <v/>
      </c>
      <c r="H860" s="13"/>
      <c r="I860" s="12" t="str">
        <f t="shared" si="211"/>
        <v/>
      </c>
      <c r="J860" s="12" t="str">
        <f t="shared" si="212"/>
        <v/>
      </c>
      <c r="K860" s="12" t="str">
        <f t="shared" si="213"/>
        <v/>
      </c>
      <c r="L860" s="12" t="str">
        <f>IF(A860="","",SUM($K$51:K860))</f>
        <v/>
      </c>
      <c r="O860" s="9" t="str">
        <f t="shared" si="214"/>
        <v/>
      </c>
      <c r="P860" s="10" t="str">
        <f t="shared" si="215"/>
        <v/>
      </c>
      <c r="Q860" s="16" t="str">
        <f t="shared" si="216"/>
        <v/>
      </c>
      <c r="R860" s="12" t="str">
        <f t="shared" si="217"/>
        <v/>
      </c>
      <c r="S860" s="12" t="str">
        <f t="shared" si="218"/>
        <v/>
      </c>
      <c r="T860" s="12" t="str">
        <f t="shared" si="219"/>
        <v/>
      </c>
      <c r="U860" s="12" t="str">
        <f t="shared" si="220"/>
        <v/>
      </c>
    </row>
    <row r="861" spans="1:21" x14ac:dyDescent="0.2">
      <c r="A861" s="9" t="str">
        <f t="shared" si="204"/>
        <v/>
      </c>
      <c r="B861" s="10" t="str">
        <f t="shared" si="205"/>
        <v/>
      </c>
      <c r="C861" s="14" t="str">
        <f t="shared" si="206"/>
        <v/>
      </c>
      <c r="D861" s="11" t="str">
        <f t="shared" si="207"/>
        <v/>
      </c>
      <c r="E861" s="12" t="str">
        <f t="shared" si="208"/>
        <v/>
      </c>
      <c r="F861" s="12" t="str">
        <f t="shared" si="209"/>
        <v/>
      </c>
      <c r="G861" s="12" t="str">
        <f t="shared" si="210"/>
        <v/>
      </c>
      <c r="H861" s="13"/>
      <c r="I861" s="12" t="str">
        <f t="shared" si="211"/>
        <v/>
      </c>
      <c r="J861" s="12" t="str">
        <f t="shared" si="212"/>
        <v/>
      </c>
      <c r="K861" s="12" t="str">
        <f t="shared" si="213"/>
        <v/>
      </c>
      <c r="L861" s="12" t="str">
        <f>IF(A861="","",SUM($K$51:K861))</f>
        <v/>
      </c>
      <c r="O861" s="9" t="str">
        <f t="shared" si="214"/>
        <v/>
      </c>
      <c r="P861" s="10" t="str">
        <f t="shared" si="215"/>
        <v/>
      </c>
      <c r="Q861" s="16" t="str">
        <f t="shared" si="216"/>
        <v/>
      </c>
      <c r="R861" s="12" t="str">
        <f t="shared" si="217"/>
        <v/>
      </c>
      <c r="S861" s="12" t="str">
        <f t="shared" si="218"/>
        <v/>
      </c>
      <c r="T861" s="12" t="str">
        <f t="shared" si="219"/>
        <v/>
      </c>
      <c r="U861" s="12" t="str">
        <f t="shared" si="220"/>
        <v/>
      </c>
    </row>
    <row r="862" spans="1:21" x14ac:dyDescent="0.2">
      <c r="A862" s="9" t="str">
        <f t="shared" si="204"/>
        <v/>
      </c>
      <c r="B862" s="10" t="str">
        <f t="shared" si="205"/>
        <v/>
      </c>
      <c r="C862" s="14" t="str">
        <f t="shared" si="206"/>
        <v/>
      </c>
      <c r="D862" s="11" t="str">
        <f t="shared" si="207"/>
        <v/>
      </c>
      <c r="E862" s="12" t="str">
        <f t="shared" si="208"/>
        <v/>
      </c>
      <c r="F862" s="12" t="str">
        <f t="shared" si="209"/>
        <v/>
      </c>
      <c r="G862" s="12" t="str">
        <f t="shared" si="210"/>
        <v/>
      </c>
      <c r="H862" s="13"/>
      <c r="I862" s="12" t="str">
        <f t="shared" si="211"/>
        <v/>
      </c>
      <c r="J862" s="12" t="str">
        <f t="shared" si="212"/>
        <v/>
      </c>
      <c r="K862" s="12" t="str">
        <f t="shared" si="213"/>
        <v/>
      </c>
      <c r="L862" s="12" t="str">
        <f>IF(A862="","",SUM($K$51:K862))</f>
        <v/>
      </c>
      <c r="O862" s="9" t="str">
        <f t="shared" si="214"/>
        <v/>
      </c>
      <c r="P862" s="10" t="str">
        <f t="shared" si="215"/>
        <v/>
      </c>
      <c r="Q862" s="16" t="str">
        <f t="shared" si="216"/>
        <v/>
      </c>
      <c r="R862" s="12" t="str">
        <f t="shared" si="217"/>
        <v/>
      </c>
      <c r="S862" s="12" t="str">
        <f t="shared" si="218"/>
        <v/>
      </c>
      <c r="T862" s="12" t="str">
        <f t="shared" si="219"/>
        <v/>
      </c>
      <c r="U862" s="12" t="str">
        <f t="shared" si="220"/>
        <v/>
      </c>
    </row>
    <row r="863" spans="1:21" x14ac:dyDescent="0.2">
      <c r="A863" s="9" t="str">
        <f t="shared" si="204"/>
        <v/>
      </c>
      <c r="B863" s="10" t="str">
        <f t="shared" si="205"/>
        <v/>
      </c>
      <c r="C863" s="14" t="str">
        <f t="shared" si="206"/>
        <v/>
      </c>
      <c r="D863" s="11" t="str">
        <f t="shared" si="207"/>
        <v/>
      </c>
      <c r="E863" s="12" t="str">
        <f t="shared" si="208"/>
        <v/>
      </c>
      <c r="F863" s="12" t="str">
        <f t="shared" si="209"/>
        <v/>
      </c>
      <c r="G863" s="12" t="str">
        <f t="shared" si="210"/>
        <v/>
      </c>
      <c r="H863" s="13"/>
      <c r="I863" s="12" t="str">
        <f t="shared" si="211"/>
        <v/>
      </c>
      <c r="J863" s="12" t="str">
        <f t="shared" si="212"/>
        <v/>
      </c>
      <c r="K863" s="12" t="str">
        <f t="shared" si="213"/>
        <v/>
      </c>
      <c r="L863" s="12" t="str">
        <f>IF(A863="","",SUM($K$51:K863))</f>
        <v/>
      </c>
      <c r="O863" s="9" t="str">
        <f t="shared" si="214"/>
        <v/>
      </c>
      <c r="P863" s="10" t="str">
        <f t="shared" si="215"/>
        <v/>
      </c>
      <c r="Q863" s="16" t="str">
        <f t="shared" si="216"/>
        <v/>
      </c>
      <c r="R863" s="12" t="str">
        <f t="shared" si="217"/>
        <v/>
      </c>
      <c r="S863" s="12" t="str">
        <f t="shared" si="218"/>
        <v/>
      </c>
      <c r="T863" s="12" t="str">
        <f t="shared" si="219"/>
        <v/>
      </c>
      <c r="U863" s="12" t="str">
        <f t="shared" si="220"/>
        <v/>
      </c>
    </row>
    <row r="864" spans="1:21" x14ac:dyDescent="0.2">
      <c r="A864" s="9" t="str">
        <f t="shared" si="204"/>
        <v/>
      </c>
      <c r="B864" s="10" t="str">
        <f t="shared" si="205"/>
        <v/>
      </c>
      <c r="C864" s="14" t="str">
        <f t="shared" si="206"/>
        <v/>
      </c>
      <c r="D864" s="11" t="str">
        <f t="shared" si="207"/>
        <v/>
      </c>
      <c r="E864" s="12" t="str">
        <f t="shared" si="208"/>
        <v/>
      </c>
      <c r="F864" s="12" t="str">
        <f t="shared" si="209"/>
        <v/>
      </c>
      <c r="G864" s="12" t="str">
        <f t="shared" si="210"/>
        <v/>
      </c>
      <c r="H864" s="13"/>
      <c r="I864" s="12" t="str">
        <f t="shared" si="211"/>
        <v/>
      </c>
      <c r="J864" s="12" t="str">
        <f t="shared" si="212"/>
        <v/>
      </c>
      <c r="K864" s="12" t="str">
        <f t="shared" si="213"/>
        <v/>
      </c>
      <c r="L864" s="12" t="str">
        <f>IF(A864="","",SUM($K$51:K864))</f>
        <v/>
      </c>
      <c r="O864" s="9" t="str">
        <f t="shared" si="214"/>
        <v/>
      </c>
      <c r="P864" s="10" t="str">
        <f t="shared" si="215"/>
        <v/>
      </c>
      <c r="Q864" s="16" t="str">
        <f t="shared" si="216"/>
        <v/>
      </c>
      <c r="R864" s="12" t="str">
        <f t="shared" si="217"/>
        <v/>
      </c>
      <c r="S864" s="12" t="str">
        <f t="shared" si="218"/>
        <v/>
      </c>
      <c r="T864" s="12" t="str">
        <f t="shared" si="219"/>
        <v/>
      </c>
      <c r="U864" s="12" t="str">
        <f t="shared" si="220"/>
        <v/>
      </c>
    </row>
    <row r="865" spans="1:21" x14ac:dyDescent="0.2">
      <c r="A865" s="9" t="str">
        <f t="shared" si="204"/>
        <v/>
      </c>
      <c r="B865" s="10" t="str">
        <f t="shared" si="205"/>
        <v/>
      </c>
      <c r="C865" s="14" t="str">
        <f t="shared" si="206"/>
        <v/>
      </c>
      <c r="D865" s="11" t="str">
        <f t="shared" si="207"/>
        <v/>
      </c>
      <c r="E865" s="12" t="str">
        <f t="shared" si="208"/>
        <v/>
      </c>
      <c r="F865" s="12" t="str">
        <f t="shared" si="209"/>
        <v/>
      </c>
      <c r="G865" s="12" t="str">
        <f t="shared" si="210"/>
        <v/>
      </c>
      <c r="H865" s="13"/>
      <c r="I865" s="12" t="str">
        <f t="shared" si="211"/>
        <v/>
      </c>
      <c r="J865" s="12" t="str">
        <f t="shared" si="212"/>
        <v/>
      </c>
      <c r="K865" s="12" t="str">
        <f t="shared" si="213"/>
        <v/>
      </c>
      <c r="L865" s="12" t="str">
        <f>IF(A865="","",SUM($K$51:K865))</f>
        <v/>
      </c>
      <c r="O865" s="9" t="str">
        <f t="shared" si="214"/>
        <v/>
      </c>
      <c r="P865" s="10" t="str">
        <f t="shared" si="215"/>
        <v/>
      </c>
      <c r="Q865" s="16" t="str">
        <f t="shared" si="216"/>
        <v/>
      </c>
      <c r="R865" s="12" t="str">
        <f t="shared" si="217"/>
        <v/>
      </c>
      <c r="S865" s="12" t="str">
        <f t="shared" si="218"/>
        <v/>
      </c>
      <c r="T865" s="12" t="str">
        <f t="shared" si="219"/>
        <v/>
      </c>
      <c r="U865" s="12" t="str">
        <f t="shared" si="220"/>
        <v/>
      </c>
    </row>
    <row r="866" spans="1:21" x14ac:dyDescent="0.2">
      <c r="A866" s="9" t="str">
        <f t="shared" si="204"/>
        <v/>
      </c>
      <c r="B866" s="10" t="str">
        <f t="shared" si="205"/>
        <v/>
      </c>
      <c r="C866" s="14" t="str">
        <f t="shared" si="206"/>
        <v/>
      </c>
      <c r="D866" s="11" t="str">
        <f t="shared" si="207"/>
        <v/>
      </c>
      <c r="E866" s="12" t="str">
        <f t="shared" si="208"/>
        <v/>
      </c>
      <c r="F866" s="12" t="str">
        <f t="shared" si="209"/>
        <v/>
      </c>
      <c r="G866" s="12" t="str">
        <f t="shared" si="210"/>
        <v/>
      </c>
      <c r="H866" s="13"/>
      <c r="I866" s="12" t="str">
        <f t="shared" si="211"/>
        <v/>
      </c>
      <c r="J866" s="12" t="str">
        <f t="shared" si="212"/>
        <v/>
      </c>
      <c r="K866" s="12" t="str">
        <f t="shared" si="213"/>
        <v/>
      </c>
      <c r="L866" s="12" t="str">
        <f>IF(A866="","",SUM($K$51:K866))</f>
        <v/>
      </c>
      <c r="O866" s="9" t="str">
        <f t="shared" si="214"/>
        <v/>
      </c>
      <c r="P866" s="10" t="str">
        <f t="shared" si="215"/>
        <v/>
      </c>
      <c r="Q866" s="16" t="str">
        <f t="shared" si="216"/>
        <v/>
      </c>
      <c r="R866" s="12" t="str">
        <f t="shared" si="217"/>
        <v/>
      </c>
      <c r="S866" s="12" t="str">
        <f t="shared" si="218"/>
        <v/>
      </c>
      <c r="T866" s="12" t="str">
        <f t="shared" si="219"/>
        <v/>
      </c>
      <c r="U866" s="12" t="str">
        <f t="shared" si="220"/>
        <v/>
      </c>
    </row>
    <row r="867" spans="1:21" x14ac:dyDescent="0.2">
      <c r="A867" s="9" t="str">
        <f t="shared" si="204"/>
        <v/>
      </c>
      <c r="B867" s="10" t="str">
        <f t="shared" si="205"/>
        <v/>
      </c>
      <c r="C867" s="14" t="str">
        <f t="shared" si="206"/>
        <v/>
      </c>
      <c r="D867" s="11" t="str">
        <f t="shared" si="207"/>
        <v/>
      </c>
      <c r="E867" s="12" t="str">
        <f t="shared" si="208"/>
        <v/>
      </c>
      <c r="F867" s="12" t="str">
        <f t="shared" si="209"/>
        <v/>
      </c>
      <c r="G867" s="12" t="str">
        <f t="shared" si="210"/>
        <v/>
      </c>
      <c r="H867" s="13"/>
      <c r="I867" s="12" t="str">
        <f t="shared" si="211"/>
        <v/>
      </c>
      <c r="J867" s="12" t="str">
        <f t="shared" si="212"/>
        <v/>
      </c>
      <c r="K867" s="12" t="str">
        <f t="shared" si="213"/>
        <v/>
      </c>
      <c r="L867" s="12" t="str">
        <f>IF(A867="","",SUM($K$51:K867))</f>
        <v/>
      </c>
      <c r="O867" s="9" t="str">
        <f t="shared" si="214"/>
        <v/>
      </c>
      <c r="P867" s="10" t="str">
        <f t="shared" si="215"/>
        <v/>
      </c>
      <c r="Q867" s="16" t="str">
        <f t="shared" si="216"/>
        <v/>
      </c>
      <c r="R867" s="12" t="str">
        <f t="shared" si="217"/>
        <v/>
      </c>
      <c r="S867" s="12" t="str">
        <f t="shared" si="218"/>
        <v/>
      </c>
      <c r="T867" s="12" t="str">
        <f t="shared" si="219"/>
        <v/>
      </c>
      <c r="U867" s="12" t="str">
        <f t="shared" si="220"/>
        <v/>
      </c>
    </row>
    <row r="868" spans="1:21" x14ac:dyDescent="0.2">
      <c r="A868" s="9" t="str">
        <f t="shared" si="204"/>
        <v/>
      </c>
      <c r="B868" s="10" t="str">
        <f t="shared" si="205"/>
        <v/>
      </c>
      <c r="C868" s="14" t="str">
        <f t="shared" si="206"/>
        <v/>
      </c>
      <c r="D868" s="11" t="str">
        <f t="shared" si="207"/>
        <v/>
      </c>
      <c r="E868" s="12" t="str">
        <f t="shared" si="208"/>
        <v/>
      </c>
      <c r="F868" s="12" t="str">
        <f t="shared" si="209"/>
        <v/>
      </c>
      <c r="G868" s="12" t="str">
        <f t="shared" si="210"/>
        <v/>
      </c>
      <c r="H868" s="13"/>
      <c r="I868" s="12" t="str">
        <f t="shared" si="211"/>
        <v/>
      </c>
      <c r="J868" s="12" t="str">
        <f t="shared" si="212"/>
        <v/>
      </c>
      <c r="K868" s="12" t="str">
        <f t="shared" si="213"/>
        <v/>
      </c>
      <c r="L868" s="12" t="str">
        <f>IF(A868="","",SUM($K$51:K868))</f>
        <v/>
      </c>
      <c r="O868" s="9" t="str">
        <f t="shared" si="214"/>
        <v/>
      </c>
      <c r="P868" s="10" t="str">
        <f t="shared" si="215"/>
        <v/>
      </c>
      <c r="Q868" s="16" t="str">
        <f t="shared" si="216"/>
        <v/>
      </c>
      <c r="R868" s="12" t="str">
        <f t="shared" si="217"/>
        <v/>
      </c>
      <c r="S868" s="12" t="str">
        <f t="shared" si="218"/>
        <v/>
      </c>
      <c r="T868" s="12" t="str">
        <f t="shared" si="219"/>
        <v/>
      </c>
      <c r="U868" s="12" t="str">
        <f t="shared" si="220"/>
        <v/>
      </c>
    </row>
    <row r="869" spans="1:21" x14ac:dyDescent="0.2">
      <c r="A869" s="9" t="str">
        <f t="shared" si="204"/>
        <v/>
      </c>
      <c r="B869" s="10" t="str">
        <f t="shared" si="205"/>
        <v/>
      </c>
      <c r="C869" s="14" t="str">
        <f t="shared" si="206"/>
        <v/>
      </c>
      <c r="D869" s="11" t="str">
        <f t="shared" si="207"/>
        <v/>
      </c>
      <c r="E869" s="12" t="str">
        <f t="shared" si="208"/>
        <v/>
      </c>
      <c r="F869" s="12" t="str">
        <f t="shared" si="209"/>
        <v/>
      </c>
      <c r="G869" s="12" t="str">
        <f t="shared" si="210"/>
        <v/>
      </c>
      <c r="H869" s="13"/>
      <c r="I869" s="12" t="str">
        <f t="shared" si="211"/>
        <v/>
      </c>
      <c r="J869" s="12" t="str">
        <f t="shared" si="212"/>
        <v/>
      </c>
      <c r="K869" s="12" t="str">
        <f t="shared" si="213"/>
        <v/>
      </c>
      <c r="L869" s="12" t="str">
        <f>IF(A869="","",SUM($K$51:K869))</f>
        <v/>
      </c>
      <c r="O869" s="9" t="str">
        <f t="shared" si="214"/>
        <v/>
      </c>
      <c r="P869" s="10" t="str">
        <f t="shared" si="215"/>
        <v/>
      </c>
      <c r="Q869" s="16" t="str">
        <f t="shared" si="216"/>
        <v/>
      </c>
      <c r="R869" s="12" t="str">
        <f t="shared" si="217"/>
        <v/>
      </c>
      <c r="S869" s="12" t="str">
        <f t="shared" si="218"/>
        <v/>
      </c>
      <c r="T869" s="12" t="str">
        <f t="shared" si="219"/>
        <v/>
      </c>
      <c r="U869" s="12" t="str">
        <f t="shared" si="220"/>
        <v/>
      </c>
    </row>
    <row r="870" spans="1:21" x14ac:dyDescent="0.2">
      <c r="A870" s="9" t="str">
        <f t="shared" si="204"/>
        <v/>
      </c>
      <c r="B870" s="10" t="str">
        <f t="shared" si="205"/>
        <v/>
      </c>
      <c r="C870" s="14" t="str">
        <f t="shared" si="206"/>
        <v/>
      </c>
      <c r="D870" s="11" t="str">
        <f t="shared" si="207"/>
        <v/>
      </c>
      <c r="E870" s="12" t="str">
        <f t="shared" si="208"/>
        <v/>
      </c>
      <c r="F870" s="12" t="str">
        <f t="shared" si="209"/>
        <v/>
      </c>
      <c r="G870" s="12" t="str">
        <f t="shared" si="210"/>
        <v/>
      </c>
      <c r="H870" s="13"/>
      <c r="I870" s="12" t="str">
        <f t="shared" si="211"/>
        <v/>
      </c>
      <c r="J870" s="12" t="str">
        <f t="shared" si="212"/>
        <v/>
      </c>
      <c r="K870" s="12" t="str">
        <f t="shared" si="213"/>
        <v/>
      </c>
      <c r="L870" s="12" t="str">
        <f>IF(A870="","",SUM($K$51:K870))</f>
        <v/>
      </c>
      <c r="O870" s="9" t="str">
        <f t="shared" si="214"/>
        <v/>
      </c>
      <c r="P870" s="10" t="str">
        <f t="shared" si="215"/>
        <v/>
      </c>
      <c r="Q870" s="16" t="str">
        <f t="shared" si="216"/>
        <v/>
      </c>
      <c r="R870" s="12" t="str">
        <f t="shared" si="217"/>
        <v/>
      </c>
      <c r="S870" s="12" t="str">
        <f t="shared" si="218"/>
        <v/>
      </c>
      <c r="T870" s="12" t="str">
        <f t="shared" si="219"/>
        <v/>
      </c>
      <c r="U870" s="12" t="str">
        <f t="shared" si="220"/>
        <v/>
      </c>
    </row>
    <row r="871" spans="1:21" x14ac:dyDescent="0.2">
      <c r="A871" s="9" t="str">
        <f t="shared" si="204"/>
        <v/>
      </c>
      <c r="B871" s="10" t="str">
        <f t="shared" si="205"/>
        <v/>
      </c>
      <c r="C871" s="14" t="str">
        <f t="shared" si="206"/>
        <v/>
      </c>
      <c r="D871" s="11" t="str">
        <f t="shared" si="207"/>
        <v/>
      </c>
      <c r="E871" s="12" t="str">
        <f t="shared" si="208"/>
        <v/>
      </c>
      <c r="F871" s="12" t="str">
        <f t="shared" si="209"/>
        <v/>
      </c>
      <c r="G871" s="12" t="str">
        <f t="shared" si="210"/>
        <v/>
      </c>
      <c r="H871" s="13"/>
      <c r="I871" s="12" t="str">
        <f t="shared" si="211"/>
        <v/>
      </c>
      <c r="J871" s="12" t="str">
        <f t="shared" si="212"/>
        <v/>
      </c>
      <c r="K871" s="12" t="str">
        <f t="shared" si="213"/>
        <v/>
      </c>
      <c r="L871" s="12" t="str">
        <f>IF(A871="","",SUM($K$51:K871))</f>
        <v/>
      </c>
      <c r="O871" s="9" t="str">
        <f t="shared" si="214"/>
        <v/>
      </c>
      <c r="P871" s="10" t="str">
        <f t="shared" si="215"/>
        <v/>
      </c>
      <c r="Q871" s="16" t="str">
        <f t="shared" si="216"/>
        <v/>
      </c>
      <c r="R871" s="12" t="str">
        <f t="shared" si="217"/>
        <v/>
      </c>
      <c r="S871" s="12" t="str">
        <f t="shared" si="218"/>
        <v/>
      </c>
      <c r="T871" s="12" t="str">
        <f t="shared" si="219"/>
        <v/>
      </c>
      <c r="U871" s="12" t="str">
        <f t="shared" si="220"/>
        <v/>
      </c>
    </row>
    <row r="872" spans="1:21" x14ac:dyDescent="0.2">
      <c r="A872" s="9" t="str">
        <f t="shared" si="204"/>
        <v/>
      </c>
      <c r="B872" s="10" t="str">
        <f t="shared" si="205"/>
        <v/>
      </c>
      <c r="C872" s="14" t="str">
        <f t="shared" si="206"/>
        <v/>
      </c>
      <c r="D872" s="11" t="str">
        <f t="shared" si="207"/>
        <v/>
      </c>
      <c r="E872" s="12" t="str">
        <f t="shared" si="208"/>
        <v/>
      </c>
      <c r="F872" s="12" t="str">
        <f t="shared" si="209"/>
        <v/>
      </c>
      <c r="G872" s="12" t="str">
        <f t="shared" si="210"/>
        <v/>
      </c>
      <c r="H872" s="13"/>
      <c r="I872" s="12" t="str">
        <f t="shared" si="211"/>
        <v/>
      </c>
      <c r="J872" s="12" t="str">
        <f t="shared" si="212"/>
        <v/>
      </c>
      <c r="K872" s="12" t="str">
        <f t="shared" si="213"/>
        <v/>
      </c>
      <c r="L872" s="12" t="str">
        <f>IF(A872="","",SUM($K$51:K872))</f>
        <v/>
      </c>
      <c r="O872" s="9" t="str">
        <f t="shared" si="214"/>
        <v/>
      </c>
      <c r="P872" s="10" t="str">
        <f t="shared" si="215"/>
        <v/>
      </c>
      <c r="Q872" s="16" t="str">
        <f t="shared" si="216"/>
        <v/>
      </c>
      <c r="R872" s="12" t="str">
        <f t="shared" si="217"/>
        <v/>
      </c>
      <c r="S872" s="12" t="str">
        <f t="shared" si="218"/>
        <v/>
      </c>
      <c r="T872" s="12" t="str">
        <f t="shared" si="219"/>
        <v/>
      </c>
      <c r="U872" s="12" t="str">
        <f t="shared" si="220"/>
        <v/>
      </c>
    </row>
    <row r="873" spans="1:21" x14ac:dyDescent="0.2">
      <c r="A873" s="9" t="str">
        <f t="shared" si="204"/>
        <v/>
      </c>
      <c r="B873" s="10" t="str">
        <f t="shared" si="205"/>
        <v/>
      </c>
      <c r="C873" s="14" t="str">
        <f t="shared" si="206"/>
        <v/>
      </c>
      <c r="D873" s="11" t="str">
        <f t="shared" si="207"/>
        <v/>
      </c>
      <c r="E873" s="12" t="str">
        <f t="shared" si="208"/>
        <v/>
      </c>
      <c r="F873" s="12" t="str">
        <f t="shared" si="209"/>
        <v/>
      </c>
      <c r="G873" s="12" t="str">
        <f t="shared" si="210"/>
        <v/>
      </c>
      <c r="H873" s="13"/>
      <c r="I873" s="12" t="str">
        <f t="shared" si="211"/>
        <v/>
      </c>
      <c r="J873" s="12" t="str">
        <f t="shared" si="212"/>
        <v/>
      </c>
      <c r="K873" s="12" t="str">
        <f t="shared" si="213"/>
        <v/>
      </c>
      <c r="L873" s="12" t="str">
        <f>IF(A873="","",SUM($K$51:K873))</f>
        <v/>
      </c>
      <c r="O873" s="9" t="str">
        <f t="shared" si="214"/>
        <v/>
      </c>
      <c r="P873" s="10" t="str">
        <f t="shared" si="215"/>
        <v/>
      </c>
      <c r="Q873" s="16" t="str">
        <f t="shared" si="216"/>
        <v/>
      </c>
      <c r="R873" s="12" t="str">
        <f t="shared" si="217"/>
        <v/>
      </c>
      <c r="S873" s="12" t="str">
        <f t="shared" si="218"/>
        <v/>
      </c>
      <c r="T873" s="12" t="str">
        <f t="shared" si="219"/>
        <v/>
      </c>
      <c r="U873" s="12" t="str">
        <f t="shared" si="220"/>
        <v/>
      </c>
    </row>
    <row r="874" spans="1:21" x14ac:dyDescent="0.2">
      <c r="A874" s="9" t="str">
        <f t="shared" si="204"/>
        <v/>
      </c>
      <c r="B874" s="10" t="str">
        <f t="shared" si="205"/>
        <v/>
      </c>
      <c r="C874" s="14" t="str">
        <f t="shared" si="206"/>
        <v/>
      </c>
      <c r="D874" s="11" t="str">
        <f t="shared" si="207"/>
        <v/>
      </c>
      <c r="E874" s="12" t="str">
        <f t="shared" si="208"/>
        <v/>
      </c>
      <c r="F874" s="12" t="str">
        <f t="shared" si="209"/>
        <v/>
      </c>
      <c r="G874" s="12" t="str">
        <f t="shared" si="210"/>
        <v/>
      </c>
      <c r="H874" s="13"/>
      <c r="I874" s="12" t="str">
        <f t="shared" si="211"/>
        <v/>
      </c>
      <c r="J874" s="12" t="str">
        <f t="shared" si="212"/>
        <v/>
      </c>
      <c r="K874" s="12" t="str">
        <f t="shared" si="213"/>
        <v/>
      </c>
      <c r="L874" s="12" t="str">
        <f>IF(A874="","",SUM($K$51:K874))</f>
        <v/>
      </c>
      <c r="O874" s="9" t="str">
        <f t="shared" si="214"/>
        <v/>
      </c>
      <c r="P874" s="10" t="str">
        <f t="shared" si="215"/>
        <v/>
      </c>
      <c r="Q874" s="16" t="str">
        <f t="shared" si="216"/>
        <v/>
      </c>
      <c r="R874" s="12" t="str">
        <f t="shared" si="217"/>
        <v/>
      </c>
      <c r="S874" s="12" t="str">
        <f t="shared" si="218"/>
        <v/>
      </c>
      <c r="T874" s="12" t="str">
        <f t="shared" si="219"/>
        <v/>
      </c>
      <c r="U874" s="12" t="str">
        <f t="shared" si="220"/>
        <v/>
      </c>
    </row>
    <row r="875" spans="1:21" x14ac:dyDescent="0.2">
      <c r="A875" s="9" t="str">
        <f t="shared" si="204"/>
        <v/>
      </c>
      <c r="B875" s="10" t="str">
        <f t="shared" si="205"/>
        <v/>
      </c>
      <c r="C875" s="14" t="str">
        <f t="shared" si="206"/>
        <v/>
      </c>
      <c r="D875" s="11" t="str">
        <f t="shared" si="207"/>
        <v/>
      </c>
      <c r="E875" s="12" t="str">
        <f t="shared" si="208"/>
        <v/>
      </c>
      <c r="F875" s="12" t="str">
        <f t="shared" si="209"/>
        <v/>
      </c>
      <c r="G875" s="12" t="str">
        <f t="shared" si="210"/>
        <v/>
      </c>
      <c r="H875" s="13"/>
      <c r="I875" s="12" t="str">
        <f t="shared" si="211"/>
        <v/>
      </c>
      <c r="J875" s="12" t="str">
        <f t="shared" si="212"/>
        <v/>
      </c>
      <c r="K875" s="12" t="str">
        <f t="shared" si="213"/>
        <v/>
      </c>
      <c r="L875" s="12" t="str">
        <f>IF(A875="","",SUM($K$51:K875))</f>
        <v/>
      </c>
      <c r="O875" s="9" t="str">
        <f t="shared" si="214"/>
        <v/>
      </c>
      <c r="P875" s="10" t="str">
        <f t="shared" si="215"/>
        <v/>
      </c>
      <c r="Q875" s="16" t="str">
        <f t="shared" si="216"/>
        <v/>
      </c>
      <c r="R875" s="12" t="str">
        <f t="shared" si="217"/>
        <v/>
      </c>
      <c r="S875" s="12" t="str">
        <f t="shared" si="218"/>
        <v/>
      </c>
      <c r="T875" s="12" t="str">
        <f t="shared" si="219"/>
        <v/>
      </c>
      <c r="U875" s="12" t="str">
        <f t="shared" si="220"/>
        <v/>
      </c>
    </row>
    <row r="876" spans="1:21" x14ac:dyDescent="0.2">
      <c r="A876" s="9" t="str">
        <f t="shared" si="204"/>
        <v/>
      </c>
      <c r="B876" s="10" t="str">
        <f t="shared" si="205"/>
        <v/>
      </c>
      <c r="C876" s="14" t="str">
        <f t="shared" si="206"/>
        <v/>
      </c>
      <c r="D876" s="11" t="str">
        <f t="shared" si="207"/>
        <v/>
      </c>
      <c r="E876" s="12" t="str">
        <f t="shared" si="208"/>
        <v/>
      </c>
      <c r="F876" s="12" t="str">
        <f t="shared" si="209"/>
        <v/>
      </c>
      <c r="G876" s="12" t="str">
        <f t="shared" si="210"/>
        <v/>
      </c>
      <c r="H876" s="13"/>
      <c r="I876" s="12" t="str">
        <f t="shared" si="211"/>
        <v/>
      </c>
      <c r="J876" s="12" t="str">
        <f t="shared" si="212"/>
        <v/>
      </c>
      <c r="K876" s="12" t="str">
        <f t="shared" si="213"/>
        <v/>
      </c>
      <c r="L876" s="12" t="str">
        <f>IF(A876="","",SUM($K$51:K876))</f>
        <v/>
      </c>
      <c r="O876" s="9" t="str">
        <f t="shared" si="214"/>
        <v/>
      </c>
      <c r="P876" s="10" t="str">
        <f t="shared" si="215"/>
        <v/>
      </c>
      <c r="Q876" s="16" t="str">
        <f t="shared" si="216"/>
        <v/>
      </c>
      <c r="R876" s="12" t="str">
        <f t="shared" si="217"/>
        <v/>
      </c>
      <c r="S876" s="12" t="str">
        <f t="shared" si="218"/>
        <v/>
      </c>
      <c r="T876" s="12" t="str">
        <f t="shared" si="219"/>
        <v/>
      </c>
      <c r="U876" s="12" t="str">
        <f t="shared" si="220"/>
        <v/>
      </c>
    </row>
    <row r="877" spans="1:21" x14ac:dyDescent="0.2">
      <c r="A877" s="9" t="str">
        <f t="shared" si="204"/>
        <v/>
      </c>
      <c r="B877" s="10" t="str">
        <f t="shared" si="205"/>
        <v/>
      </c>
      <c r="C877" s="14" t="str">
        <f t="shared" si="206"/>
        <v/>
      </c>
      <c r="D877" s="11" t="str">
        <f t="shared" si="207"/>
        <v/>
      </c>
      <c r="E877" s="12" t="str">
        <f t="shared" si="208"/>
        <v/>
      </c>
      <c r="F877" s="12" t="str">
        <f t="shared" si="209"/>
        <v/>
      </c>
      <c r="G877" s="12" t="str">
        <f t="shared" si="210"/>
        <v/>
      </c>
      <c r="H877" s="13"/>
      <c r="I877" s="12" t="str">
        <f t="shared" si="211"/>
        <v/>
      </c>
      <c r="J877" s="12" t="str">
        <f t="shared" si="212"/>
        <v/>
      </c>
      <c r="K877" s="12" t="str">
        <f t="shared" si="213"/>
        <v/>
      </c>
      <c r="L877" s="12" t="str">
        <f>IF(A877="","",SUM($K$51:K877))</f>
        <v/>
      </c>
      <c r="O877" s="9" t="str">
        <f t="shared" si="214"/>
        <v/>
      </c>
      <c r="P877" s="10" t="str">
        <f t="shared" si="215"/>
        <v/>
      </c>
      <c r="Q877" s="16" t="str">
        <f t="shared" si="216"/>
        <v/>
      </c>
      <c r="R877" s="12" t="str">
        <f t="shared" si="217"/>
        <v/>
      </c>
      <c r="S877" s="12" t="str">
        <f t="shared" si="218"/>
        <v/>
      </c>
      <c r="T877" s="12" t="str">
        <f t="shared" si="219"/>
        <v/>
      </c>
      <c r="U877" s="12" t="str">
        <f t="shared" si="220"/>
        <v/>
      </c>
    </row>
    <row r="878" spans="1:21" x14ac:dyDescent="0.2">
      <c r="A878" s="9" t="str">
        <f t="shared" si="204"/>
        <v/>
      </c>
      <c r="B878" s="10" t="str">
        <f t="shared" si="205"/>
        <v/>
      </c>
      <c r="C878" s="14" t="str">
        <f t="shared" si="206"/>
        <v/>
      </c>
      <c r="D878" s="11" t="str">
        <f t="shared" si="207"/>
        <v/>
      </c>
      <c r="E878" s="12" t="str">
        <f t="shared" si="208"/>
        <v/>
      </c>
      <c r="F878" s="12" t="str">
        <f t="shared" si="209"/>
        <v/>
      </c>
      <c r="G878" s="12" t="str">
        <f t="shared" si="210"/>
        <v/>
      </c>
      <c r="H878" s="13"/>
      <c r="I878" s="12" t="str">
        <f t="shared" si="211"/>
        <v/>
      </c>
      <c r="J878" s="12" t="str">
        <f t="shared" si="212"/>
        <v/>
      </c>
      <c r="K878" s="12" t="str">
        <f t="shared" si="213"/>
        <v/>
      </c>
      <c r="L878" s="12" t="str">
        <f>IF(A878="","",SUM($K$51:K878))</f>
        <v/>
      </c>
      <c r="O878" s="9" t="str">
        <f t="shared" si="214"/>
        <v/>
      </c>
      <c r="P878" s="10" t="str">
        <f t="shared" si="215"/>
        <v/>
      </c>
      <c r="Q878" s="16" t="str">
        <f t="shared" si="216"/>
        <v/>
      </c>
      <c r="R878" s="12" t="str">
        <f t="shared" si="217"/>
        <v/>
      </c>
      <c r="S878" s="12" t="str">
        <f t="shared" si="218"/>
        <v/>
      </c>
      <c r="T878" s="12" t="str">
        <f t="shared" si="219"/>
        <v/>
      </c>
      <c r="U878" s="12" t="str">
        <f t="shared" si="220"/>
        <v/>
      </c>
    </row>
    <row r="879" spans="1:21" x14ac:dyDescent="0.2">
      <c r="A879" s="9" t="str">
        <f t="shared" si="204"/>
        <v/>
      </c>
      <c r="B879" s="10" t="str">
        <f t="shared" si="205"/>
        <v/>
      </c>
      <c r="C879" s="14" t="str">
        <f t="shared" si="206"/>
        <v/>
      </c>
      <c r="D879" s="11" t="str">
        <f t="shared" si="207"/>
        <v/>
      </c>
      <c r="E879" s="12" t="str">
        <f t="shared" si="208"/>
        <v/>
      </c>
      <c r="F879" s="12" t="str">
        <f t="shared" si="209"/>
        <v/>
      </c>
      <c r="G879" s="12" t="str">
        <f t="shared" si="210"/>
        <v/>
      </c>
      <c r="H879" s="13"/>
      <c r="I879" s="12" t="str">
        <f t="shared" si="211"/>
        <v/>
      </c>
      <c r="J879" s="12" t="str">
        <f t="shared" si="212"/>
        <v/>
      </c>
      <c r="K879" s="12" t="str">
        <f t="shared" si="213"/>
        <v/>
      </c>
      <c r="L879" s="12" t="str">
        <f>IF(A879="","",SUM($K$51:K879))</f>
        <v/>
      </c>
      <c r="O879" s="9" t="str">
        <f t="shared" si="214"/>
        <v/>
      </c>
      <c r="P879" s="10" t="str">
        <f t="shared" si="215"/>
        <v/>
      </c>
      <c r="Q879" s="16" t="str">
        <f t="shared" si="216"/>
        <v/>
      </c>
      <c r="R879" s="12" t="str">
        <f t="shared" si="217"/>
        <v/>
      </c>
      <c r="S879" s="12" t="str">
        <f t="shared" si="218"/>
        <v/>
      </c>
      <c r="T879" s="12" t="str">
        <f t="shared" si="219"/>
        <v/>
      </c>
      <c r="U879" s="12" t="str">
        <f t="shared" si="220"/>
        <v/>
      </c>
    </row>
    <row r="880" spans="1:21" x14ac:dyDescent="0.2">
      <c r="A880" s="9" t="str">
        <f t="shared" si="204"/>
        <v/>
      </c>
      <c r="B880" s="10" t="str">
        <f t="shared" si="205"/>
        <v/>
      </c>
      <c r="C880" s="14" t="str">
        <f t="shared" si="206"/>
        <v/>
      </c>
      <c r="D880" s="11" t="str">
        <f t="shared" si="207"/>
        <v/>
      </c>
      <c r="E880" s="12" t="str">
        <f t="shared" si="208"/>
        <v/>
      </c>
      <c r="F880" s="12" t="str">
        <f t="shared" si="209"/>
        <v/>
      </c>
      <c r="G880" s="12" t="str">
        <f t="shared" si="210"/>
        <v/>
      </c>
      <c r="H880" s="13"/>
      <c r="I880" s="12" t="str">
        <f t="shared" si="211"/>
        <v/>
      </c>
      <c r="J880" s="12" t="str">
        <f t="shared" si="212"/>
        <v/>
      </c>
      <c r="K880" s="12" t="str">
        <f t="shared" si="213"/>
        <v/>
      </c>
      <c r="L880" s="12" t="str">
        <f>IF(A880="","",SUM($K$51:K880))</f>
        <v/>
      </c>
      <c r="O880" s="9" t="str">
        <f t="shared" si="214"/>
        <v/>
      </c>
      <c r="P880" s="10" t="str">
        <f t="shared" si="215"/>
        <v/>
      </c>
      <c r="Q880" s="16" t="str">
        <f t="shared" si="216"/>
        <v/>
      </c>
      <c r="R880" s="12" t="str">
        <f t="shared" si="217"/>
        <v/>
      </c>
      <c r="S880" s="12" t="str">
        <f t="shared" si="218"/>
        <v/>
      </c>
      <c r="T880" s="12" t="str">
        <f t="shared" si="219"/>
        <v/>
      </c>
      <c r="U880" s="12" t="str">
        <f t="shared" si="220"/>
        <v/>
      </c>
    </row>
    <row r="881" spans="1:21" x14ac:dyDescent="0.2">
      <c r="A881" s="9" t="str">
        <f t="shared" si="204"/>
        <v/>
      </c>
      <c r="B881" s="10" t="str">
        <f t="shared" si="205"/>
        <v/>
      </c>
      <c r="C881" s="14" t="str">
        <f t="shared" si="206"/>
        <v/>
      </c>
      <c r="D881" s="11" t="str">
        <f t="shared" si="207"/>
        <v/>
      </c>
      <c r="E881" s="12" t="str">
        <f t="shared" si="208"/>
        <v/>
      </c>
      <c r="F881" s="12" t="str">
        <f t="shared" si="209"/>
        <v/>
      </c>
      <c r="G881" s="12" t="str">
        <f t="shared" si="210"/>
        <v/>
      </c>
      <c r="H881" s="13"/>
      <c r="I881" s="12" t="str">
        <f t="shared" si="211"/>
        <v/>
      </c>
      <c r="J881" s="12" t="str">
        <f t="shared" si="212"/>
        <v/>
      </c>
      <c r="K881" s="12" t="str">
        <f t="shared" si="213"/>
        <v/>
      </c>
      <c r="L881" s="12" t="str">
        <f>IF(A881="","",SUM($K$51:K881))</f>
        <v/>
      </c>
      <c r="O881" s="9" t="str">
        <f t="shared" si="214"/>
        <v/>
      </c>
      <c r="P881" s="10" t="str">
        <f t="shared" si="215"/>
        <v/>
      </c>
      <c r="Q881" s="16" t="str">
        <f t="shared" si="216"/>
        <v/>
      </c>
      <c r="R881" s="12" t="str">
        <f t="shared" si="217"/>
        <v/>
      </c>
      <c r="S881" s="12" t="str">
        <f t="shared" si="218"/>
        <v/>
      </c>
      <c r="T881" s="12" t="str">
        <f t="shared" si="219"/>
        <v/>
      </c>
      <c r="U881" s="12" t="str">
        <f t="shared" si="220"/>
        <v/>
      </c>
    </row>
    <row r="882" spans="1:21" x14ac:dyDescent="0.2">
      <c r="A882" s="9" t="str">
        <f t="shared" si="204"/>
        <v/>
      </c>
      <c r="B882" s="10" t="str">
        <f t="shared" si="205"/>
        <v/>
      </c>
      <c r="C882" s="14" t="str">
        <f t="shared" si="206"/>
        <v/>
      </c>
      <c r="D882" s="11" t="str">
        <f t="shared" si="207"/>
        <v/>
      </c>
      <c r="E882" s="12" t="str">
        <f t="shared" si="208"/>
        <v/>
      </c>
      <c r="F882" s="12" t="str">
        <f t="shared" si="209"/>
        <v/>
      </c>
      <c r="G882" s="12" t="str">
        <f t="shared" si="210"/>
        <v/>
      </c>
      <c r="H882" s="13"/>
      <c r="I882" s="12" t="str">
        <f t="shared" si="211"/>
        <v/>
      </c>
      <c r="J882" s="12" t="str">
        <f t="shared" si="212"/>
        <v/>
      </c>
      <c r="K882" s="12" t="str">
        <f t="shared" si="213"/>
        <v/>
      </c>
      <c r="L882" s="12" t="str">
        <f>IF(A882="","",SUM($K$51:K882))</f>
        <v/>
      </c>
      <c r="O882" s="9" t="str">
        <f t="shared" si="214"/>
        <v/>
      </c>
      <c r="P882" s="10" t="str">
        <f t="shared" si="215"/>
        <v/>
      </c>
      <c r="Q882" s="16" t="str">
        <f t="shared" si="216"/>
        <v/>
      </c>
      <c r="R882" s="12" t="str">
        <f t="shared" si="217"/>
        <v/>
      </c>
      <c r="S882" s="12" t="str">
        <f t="shared" si="218"/>
        <v/>
      </c>
      <c r="T882" s="12" t="str">
        <f t="shared" si="219"/>
        <v/>
      </c>
      <c r="U882" s="12" t="str">
        <f t="shared" si="220"/>
        <v/>
      </c>
    </row>
    <row r="883" spans="1:21" x14ac:dyDescent="0.2">
      <c r="A883" s="9" t="str">
        <f t="shared" ref="A883:A946" si="221">IF(J882="","",IF(OR(A882&gt;=nper,ROUND(J882,2)&lt;=0),"",A882+1))</f>
        <v/>
      </c>
      <c r="B883" s="10" t="str">
        <f t="shared" ref="B883:B946" si="222">IF(A883="","",IF(OR(ppy=26,ppy=52),IF(ppy=26,IF(A883=1,fpdate,B882+14),IF(ppy=52,IF(A883=1,fpdate,B882+7),"n/a")),IF(ppy=24,DATE(YEAR(fpdate),MONTH(fpdate)+(A883-1)/2+IF(AND(DAY(fpdate)&gt;=15,MOD(A883,2)=0),1,0),IF(MOD(A883,2)=0,IF(DAY(fpdate)&gt;=15,DAY(fpdate)-14,DAY(fpdate)+14),DAY(fpdate))),IF(DAY(DATE(YEAR(fpdate),MONTH(fpdate)+A883-1,DAY(fpdate)))&lt;&gt;DAY(fpdate),DATE(YEAR(fpdate),MONTH(fpdate)+A883,0),DATE(YEAR(fpdate),MONTH(fpdate)+A883-1,DAY(fpdate))))))</f>
        <v/>
      </c>
      <c r="C883" s="14" t="str">
        <f t="shared" ref="C883:C946" si="223">IF(A883="","",IF(MOD(A883,ppy)=0,A883/ppy,""))</f>
        <v/>
      </c>
      <c r="D883" s="11" t="str">
        <f t="shared" ref="D883:D946" si="224">IF(A883="","",IF(A883=1,start_rate,IF($F$26="Variable Rate",IF(OR(A883=1,A883&lt;$F$27*ppy),D882,MIN($F$28,IF(MOD(A883-1,$F$30)=0,MAX($F$29,D882+$F$31),D882))),D882)))</f>
        <v/>
      </c>
      <c r="E883" s="12" t="str">
        <f t="shared" ref="E883:E946" si="225">IF(A883="","",ROUND((((1+D883/CP)^(CP/ppy))-1)*J882,2))</f>
        <v/>
      </c>
      <c r="F883" s="12" t="str">
        <f t="shared" ref="F883:F946" si="226">IF(A883="","",IF(A883=nper,J882+E883,MIN(J882+E883,IF(D883=D882,F882,IF($F$13="Acc Bi-Weekly",ROUND((-PMT(((1+D883/CP)^(CP/12))-1,(nper-A883+1)*12/26,J882))/2,2),IF($F$13="Acc Weekly",ROUND((-PMT(((1+D883/CP)^(CP/12))-1,(nper-A883+1)*12/52,J882))/4,2),ROUND(-PMT(((1+D883/CP)^(CP/ppy))-1,nper-A883+1,J882),2)))))))</f>
        <v/>
      </c>
      <c r="G883" s="12" t="str">
        <f t="shared" ref="G883:G946" si="227">IF(OR(A883="",A883&lt;$K$8),"",IF(J882&lt;=F883,0,IF(IF(AND(A883&gt;=$K$8,MOD(A883-$K$8,int)=0),$K$9,0)+F883&gt;=J882+E883,J882+E883-F883,IF(AND(A883&gt;=$K$8,MOD(A883-$K$8,int)=0),$K$9,0)+IF(IF(AND(A883&gt;=$K$8,MOD(A883-$K$8,int)=0),$K$9,0)+IF(MOD(A883-$K$12,ppy)=0,$K$11,0)+F883&lt;J882+E883,IF(MOD(A883-$K$12,ppy)=0,$K$11,0),J882+E883-IF(AND(A883&gt;=$K$8,MOD(A883-$K$8,int)=0),$K$9,0)-F883))))</f>
        <v/>
      </c>
      <c r="H883" s="13"/>
      <c r="I883" s="12" t="str">
        <f t="shared" ref="I883:I946" si="228">IF(A883="","",F883-E883+H883+IF(G883="",0,G883))</f>
        <v/>
      </c>
      <c r="J883" s="12" t="str">
        <f t="shared" ref="J883:J946" si="229">IF(A883="","",J882-I883)</f>
        <v/>
      </c>
      <c r="K883" s="12" t="str">
        <f t="shared" ref="K883:K946" si="230">IF(A883="","",$L$46*E883)</f>
        <v/>
      </c>
      <c r="L883" s="12" t="str">
        <f>IF(A883="","",SUM($K$51:K883))</f>
        <v/>
      </c>
      <c r="O883" s="9" t="str">
        <f t="shared" ref="O883:O946" si="231">IF(U882="","",IF(OR(O882&gt;=_xlfn.SINGLE(nper),ROUND(U882,2)&lt;=0),"",O882+1))</f>
        <v/>
      </c>
      <c r="P883" s="10" t="str">
        <f t="shared" ref="P883:P946" si="232">IF(O883="","",IF(OR(ppy=26,ppy=52),IF(ppy=26,IF(O883=1,fpdate,P882+14),IF(ppy=52,IF(O883=1,fpdate,P882+7),"n/a")),IF(ppy=24,DATE(YEAR(fpdate),MONTH(fpdate)+(O883-1)/2+IF(AND(DAY(fpdate)&gt;=15,MOD(O883,2)=0),1,0),IF(MOD(O883,2)=0,IF(DAY(fpdate)&gt;=15,DAY(fpdate)-14,DAY(fpdate)+14),DAY(fpdate))),IF(DAY(DATE(YEAR(fpdate),MONTH(fpdate)+O883-1,DAY(fpdate)))&lt;&gt;DAY(fpdate),DATE(YEAR(fpdate),MONTH(fpdate)+O883,0),DATE(YEAR(fpdate),MONTH(fpdate)+O883-1,DAY(fpdate))))))</f>
        <v/>
      </c>
      <c r="Q883" s="16" t="str">
        <f t="shared" ref="Q883:Q946" si="233">IF(O883="","",IF(D883&lt;&gt;"",D883,IF(O883=1,start_rate,IF($F$26="Variable Rate",IF(OR(O883=1,O883&lt;$F$27*ppy),Q882,MIN($F$28,IF(MOD(O883-1,$F$30)=0,MAX($F$29,Q882+$F$31),Q882))),Q882))))</f>
        <v/>
      </c>
      <c r="R883" s="12" t="str">
        <f t="shared" ref="R883:R946" si="234">IF(O883="","",ROUND((((1+Q883/CP)^(CP/ppy))-1)*U882,2))</f>
        <v/>
      </c>
      <c r="S883" s="12" t="str">
        <f t="shared" ref="S883:S946" si="235">IF(O883="","",IF(O883=nper,U882+R883,MIN(U882+R883,IF(Q883=Q882,S882,ROUND(-PMT(((1+Q883/CP)^(CP/ppy))-1,nper-O883+1,U882),2)))))</f>
        <v/>
      </c>
      <c r="T883" s="12" t="str">
        <f t="shared" ref="T883:T946" si="236">IF(O883="","",S883-R883)</f>
        <v/>
      </c>
      <c r="U883" s="12" t="str">
        <f t="shared" ref="U883:U946" si="237">IF(O883="","",U882-T883)</f>
        <v/>
      </c>
    </row>
    <row r="884" spans="1:21" x14ac:dyDescent="0.2">
      <c r="A884" s="9" t="str">
        <f t="shared" si="221"/>
        <v/>
      </c>
      <c r="B884" s="10" t="str">
        <f t="shared" si="222"/>
        <v/>
      </c>
      <c r="C884" s="14" t="str">
        <f t="shared" si="223"/>
        <v/>
      </c>
      <c r="D884" s="11" t="str">
        <f t="shared" si="224"/>
        <v/>
      </c>
      <c r="E884" s="12" t="str">
        <f t="shared" si="225"/>
        <v/>
      </c>
      <c r="F884" s="12" t="str">
        <f t="shared" si="226"/>
        <v/>
      </c>
      <c r="G884" s="12" t="str">
        <f t="shared" si="227"/>
        <v/>
      </c>
      <c r="H884" s="13"/>
      <c r="I884" s="12" t="str">
        <f t="shared" si="228"/>
        <v/>
      </c>
      <c r="J884" s="12" t="str">
        <f t="shared" si="229"/>
        <v/>
      </c>
      <c r="K884" s="12" t="str">
        <f t="shared" si="230"/>
        <v/>
      </c>
      <c r="L884" s="12" t="str">
        <f>IF(A884="","",SUM($K$51:K884))</f>
        <v/>
      </c>
      <c r="O884" s="9" t="str">
        <f t="shared" si="231"/>
        <v/>
      </c>
      <c r="P884" s="10" t="str">
        <f t="shared" si="232"/>
        <v/>
      </c>
      <c r="Q884" s="16" t="str">
        <f t="shared" si="233"/>
        <v/>
      </c>
      <c r="R884" s="12" t="str">
        <f t="shared" si="234"/>
        <v/>
      </c>
      <c r="S884" s="12" t="str">
        <f t="shared" si="235"/>
        <v/>
      </c>
      <c r="T884" s="12" t="str">
        <f t="shared" si="236"/>
        <v/>
      </c>
      <c r="U884" s="12" t="str">
        <f t="shared" si="237"/>
        <v/>
      </c>
    </row>
    <row r="885" spans="1:21" x14ac:dyDescent="0.2">
      <c r="A885" s="9" t="str">
        <f t="shared" si="221"/>
        <v/>
      </c>
      <c r="B885" s="10" t="str">
        <f t="shared" si="222"/>
        <v/>
      </c>
      <c r="C885" s="14" t="str">
        <f t="shared" si="223"/>
        <v/>
      </c>
      <c r="D885" s="11" t="str">
        <f t="shared" si="224"/>
        <v/>
      </c>
      <c r="E885" s="12" t="str">
        <f t="shared" si="225"/>
        <v/>
      </c>
      <c r="F885" s="12" t="str">
        <f t="shared" si="226"/>
        <v/>
      </c>
      <c r="G885" s="12" t="str">
        <f t="shared" si="227"/>
        <v/>
      </c>
      <c r="H885" s="13"/>
      <c r="I885" s="12" t="str">
        <f t="shared" si="228"/>
        <v/>
      </c>
      <c r="J885" s="12" t="str">
        <f t="shared" si="229"/>
        <v/>
      </c>
      <c r="K885" s="12" t="str">
        <f t="shared" si="230"/>
        <v/>
      </c>
      <c r="L885" s="12" t="str">
        <f>IF(A885="","",SUM($K$51:K885))</f>
        <v/>
      </c>
      <c r="O885" s="9" t="str">
        <f t="shared" si="231"/>
        <v/>
      </c>
      <c r="P885" s="10" t="str">
        <f t="shared" si="232"/>
        <v/>
      </c>
      <c r="Q885" s="16" t="str">
        <f t="shared" si="233"/>
        <v/>
      </c>
      <c r="R885" s="12" t="str">
        <f t="shared" si="234"/>
        <v/>
      </c>
      <c r="S885" s="12" t="str">
        <f t="shared" si="235"/>
        <v/>
      </c>
      <c r="T885" s="12" t="str">
        <f t="shared" si="236"/>
        <v/>
      </c>
      <c r="U885" s="12" t="str">
        <f t="shared" si="237"/>
        <v/>
      </c>
    </row>
    <row r="886" spans="1:21" x14ac:dyDescent="0.2">
      <c r="A886" s="9" t="str">
        <f t="shared" si="221"/>
        <v/>
      </c>
      <c r="B886" s="10" t="str">
        <f t="shared" si="222"/>
        <v/>
      </c>
      <c r="C886" s="14" t="str">
        <f t="shared" si="223"/>
        <v/>
      </c>
      <c r="D886" s="11" t="str">
        <f t="shared" si="224"/>
        <v/>
      </c>
      <c r="E886" s="12" t="str">
        <f t="shared" si="225"/>
        <v/>
      </c>
      <c r="F886" s="12" t="str">
        <f t="shared" si="226"/>
        <v/>
      </c>
      <c r="G886" s="12" t="str">
        <f t="shared" si="227"/>
        <v/>
      </c>
      <c r="H886" s="13"/>
      <c r="I886" s="12" t="str">
        <f t="shared" si="228"/>
        <v/>
      </c>
      <c r="J886" s="12" t="str">
        <f t="shared" si="229"/>
        <v/>
      </c>
      <c r="K886" s="12" t="str">
        <f t="shared" si="230"/>
        <v/>
      </c>
      <c r="L886" s="12" t="str">
        <f>IF(A886="","",SUM($K$51:K886))</f>
        <v/>
      </c>
      <c r="O886" s="9" t="str">
        <f t="shared" si="231"/>
        <v/>
      </c>
      <c r="P886" s="10" t="str">
        <f t="shared" si="232"/>
        <v/>
      </c>
      <c r="Q886" s="16" t="str">
        <f t="shared" si="233"/>
        <v/>
      </c>
      <c r="R886" s="12" t="str">
        <f t="shared" si="234"/>
        <v/>
      </c>
      <c r="S886" s="12" t="str">
        <f t="shared" si="235"/>
        <v/>
      </c>
      <c r="T886" s="12" t="str">
        <f t="shared" si="236"/>
        <v/>
      </c>
      <c r="U886" s="12" t="str">
        <f t="shared" si="237"/>
        <v/>
      </c>
    </row>
    <row r="887" spans="1:21" x14ac:dyDescent="0.2">
      <c r="A887" s="9" t="str">
        <f t="shared" si="221"/>
        <v/>
      </c>
      <c r="B887" s="10" t="str">
        <f t="shared" si="222"/>
        <v/>
      </c>
      <c r="C887" s="14" t="str">
        <f t="shared" si="223"/>
        <v/>
      </c>
      <c r="D887" s="11" t="str">
        <f t="shared" si="224"/>
        <v/>
      </c>
      <c r="E887" s="12" t="str">
        <f t="shared" si="225"/>
        <v/>
      </c>
      <c r="F887" s="12" t="str">
        <f t="shared" si="226"/>
        <v/>
      </c>
      <c r="G887" s="12" t="str">
        <f t="shared" si="227"/>
        <v/>
      </c>
      <c r="H887" s="13"/>
      <c r="I887" s="12" t="str">
        <f t="shared" si="228"/>
        <v/>
      </c>
      <c r="J887" s="12" t="str">
        <f t="shared" si="229"/>
        <v/>
      </c>
      <c r="K887" s="12" t="str">
        <f t="shared" si="230"/>
        <v/>
      </c>
      <c r="L887" s="12" t="str">
        <f>IF(A887="","",SUM($K$51:K887))</f>
        <v/>
      </c>
      <c r="O887" s="9" t="str">
        <f t="shared" si="231"/>
        <v/>
      </c>
      <c r="P887" s="10" t="str">
        <f t="shared" si="232"/>
        <v/>
      </c>
      <c r="Q887" s="16" t="str">
        <f t="shared" si="233"/>
        <v/>
      </c>
      <c r="R887" s="12" t="str">
        <f t="shared" si="234"/>
        <v/>
      </c>
      <c r="S887" s="12" t="str">
        <f t="shared" si="235"/>
        <v/>
      </c>
      <c r="T887" s="12" t="str">
        <f t="shared" si="236"/>
        <v/>
      </c>
      <c r="U887" s="12" t="str">
        <f t="shared" si="237"/>
        <v/>
      </c>
    </row>
    <row r="888" spans="1:21" x14ac:dyDescent="0.2">
      <c r="A888" s="9" t="str">
        <f t="shared" si="221"/>
        <v/>
      </c>
      <c r="B888" s="10" t="str">
        <f t="shared" si="222"/>
        <v/>
      </c>
      <c r="C888" s="14" t="str">
        <f t="shared" si="223"/>
        <v/>
      </c>
      <c r="D888" s="11" t="str">
        <f t="shared" si="224"/>
        <v/>
      </c>
      <c r="E888" s="12" t="str">
        <f t="shared" si="225"/>
        <v/>
      </c>
      <c r="F888" s="12" t="str">
        <f t="shared" si="226"/>
        <v/>
      </c>
      <c r="G888" s="12" t="str">
        <f t="shared" si="227"/>
        <v/>
      </c>
      <c r="H888" s="13"/>
      <c r="I888" s="12" t="str">
        <f t="shared" si="228"/>
        <v/>
      </c>
      <c r="J888" s="12" t="str">
        <f t="shared" si="229"/>
        <v/>
      </c>
      <c r="K888" s="12" t="str">
        <f t="shared" si="230"/>
        <v/>
      </c>
      <c r="L888" s="12" t="str">
        <f>IF(A888="","",SUM($K$51:K888))</f>
        <v/>
      </c>
      <c r="O888" s="9" t="str">
        <f t="shared" si="231"/>
        <v/>
      </c>
      <c r="P888" s="10" t="str">
        <f t="shared" si="232"/>
        <v/>
      </c>
      <c r="Q888" s="16" t="str">
        <f t="shared" si="233"/>
        <v/>
      </c>
      <c r="R888" s="12" t="str">
        <f t="shared" si="234"/>
        <v/>
      </c>
      <c r="S888" s="12" t="str">
        <f t="shared" si="235"/>
        <v/>
      </c>
      <c r="T888" s="12" t="str">
        <f t="shared" si="236"/>
        <v/>
      </c>
      <c r="U888" s="12" t="str">
        <f t="shared" si="237"/>
        <v/>
      </c>
    </row>
    <row r="889" spans="1:21" x14ac:dyDescent="0.2">
      <c r="A889" s="9" t="str">
        <f t="shared" si="221"/>
        <v/>
      </c>
      <c r="B889" s="10" t="str">
        <f t="shared" si="222"/>
        <v/>
      </c>
      <c r="C889" s="14" t="str">
        <f t="shared" si="223"/>
        <v/>
      </c>
      <c r="D889" s="11" t="str">
        <f t="shared" si="224"/>
        <v/>
      </c>
      <c r="E889" s="12" t="str">
        <f t="shared" si="225"/>
        <v/>
      </c>
      <c r="F889" s="12" t="str">
        <f t="shared" si="226"/>
        <v/>
      </c>
      <c r="G889" s="12" t="str">
        <f t="shared" si="227"/>
        <v/>
      </c>
      <c r="H889" s="13"/>
      <c r="I889" s="12" t="str">
        <f t="shared" si="228"/>
        <v/>
      </c>
      <c r="J889" s="12" t="str">
        <f t="shared" si="229"/>
        <v/>
      </c>
      <c r="K889" s="12" t="str">
        <f t="shared" si="230"/>
        <v/>
      </c>
      <c r="L889" s="12" t="str">
        <f>IF(A889="","",SUM($K$51:K889))</f>
        <v/>
      </c>
      <c r="O889" s="9" t="str">
        <f t="shared" si="231"/>
        <v/>
      </c>
      <c r="P889" s="10" t="str">
        <f t="shared" si="232"/>
        <v/>
      </c>
      <c r="Q889" s="16" t="str">
        <f t="shared" si="233"/>
        <v/>
      </c>
      <c r="R889" s="12" t="str">
        <f t="shared" si="234"/>
        <v/>
      </c>
      <c r="S889" s="12" t="str">
        <f t="shared" si="235"/>
        <v/>
      </c>
      <c r="T889" s="12" t="str">
        <f t="shared" si="236"/>
        <v/>
      </c>
      <c r="U889" s="12" t="str">
        <f t="shared" si="237"/>
        <v/>
      </c>
    </row>
    <row r="890" spans="1:21" x14ac:dyDescent="0.2">
      <c r="A890" s="9" t="str">
        <f t="shared" si="221"/>
        <v/>
      </c>
      <c r="B890" s="10" t="str">
        <f t="shared" si="222"/>
        <v/>
      </c>
      <c r="C890" s="14" t="str">
        <f t="shared" si="223"/>
        <v/>
      </c>
      <c r="D890" s="11" t="str">
        <f t="shared" si="224"/>
        <v/>
      </c>
      <c r="E890" s="12" t="str">
        <f t="shared" si="225"/>
        <v/>
      </c>
      <c r="F890" s="12" t="str">
        <f t="shared" si="226"/>
        <v/>
      </c>
      <c r="G890" s="12" t="str">
        <f t="shared" si="227"/>
        <v/>
      </c>
      <c r="H890" s="13"/>
      <c r="I890" s="12" t="str">
        <f t="shared" si="228"/>
        <v/>
      </c>
      <c r="J890" s="12" t="str">
        <f t="shared" si="229"/>
        <v/>
      </c>
      <c r="K890" s="12" t="str">
        <f t="shared" si="230"/>
        <v/>
      </c>
      <c r="L890" s="12" t="str">
        <f>IF(A890="","",SUM($K$51:K890))</f>
        <v/>
      </c>
      <c r="O890" s="9" t="str">
        <f t="shared" si="231"/>
        <v/>
      </c>
      <c r="P890" s="10" t="str">
        <f t="shared" si="232"/>
        <v/>
      </c>
      <c r="Q890" s="16" t="str">
        <f t="shared" si="233"/>
        <v/>
      </c>
      <c r="R890" s="12" t="str">
        <f t="shared" si="234"/>
        <v/>
      </c>
      <c r="S890" s="12" t="str">
        <f t="shared" si="235"/>
        <v/>
      </c>
      <c r="T890" s="12" t="str">
        <f t="shared" si="236"/>
        <v/>
      </c>
      <c r="U890" s="12" t="str">
        <f t="shared" si="237"/>
        <v/>
      </c>
    </row>
    <row r="891" spans="1:21" x14ac:dyDescent="0.2">
      <c r="A891" s="9" t="str">
        <f t="shared" si="221"/>
        <v/>
      </c>
      <c r="B891" s="10" t="str">
        <f t="shared" si="222"/>
        <v/>
      </c>
      <c r="C891" s="14" t="str">
        <f t="shared" si="223"/>
        <v/>
      </c>
      <c r="D891" s="11" t="str">
        <f t="shared" si="224"/>
        <v/>
      </c>
      <c r="E891" s="12" t="str">
        <f t="shared" si="225"/>
        <v/>
      </c>
      <c r="F891" s="12" t="str">
        <f t="shared" si="226"/>
        <v/>
      </c>
      <c r="G891" s="12" t="str">
        <f t="shared" si="227"/>
        <v/>
      </c>
      <c r="H891" s="13"/>
      <c r="I891" s="12" t="str">
        <f t="shared" si="228"/>
        <v/>
      </c>
      <c r="J891" s="12" t="str">
        <f t="shared" si="229"/>
        <v/>
      </c>
      <c r="K891" s="12" t="str">
        <f t="shared" si="230"/>
        <v/>
      </c>
      <c r="L891" s="12" t="str">
        <f>IF(A891="","",SUM($K$51:K891))</f>
        <v/>
      </c>
      <c r="O891" s="9" t="str">
        <f t="shared" si="231"/>
        <v/>
      </c>
      <c r="P891" s="10" t="str">
        <f t="shared" si="232"/>
        <v/>
      </c>
      <c r="Q891" s="16" t="str">
        <f t="shared" si="233"/>
        <v/>
      </c>
      <c r="R891" s="12" t="str">
        <f t="shared" si="234"/>
        <v/>
      </c>
      <c r="S891" s="12" t="str">
        <f t="shared" si="235"/>
        <v/>
      </c>
      <c r="T891" s="12" t="str">
        <f t="shared" si="236"/>
        <v/>
      </c>
      <c r="U891" s="12" t="str">
        <f t="shared" si="237"/>
        <v/>
      </c>
    </row>
    <row r="892" spans="1:21" x14ac:dyDescent="0.2">
      <c r="A892" s="9" t="str">
        <f t="shared" si="221"/>
        <v/>
      </c>
      <c r="B892" s="10" t="str">
        <f t="shared" si="222"/>
        <v/>
      </c>
      <c r="C892" s="14" t="str">
        <f t="shared" si="223"/>
        <v/>
      </c>
      <c r="D892" s="11" t="str">
        <f t="shared" si="224"/>
        <v/>
      </c>
      <c r="E892" s="12" t="str">
        <f t="shared" si="225"/>
        <v/>
      </c>
      <c r="F892" s="12" t="str">
        <f t="shared" si="226"/>
        <v/>
      </c>
      <c r="G892" s="12" t="str">
        <f t="shared" si="227"/>
        <v/>
      </c>
      <c r="H892" s="13"/>
      <c r="I892" s="12" t="str">
        <f t="shared" si="228"/>
        <v/>
      </c>
      <c r="J892" s="12" t="str">
        <f t="shared" si="229"/>
        <v/>
      </c>
      <c r="K892" s="12" t="str">
        <f t="shared" si="230"/>
        <v/>
      </c>
      <c r="L892" s="12" t="str">
        <f>IF(A892="","",SUM($K$51:K892))</f>
        <v/>
      </c>
      <c r="O892" s="9" t="str">
        <f t="shared" si="231"/>
        <v/>
      </c>
      <c r="P892" s="10" t="str">
        <f t="shared" si="232"/>
        <v/>
      </c>
      <c r="Q892" s="16" t="str">
        <f t="shared" si="233"/>
        <v/>
      </c>
      <c r="R892" s="12" t="str">
        <f t="shared" si="234"/>
        <v/>
      </c>
      <c r="S892" s="12" t="str">
        <f t="shared" si="235"/>
        <v/>
      </c>
      <c r="T892" s="12" t="str">
        <f t="shared" si="236"/>
        <v/>
      </c>
      <c r="U892" s="12" t="str">
        <f t="shared" si="237"/>
        <v/>
      </c>
    </row>
    <row r="893" spans="1:21" x14ac:dyDescent="0.2">
      <c r="A893" s="9" t="str">
        <f t="shared" si="221"/>
        <v/>
      </c>
      <c r="B893" s="10" t="str">
        <f t="shared" si="222"/>
        <v/>
      </c>
      <c r="C893" s="14" t="str">
        <f t="shared" si="223"/>
        <v/>
      </c>
      <c r="D893" s="11" t="str">
        <f t="shared" si="224"/>
        <v/>
      </c>
      <c r="E893" s="12" t="str">
        <f t="shared" si="225"/>
        <v/>
      </c>
      <c r="F893" s="12" t="str">
        <f t="shared" si="226"/>
        <v/>
      </c>
      <c r="G893" s="12" t="str">
        <f t="shared" si="227"/>
        <v/>
      </c>
      <c r="H893" s="13"/>
      <c r="I893" s="12" t="str">
        <f t="shared" si="228"/>
        <v/>
      </c>
      <c r="J893" s="12" t="str">
        <f t="shared" si="229"/>
        <v/>
      </c>
      <c r="K893" s="12" t="str">
        <f t="shared" si="230"/>
        <v/>
      </c>
      <c r="L893" s="12" t="str">
        <f>IF(A893="","",SUM($K$51:K893))</f>
        <v/>
      </c>
      <c r="O893" s="9" t="str">
        <f t="shared" si="231"/>
        <v/>
      </c>
      <c r="P893" s="10" t="str">
        <f t="shared" si="232"/>
        <v/>
      </c>
      <c r="Q893" s="16" t="str">
        <f t="shared" si="233"/>
        <v/>
      </c>
      <c r="R893" s="12" t="str">
        <f t="shared" si="234"/>
        <v/>
      </c>
      <c r="S893" s="12" t="str">
        <f t="shared" si="235"/>
        <v/>
      </c>
      <c r="T893" s="12" t="str">
        <f t="shared" si="236"/>
        <v/>
      </c>
      <c r="U893" s="12" t="str">
        <f t="shared" si="237"/>
        <v/>
      </c>
    </row>
    <row r="894" spans="1:21" x14ac:dyDescent="0.2">
      <c r="A894" s="9" t="str">
        <f t="shared" si="221"/>
        <v/>
      </c>
      <c r="B894" s="10" t="str">
        <f t="shared" si="222"/>
        <v/>
      </c>
      <c r="C894" s="14" t="str">
        <f t="shared" si="223"/>
        <v/>
      </c>
      <c r="D894" s="11" t="str">
        <f t="shared" si="224"/>
        <v/>
      </c>
      <c r="E894" s="12" t="str">
        <f t="shared" si="225"/>
        <v/>
      </c>
      <c r="F894" s="12" t="str">
        <f t="shared" si="226"/>
        <v/>
      </c>
      <c r="G894" s="12" t="str">
        <f t="shared" si="227"/>
        <v/>
      </c>
      <c r="H894" s="13"/>
      <c r="I894" s="12" t="str">
        <f t="shared" si="228"/>
        <v/>
      </c>
      <c r="J894" s="12" t="str">
        <f t="shared" si="229"/>
        <v/>
      </c>
      <c r="K894" s="12" t="str">
        <f t="shared" si="230"/>
        <v/>
      </c>
      <c r="L894" s="12" t="str">
        <f>IF(A894="","",SUM($K$51:K894))</f>
        <v/>
      </c>
      <c r="O894" s="9" t="str">
        <f t="shared" si="231"/>
        <v/>
      </c>
      <c r="P894" s="10" t="str">
        <f t="shared" si="232"/>
        <v/>
      </c>
      <c r="Q894" s="16" t="str">
        <f t="shared" si="233"/>
        <v/>
      </c>
      <c r="R894" s="12" t="str">
        <f t="shared" si="234"/>
        <v/>
      </c>
      <c r="S894" s="12" t="str">
        <f t="shared" si="235"/>
        <v/>
      </c>
      <c r="T894" s="12" t="str">
        <f t="shared" si="236"/>
        <v/>
      </c>
      <c r="U894" s="12" t="str">
        <f t="shared" si="237"/>
        <v/>
      </c>
    </row>
    <row r="895" spans="1:21" x14ac:dyDescent="0.2">
      <c r="A895" s="9" t="str">
        <f t="shared" si="221"/>
        <v/>
      </c>
      <c r="B895" s="10" t="str">
        <f t="shared" si="222"/>
        <v/>
      </c>
      <c r="C895" s="14" t="str">
        <f t="shared" si="223"/>
        <v/>
      </c>
      <c r="D895" s="11" t="str">
        <f t="shared" si="224"/>
        <v/>
      </c>
      <c r="E895" s="12" t="str">
        <f t="shared" si="225"/>
        <v/>
      </c>
      <c r="F895" s="12" t="str">
        <f t="shared" si="226"/>
        <v/>
      </c>
      <c r="G895" s="12" t="str">
        <f t="shared" si="227"/>
        <v/>
      </c>
      <c r="H895" s="13"/>
      <c r="I895" s="12" t="str">
        <f t="shared" si="228"/>
        <v/>
      </c>
      <c r="J895" s="12" t="str">
        <f t="shared" si="229"/>
        <v/>
      </c>
      <c r="K895" s="12" t="str">
        <f t="shared" si="230"/>
        <v/>
      </c>
      <c r="L895" s="12" t="str">
        <f>IF(A895="","",SUM($K$51:K895))</f>
        <v/>
      </c>
      <c r="O895" s="9" t="str">
        <f t="shared" si="231"/>
        <v/>
      </c>
      <c r="P895" s="10" t="str">
        <f t="shared" si="232"/>
        <v/>
      </c>
      <c r="Q895" s="16" t="str">
        <f t="shared" si="233"/>
        <v/>
      </c>
      <c r="R895" s="12" t="str">
        <f t="shared" si="234"/>
        <v/>
      </c>
      <c r="S895" s="12" t="str">
        <f t="shared" si="235"/>
        <v/>
      </c>
      <c r="T895" s="12" t="str">
        <f t="shared" si="236"/>
        <v/>
      </c>
      <c r="U895" s="12" t="str">
        <f t="shared" si="237"/>
        <v/>
      </c>
    </row>
    <row r="896" spans="1:21" x14ac:dyDescent="0.2">
      <c r="A896" s="9" t="str">
        <f t="shared" si="221"/>
        <v/>
      </c>
      <c r="B896" s="10" t="str">
        <f t="shared" si="222"/>
        <v/>
      </c>
      <c r="C896" s="14" t="str">
        <f t="shared" si="223"/>
        <v/>
      </c>
      <c r="D896" s="11" t="str">
        <f t="shared" si="224"/>
        <v/>
      </c>
      <c r="E896" s="12" t="str">
        <f t="shared" si="225"/>
        <v/>
      </c>
      <c r="F896" s="12" t="str">
        <f t="shared" si="226"/>
        <v/>
      </c>
      <c r="G896" s="12" t="str">
        <f t="shared" si="227"/>
        <v/>
      </c>
      <c r="H896" s="13"/>
      <c r="I896" s="12" t="str">
        <f t="shared" si="228"/>
        <v/>
      </c>
      <c r="J896" s="12" t="str">
        <f t="shared" si="229"/>
        <v/>
      </c>
      <c r="K896" s="12" t="str">
        <f t="shared" si="230"/>
        <v/>
      </c>
      <c r="L896" s="12" t="str">
        <f>IF(A896="","",SUM($K$51:K896))</f>
        <v/>
      </c>
      <c r="O896" s="9" t="str">
        <f t="shared" si="231"/>
        <v/>
      </c>
      <c r="P896" s="10" t="str">
        <f t="shared" si="232"/>
        <v/>
      </c>
      <c r="Q896" s="16" t="str">
        <f t="shared" si="233"/>
        <v/>
      </c>
      <c r="R896" s="12" t="str">
        <f t="shared" si="234"/>
        <v/>
      </c>
      <c r="S896" s="12" t="str">
        <f t="shared" si="235"/>
        <v/>
      </c>
      <c r="T896" s="12" t="str">
        <f t="shared" si="236"/>
        <v/>
      </c>
      <c r="U896" s="12" t="str">
        <f t="shared" si="237"/>
        <v/>
      </c>
    </row>
    <row r="897" spans="1:21" x14ac:dyDescent="0.2">
      <c r="A897" s="9" t="str">
        <f t="shared" si="221"/>
        <v/>
      </c>
      <c r="B897" s="10" t="str">
        <f t="shared" si="222"/>
        <v/>
      </c>
      <c r="C897" s="14" t="str">
        <f t="shared" si="223"/>
        <v/>
      </c>
      <c r="D897" s="11" t="str">
        <f t="shared" si="224"/>
        <v/>
      </c>
      <c r="E897" s="12" t="str">
        <f t="shared" si="225"/>
        <v/>
      </c>
      <c r="F897" s="12" t="str">
        <f t="shared" si="226"/>
        <v/>
      </c>
      <c r="G897" s="12" t="str">
        <f t="shared" si="227"/>
        <v/>
      </c>
      <c r="H897" s="13"/>
      <c r="I897" s="12" t="str">
        <f t="shared" si="228"/>
        <v/>
      </c>
      <c r="J897" s="12" t="str">
        <f t="shared" si="229"/>
        <v/>
      </c>
      <c r="K897" s="12" t="str">
        <f t="shared" si="230"/>
        <v/>
      </c>
      <c r="L897" s="12" t="str">
        <f>IF(A897="","",SUM($K$51:K897))</f>
        <v/>
      </c>
      <c r="O897" s="9" t="str">
        <f t="shared" si="231"/>
        <v/>
      </c>
      <c r="P897" s="10" t="str">
        <f t="shared" si="232"/>
        <v/>
      </c>
      <c r="Q897" s="16" t="str">
        <f t="shared" si="233"/>
        <v/>
      </c>
      <c r="R897" s="12" t="str">
        <f t="shared" si="234"/>
        <v/>
      </c>
      <c r="S897" s="12" t="str">
        <f t="shared" si="235"/>
        <v/>
      </c>
      <c r="T897" s="12" t="str">
        <f t="shared" si="236"/>
        <v/>
      </c>
      <c r="U897" s="12" t="str">
        <f t="shared" si="237"/>
        <v/>
      </c>
    </row>
    <row r="898" spans="1:21" x14ac:dyDescent="0.2">
      <c r="A898" s="9" t="str">
        <f t="shared" si="221"/>
        <v/>
      </c>
      <c r="B898" s="10" t="str">
        <f t="shared" si="222"/>
        <v/>
      </c>
      <c r="C898" s="14" t="str">
        <f t="shared" si="223"/>
        <v/>
      </c>
      <c r="D898" s="11" t="str">
        <f t="shared" si="224"/>
        <v/>
      </c>
      <c r="E898" s="12" t="str">
        <f t="shared" si="225"/>
        <v/>
      </c>
      <c r="F898" s="12" t="str">
        <f t="shared" si="226"/>
        <v/>
      </c>
      <c r="G898" s="12" t="str">
        <f t="shared" si="227"/>
        <v/>
      </c>
      <c r="H898" s="13"/>
      <c r="I898" s="12" t="str">
        <f t="shared" si="228"/>
        <v/>
      </c>
      <c r="J898" s="12" t="str">
        <f t="shared" si="229"/>
        <v/>
      </c>
      <c r="K898" s="12" t="str">
        <f t="shared" si="230"/>
        <v/>
      </c>
      <c r="L898" s="12" t="str">
        <f>IF(A898="","",SUM($K$51:K898))</f>
        <v/>
      </c>
      <c r="O898" s="9" t="str">
        <f t="shared" si="231"/>
        <v/>
      </c>
      <c r="P898" s="10" t="str">
        <f t="shared" si="232"/>
        <v/>
      </c>
      <c r="Q898" s="16" t="str">
        <f t="shared" si="233"/>
        <v/>
      </c>
      <c r="R898" s="12" t="str">
        <f t="shared" si="234"/>
        <v/>
      </c>
      <c r="S898" s="12" t="str">
        <f t="shared" si="235"/>
        <v/>
      </c>
      <c r="T898" s="12" t="str">
        <f t="shared" si="236"/>
        <v/>
      </c>
      <c r="U898" s="12" t="str">
        <f t="shared" si="237"/>
        <v/>
      </c>
    </row>
    <row r="899" spans="1:21" x14ac:dyDescent="0.2">
      <c r="A899" s="9" t="str">
        <f t="shared" si="221"/>
        <v/>
      </c>
      <c r="B899" s="10" t="str">
        <f t="shared" si="222"/>
        <v/>
      </c>
      <c r="C899" s="14" t="str">
        <f t="shared" si="223"/>
        <v/>
      </c>
      <c r="D899" s="11" t="str">
        <f t="shared" si="224"/>
        <v/>
      </c>
      <c r="E899" s="12" t="str">
        <f t="shared" si="225"/>
        <v/>
      </c>
      <c r="F899" s="12" t="str">
        <f t="shared" si="226"/>
        <v/>
      </c>
      <c r="G899" s="12" t="str">
        <f t="shared" si="227"/>
        <v/>
      </c>
      <c r="H899" s="13"/>
      <c r="I899" s="12" t="str">
        <f t="shared" si="228"/>
        <v/>
      </c>
      <c r="J899" s="12" t="str">
        <f t="shared" si="229"/>
        <v/>
      </c>
      <c r="K899" s="12" t="str">
        <f t="shared" si="230"/>
        <v/>
      </c>
      <c r="L899" s="12" t="str">
        <f>IF(A899="","",SUM($K$51:K899))</f>
        <v/>
      </c>
      <c r="O899" s="9" t="str">
        <f t="shared" si="231"/>
        <v/>
      </c>
      <c r="P899" s="10" t="str">
        <f t="shared" si="232"/>
        <v/>
      </c>
      <c r="Q899" s="16" t="str">
        <f t="shared" si="233"/>
        <v/>
      </c>
      <c r="R899" s="12" t="str">
        <f t="shared" si="234"/>
        <v/>
      </c>
      <c r="S899" s="12" t="str">
        <f t="shared" si="235"/>
        <v/>
      </c>
      <c r="T899" s="12" t="str">
        <f t="shared" si="236"/>
        <v/>
      </c>
      <c r="U899" s="12" t="str">
        <f t="shared" si="237"/>
        <v/>
      </c>
    </row>
    <row r="900" spans="1:21" x14ac:dyDescent="0.2">
      <c r="A900" s="9" t="str">
        <f t="shared" si="221"/>
        <v/>
      </c>
      <c r="B900" s="10" t="str">
        <f t="shared" si="222"/>
        <v/>
      </c>
      <c r="C900" s="14" t="str">
        <f t="shared" si="223"/>
        <v/>
      </c>
      <c r="D900" s="11" t="str">
        <f t="shared" si="224"/>
        <v/>
      </c>
      <c r="E900" s="12" t="str">
        <f t="shared" si="225"/>
        <v/>
      </c>
      <c r="F900" s="12" t="str">
        <f t="shared" si="226"/>
        <v/>
      </c>
      <c r="G900" s="12" t="str">
        <f t="shared" si="227"/>
        <v/>
      </c>
      <c r="H900" s="13"/>
      <c r="I900" s="12" t="str">
        <f t="shared" si="228"/>
        <v/>
      </c>
      <c r="J900" s="12" t="str">
        <f t="shared" si="229"/>
        <v/>
      </c>
      <c r="K900" s="12" t="str">
        <f t="shared" si="230"/>
        <v/>
      </c>
      <c r="L900" s="12" t="str">
        <f>IF(A900="","",SUM($K$51:K900))</f>
        <v/>
      </c>
      <c r="O900" s="9" t="str">
        <f t="shared" si="231"/>
        <v/>
      </c>
      <c r="P900" s="10" t="str">
        <f t="shared" si="232"/>
        <v/>
      </c>
      <c r="Q900" s="16" t="str">
        <f t="shared" si="233"/>
        <v/>
      </c>
      <c r="R900" s="12" t="str">
        <f t="shared" si="234"/>
        <v/>
      </c>
      <c r="S900" s="12" t="str">
        <f t="shared" si="235"/>
        <v/>
      </c>
      <c r="T900" s="12" t="str">
        <f t="shared" si="236"/>
        <v/>
      </c>
      <c r="U900" s="12" t="str">
        <f t="shared" si="237"/>
        <v/>
      </c>
    </row>
    <row r="901" spans="1:21" x14ac:dyDescent="0.2">
      <c r="A901" s="9" t="str">
        <f t="shared" si="221"/>
        <v/>
      </c>
      <c r="B901" s="10" t="str">
        <f t="shared" si="222"/>
        <v/>
      </c>
      <c r="C901" s="14" t="str">
        <f t="shared" si="223"/>
        <v/>
      </c>
      <c r="D901" s="11" t="str">
        <f t="shared" si="224"/>
        <v/>
      </c>
      <c r="E901" s="12" t="str">
        <f t="shared" si="225"/>
        <v/>
      </c>
      <c r="F901" s="12" t="str">
        <f t="shared" si="226"/>
        <v/>
      </c>
      <c r="G901" s="12" t="str">
        <f t="shared" si="227"/>
        <v/>
      </c>
      <c r="H901" s="13"/>
      <c r="I901" s="12" t="str">
        <f t="shared" si="228"/>
        <v/>
      </c>
      <c r="J901" s="12" t="str">
        <f t="shared" si="229"/>
        <v/>
      </c>
      <c r="K901" s="12" t="str">
        <f t="shared" si="230"/>
        <v/>
      </c>
      <c r="L901" s="12" t="str">
        <f>IF(A901="","",SUM($K$51:K901))</f>
        <v/>
      </c>
      <c r="O901" s="9" t="str">
        <f t="shared" si="231"/>
        <v/>
      </c>
      <c r="P901" s="10" t="str">
        <f t="shared" si="232"/>
        <v/>
      </c>
      <c r="Q901" s="16" t="str">
        <f t="shared" si="233"/>
        <v/>
      </c>
      <c r="R901" s="12" t="str">
        <f t="shared" si="234"/>
        <v/>
      </c>
      <c r="S901" s="12" t="str">
        <f t="shared" si="235"/>
        <v/>
      </c>
      <c r="T901" s="12" t="str">
        <f t="shared" si="236"/>
        <v/>
      </c>
      <c r="U901" s="12" t="str">
        <f t="shared" si="237"/>
        <v/>
      </c>
    </row>
    <row r="902" spans="1:21" x14ac:dyDescent="0.2">
      <c r="A902" s="9" t="str">
        <f t="shared" si="221"/>
        <v/>
      </c>
      <c r="B902" s="10" t="str">
        <f t="shared" si="222"/>
        <v/>
      </c>
      <c r="C902" s="14" t="str">
        <f t="shared" si="223"/>
        <v/>
      </c>
      <c r="D902" s="11" t="str">
        <f t="shared" si="224"/>
        <v/>
      </c>
      <c r="E902" s="12" t="str">
        <f t="shared" si="225"/>
        <v/>
      </c>
      <c r="F902" s="12" t="str">
        <f t="shared" si="226"/>
        <v/>
      </c>
      <c r="G902" s="12" t="str">
        <f t="shared" si="227"/>
        <v/>
      </c>
      <c r="H902" s="13"/>
      <c r="I902" s="12" t="str">
        <f t="shared" si="228"/>
        <v/>
      </c>
      <c r="J902" s="12" t="str">
        <f t="shared" si="229"/>
        <v/>
      </c>
      <c r="K902" s="12" t="str">
        <f t="shared" si="230"/>
        <v/>
      </c>
      <c r="L902" s="12" t="str">
        <f>IF(A902="","",SUM($K$51:K902))</f>
        <v/>
      </c>
      <c r="O902" s="9" t="str">
        <f t="shared" si="231"/>
        <v/>
      </c>
      <c r="P902" s="10" t="str">
        <f t="shared" si="232"/>
        <v/>
      </c>
      <c r="Q902" s="16" t="str">
        <f t="shared" si="233"/>
        <v/>
      </c>
      <c r="R902" s="12" t="str">
        <f t="shared" si="234"/>
        <v/>
      </c>
      <c r="S902" s="12" t="str">
        <f t="shared" si="235"/>
        <v/>
      </c>
      <c r="T902" s="12" t="str">
        <f t="shared" si="236"/>
        <v/>
      </c>
      <c r="U902" s="12" t="str">
        <f t="shared" si="237"/>
        <v/>
      </c>
    </row>
    <row r="903" spans="1:21" x14ac:dyDescent="0.2">
      <c r="A903" s="9" t="str">
        <f t="shared" si="221"/>
        <v/>
      </c>
      <c r="B903" s="10" t="str">
        <f t="shared" si="222"/>
        <v/>
      </c>
      <c r="C903" s="14" t="str">
        <f t="shared" si="223"/>
        <v/>
      </c>
      <c r="D903" s="11" t="str">
        <f t="shared" si="224"/>
        <v/>
      </c>
      <c r="E903" s="12" t="str">
        <f t="shared" si="225"/>
        <v/>
      </c>
      <c r="F903" s="12" t="str">
        <f t="shared" si="226"/>
        <v/>
      </c>
      <c r="G903" s="12" t="str">
        <f t="shared" si="227"/>
        <v/>
      </c>
      <c r="H903" s="13"/>
      <c r="I903" s="12" t="str">
        <f t="shared" si="228"/>
        <v/>
      </c>
      <c r="J903" s="12" t="str">
        <f t="shared" si="229"/>
        <v/>
      </c>
      <c r="K903" s="12" t="str">
        <f t="shared" si="230"/>
        <v/>
      </c>
      <c r="L903" s="12" t="str">
        <f>IF(A903="","",SUM($K$51:K903))</f>
        <v/>
      </c>
      <c r="O903" s="9" t="str">
        <f t="shared" si="231"/>
        <v/>
      </c>
      <c r="P903" s="10" t="str">
        <f t="shared" si="232"/>
        <v/>
      </c>
      <c r="Q903" s="16" t="str">
        <f t="shared" si="233"/>
        <v/>
      </c>
      <c r="R903" s="12" t="str">
        <f t="shared" si="234"/>
        <v/>
      </c>
      <c r="S903" s="12" t="str">
        <f t="shared" si="235"/>
        <v/>
      </c>
      <c r="T903" s="12" t="str">
        <f t="shared" si="236"/>
        <v/>
      </c>
      <c r="U903" s="12" t="str">
        <f t="shared" si="237"/>
        <v/>
      </c>
    </row>
    <row r="904" spans="1:21" x14ac:dyDescent="0.2">
      <c r="A904" s="9" t="str">
        <f t="shared" si="221"/>
        <v/>
      </c>
      <c r="B904" s="10" t="str">
        <f t="shared" si="222"/>
        <v/>
      </c>
      <c r="C904" s="14" t="str">
        <f t="shared" si="223"/>
        <v/>
      </c>
      <c r="D904" s="11" t="str">
        <f t="shared" si="224"/>
        <v/>
      </c>
      <c r="E904" s="12" t="str">
        <f t="shared" si="225"/>
        <v/>
      </c>
      <c r="F904" s="12" t="str">
        <f t="shared" si="226"/>
        <v/>
      </c>
      <c r="G904" s="12" t="str">
        <f t="shared" si="227"/>
        <v/>
      </c>
      <c r="H904" s="13"/>
      <c r="I904" s="12" t="str">
        <f t="shared" si="228"/>
        <v/>
      </c>
      <c r="J904" s="12" t="str">
        <f t="shared" si="229"/>
        <v/>
      </c>
      <c r="K904" s="12" t="str">
        <f t="shared" si="230"/>
        <v/>
      </c>
      <c r="L904" s="12" t="str">
        <f>IF(A904="","",SUM($K$51:K904))</f>
        <v/>
      </c>
      <c r="O904" s="9" t="str">
        <f t="shared" si="231"/>
        <v/>
      </c>
      <c r="P904" s="10" t="str">
        <f t="shared" si="232"/>
        <v/>
      </c>
      <c r="Q904" s="16" t="str">
        <f t="shared" si="233"/>
        <v/>
      </c>
      <c r="R904" s="12" t="str">
        <f t="shared" si="234"/>
        <v/>
      </c>
      <c r="S904" s="12" t="str">
        <f t="shared" si="235"/>
        <v/>
      </c>
      <c r="T904" s="12" t="str">
        <f t="shared" si="236"/>
        <v/>
      </c>
      <c r="U904" s="12" t="str">
        <f t="shared" si="237"/>
        <v/>
      </c>
    </row>
    <row r="905" spans="1:21" x14ac:dyDescent="0.2">
      <c r="A905" s="9" t="str">
        <f t="shared" si="221"/>
        <v/>
      </c>
      <c r="B905" s="10" t="str">
        <f t="shared" si="222"/>
        <v/>
      </c>
      <c r="C905" s="14" t="str">
        <f t="shared" si="223"/>
        <v/>
      </c>
      <c r="D905" s="11" t="str">
        <f t="shared" si="224"/>
        <v/>
      </c>
      <c r="E905" s="12" t="str">
        <f t="shared" si="225"/>
        <v/>
      </c>
      <c r="F905" s="12" t="str">
        <f t="shared" si="226"/>
        <v/>
      </c>
      <c r="G905" s="12" t="str">
        <f t="shared" si="227"/>
        <v/>
      </c>
      <c r="H905" s="13"/>
      <c r="I905" s="12" t="str">
        <f t="shared" si="228"/>
        <v/>
      </c>
      <c r="J905" s="12" t="str">
        <f t="shared" si="229"/>
        <v/>
      </c>
      <c r="K905" s="12" t="str">
        <f t="shared" si="230"/>
        <v/>
      </c>
      <c r="L905" s="12" t="str">
        <f>IF(A905="","",SUM($K$51:K905))</f>
        <v/>
      </c>
      <c r="O905" s="9" t="str">
        <f t="shared" si="231"/>
        <v/>
      </c>
      <c r="P905" s="10" t="str">
        <f t="shared" si="232"/>
        <v/>
      </c>
      <c r="Q905" s="16" t="str">
        <f t="shared" si="233"/>
        <v/>
      </c>
      <c r="R905" s="12" t="str">
        <f t="shared" si="234"/>
        <v/>
      </c>
      <c r="S905" s="12" t="str">
        <f t="shared" si="235"/>
        <v/>
      </c>
      <c r="T905" s="12" t="str">
        <f t="shared" si="236"/>
        <v/>
      </c>
      <c r="U905" s="12" t="str">
        <f t="shared" si="237"/>
        <v/>
      </c>
    </row>
    <row r="906" spans="1:21" x14ac:dyDescent="0.2">
      <c r="A906" s="9" t="str">
        <f t="shared" si="221"/>
        <v/>
      </c>
      <c r="B906" s="10" t="str">
        <f t="shared" si="222"/>
        <v/>
      </c>
      <c r="C906" s="14" t="str">
        <f t="shared" si="223"/>
        <v/>
      </c>
      <c r="D906" s="11" t="str">
        <f t="shared" si="224"/>
        <v/>
      </c>
      <c r="E906" s="12" t="str">
        <f t="shared" si="225"/>
        <v/>
      </c>
      <c r="F906" s="12" t="str">
        <f t="shared" si="226"/>
        <v/>
      </c>
      <c r="G906" s="12" t="str">
        <f t="shared" si="227"/>
        <v/>
      </c>
      <c r="H906" s="13"/>
      <c r="I906" s="12" t="str">
        <f t="shared" si="228"/>
        <v/>
      </c>
      <c r="J906" s="12" t="str">
        <f t="shared" si="229"/>
        <v/>
      </c>
      <c r="K906" s="12" t="str">
        <f t="shared" si="230"/>
        <v/>
      </c>
      <c r="L906" s="12" t="str">
        <f>IF(A906="","",SUM($K$51:K906))</f>
        <v/>
      </c>
      <c r="O906" s="9" t="str">
        <f t="shared" si="231"/>
        <v/>
      </c>
      <c r="P906" s="10" t="str">
        <f t="shared" si="232"/>
        <v/>
      </c>
      <c r="Q906" s="16" t="str">
        <f t="shared" si="233"/>
        <v/>
      </c>
      <c r="R906" s="12" t="str">
        <f t="shared" si="234"/>
        <v/>
      </c>
      <c r="S906" s="12" t="str">
        <f t="shared" si="235"/>
        <v/>
      </c>
      <c r="T906" s="12" t="str">
        <f t="shared" si="236"/>
        <v/>
      </c>
      <c r="U906" s="12" t="str">
        <f t="shared" si="237"/>
        <v/>
      </c>
    </row>
    <row r="907" spans="1:21" x14ac:dyDescent="0.2">
      <c r="A907" s="9" t="str">
        <f t="shared" si="221"/>
        <v/>
      </c>
      <c r="B907" s="10" t="str">
        <f t="shared" si="222"/>
        <v/>
      </c>
      <c r="C907" s="14" t="str">
        <f t="shared" si="223"/>
        <v/>
      </c>
      <c r="D907" s="11" t="str">
        <f t="shared" si="224"/>
        <v/>
      </c>
      <c r="E907" s="12" t="str">
        <f t="shared" si="225"/>
        <v/>
      </c>
      <c r="F907" s="12" t="str">
        <f t="shared" si="226"/>
        <v/>
      </c>
      <c r="G907" s="12" t="str">
        <f t="shared" si="227"/>
        <v/>
      </c>
      <c r="H907" s="13"/>
      <c r="I907" s="12" t="str">
        <f t="shared" si="228"/>
        <v/>
      </c>
      <c r="J907" s="12" t="str">
        <f t="shared" si="229"/>
        <v/>
      </c>
      <c r="K907" s="12" t="str">
        <f t="shared" si="230"/>
        <v/>
      </c>
      <c r="L907" s="12" t="str">
        <f>IF(A907="","",SUM($K$51:K907))</f>
        <v/>
      </c>
      <c r="O907" s="9" t="str">
        <f t="shared" si="231"/>
        <v/>
      </c>
      <c r="P907" s="10" t="str">
        <f t="shared" si="232"/>
        <v/>
      </c>
      <c r="Q907" s="16" t="str">
        <f t="shared" si="233"/>
        <v/>
      </c>
      <c r="R907" s="12" t="str">
        <f t="shared" si="234"/>
        <v/>
      </c>
      <c r="S907" s="12" t="str">
        <f t="shared" si="235"/>
        <v/>
      </c>
      <c r="T907" s="12" t="str">
        <f t="shared" si="236"/>
        <v/>
      </c>
      <c r="U907" s="12" t="str">
        <f t="shared" si="237"/>
        <v/>
      </c>
    </row>
    <row r="908" spans="1:21" x14ac:dyDescent="0.2">
      <c r="A908" s="9" t="str">
        <f t="shared" si="221"/>
        <v/>
      </c>
      <c r="B908" s="10" t="str">
        <f t="shared" si="222"/>
        <v/>
      </c>
      <c r="C908" s="14" t="str">
        <f t="shared" si="223"/>
        <v/>
      </c>
      <c r="D908" s="11" t="str">
        <f t="shared" si="224"/>
        <v/>
      </c>
      <c r="E908" s="12" t="str">
        <f t="shared" si="225"/>
        <v/>
      </c>
      <c r="F908" s="12" t="str">
        <f t="shared" si="226"/>
        <v/>
      </c>
      <c r="G908" s="12" t="str">
        <f t="shared" si="227"/>
        <v/>
      </c>
      <c r="H908" s="13"/>
      <c r="I908" s="12" t="str">
        <f t="shared" si="228"/>
        <v/>
      </c>
      <c r="J908" s="12" t="str">
        <f t="shared" si="229"/>
        <v/>
      </c>
      <c r="K908" s="12" t="str">
        <f t="shared" si="230"/>
        <v/>
      </c>
      <c r="L908" s="12" t="str">
        <f>IF(A908="","",SUM($K$51:K908))</f>
        <v/>
      </c>
      <c r="O908" s="9" t="str">
        <f t="shared" si="231"/>
        <v/>
      </c>
      <c r="P908" s="10" t="str">
        <f t="shared" si="232"/>
        <v/>
      </c>
      <c r="Q908" s="16" t="str">
        <f t="shared" si="233"/>
        <v/>
      </c>
      <c r="R908" s="12" t="str">
        <f t="shared" si="234"/>
        <v/>
      </c>
      <c r="S908" s="12" t="str">
        <f t="shared" si="235"/>
        <v/>
      </c>
      <c r="T908" s="12" t="str">
        <f t="shared" si="236"/>
        <v/>
      </c>
      <c r="U908" s="12" t="str">
        <f t="shared" si="237"/>
        <v/>
      </c>
    </row>
    <row r="909" spans="1:21" x14ac:dyDescent="0.2">
      <c r="A909" s="9" t="str">
        <f t="shared" si="221"/>
        <v/>
      </c>
      <c r="B909" s="10" t="str">
        <f t="shared" si="222"/>
        <v/>
      </c>
      <c r="C909" s="14" t="str">
        <f t="shared" si="223"/>
        <v/>
      </c>
      <c r="D909" s="11" t="str">
        <f t="shared" si="224"/>
        <v/>
      </c>
      <c r="E909" s="12" t="str">
        <f t="shared" si="225"/>
        <v/>
      </c>
      <c r="F909" s="12" t="str">
        <f t="shared" si="226"/>
        <v/>
      </c>
      <c r="G909" s="12" t="str">
        <f t="shared" si="227"/>
        <v/>
      </c>
      <c r="H909" s="13"/>
      <c r="I909" s="12" t="str">
        <f t="shared" si="228"/>
        <v/>
      </c>
      <c r="J909" s="12" t="str">
        <f t="shared" si="229"/>
        <v/>
      </c>
      <c r="K909" s="12" t="str">
        <f t="shared" si="230"/>
        <v/>
      </c>
      <c r="L909" s="12" t="str">
        <f>IF(A909="","",SUM($K$51:K909))</f>
        <v/>
      </c>
      <c r="O909" s="9" t="str">
        <f t="shared" si="231"/>
        <v/>
      </c>
      <c r="P909" s="10" t="str">
        <f t="shared" si="232"/>
        <v/>
      </c>
      <c r="Q909" s="16" t="str">
        <f t="shared" si="233"/>
        <v/>
      </c>
      <c r="R909" s="12" t="str">
        <f t="shared" si="234"/>
        <v/>
      </c>
      <c r="S909" s="12" t="str">
        <f t="shared" si="235"/>
        <v/>
      </c>
      <c r="T909" s="12" t="str">
        <f t="shared" si="236"/>
        <v/>
      </c>
      <c r="U909" s="12" t="str">
        <f t="shared" si="237"/>
        <v/>
      </c>
    </row>
    <row r="910" spans="1:21" x14ac:dyDescent="0.2">
      <c r="A910" s="9" t="str">
        <f t="shared" si="221"/>
        <v/>
      </c>
      <c r="B910" s="10" t="str">
        <f t="shared" si="222"/>
        <v/>
      </c>
      <c r="C910" s="14" t="str">
        <f t="shared" si="223"/>
        <v/>
      </c>
      <c r="D910" s="11" t="str">
        <f t="shared" si="224"/>
        <v/>
      </c>
      <c r="E910" s="12" t="str">
        <f t="shared" si="225"/>
        <v/>
      </c>
      <c r="F910" s="12" t="str">
        <f t="shared" si="226"/>
        <v/>
      </c>
      <c r="G910" s="12" t="str">
        <f t="shared" si="227"/>
        <v/>
      </c>
      <c r="H910" s="13"/>
      <c r="I910" s="12" t="str">
        <f t="shared" si="228"/>
        <v/>
      </c>
      <c r="J910" s="12" t="str">
        <f t="shared" si="229"/>
        <v/>
      </c>
      <c r="K910" s="12" t="str">
        <f t="shared" si="230"/>
        <v/>
      </c>
      <c r="L910" s="12" t="str">
        <f>IF(A910="","",SUM($K$51:K910))</f>
        <v/>
      </c>
      <c r="O910" s="9" t="str">
        <f t="shared" si="231"/>
        <v/>
      </c>
      <c r="P910" s="10" t="str">
        <f t="shared" si="232"/>
        <v/>
      </c>
      <c r="Q910" s="16" t="str">
        <f t="shared" si="233"/>
        <v/>
      </c>
      <c r="R910" s="12" t="str">
        <f t="shared" si="234"/>
        <v/>
      </c>
      <c r="S910" s="12" t="str">
        <f t="shared" si="235"/>
        <v/>
      </c>
      <c r="T910" s="12" t="str">
        <f t="shared" si="236"/>
        <v/>
      </c>
      <c r="U910" s="12" t="str">
        <f t="shared" si="237"/>
        <v/>
      </c>
    </row>
    <row r="911" spans="1:21" x14ac:dyDescent="0.2">
      <c r="A911" s="9" t="str">
        <f t="shared" si="221"/>
        <v/>
      </c>
      <c r="B911" s="10" t="str">
        <f t="shared" si="222"/>
        <v/>
      </c>
      <c r="C911" s="14" t="str">
        <f t="shared" si="223"/>
        <v/>
      </c>
      <c r="D911" s="11" t="str">
        <f t="shared" si="224"/>
        <v/>
      </c>
      <c r="E911" s="12" t="str">
        <f t="shared" si="225"/>
        <v/>
      </c>
      <c r="F911" s="12" t="str">
        <f t="shared" si="226"/>
        <v/>
      </c>
      <c r="G911" s="12" t="str">
        <f t="shared" si="227"/>
        <v/>
      </c>
      <c r="H911" s="13"/>
      <c r="I911" s="12" t="str">
        <f t="shared" si="228"/>
        <v/>
      </c>
      <c r="J911" s="12" t="str">
        <f t="shared" si="229"/>
        <v/>
      </c>
      <c r="K911" s="12" t="str">
        <f t="shared" si="230"/>
        <v/>
      </c>
      <c r="L911" s="12" t="str">
        <f>IF(A911="","",SUM($K$51:K911))</f>
        <v/>
      </c>
      <c r="O911" s="9" t="str">
        <f t="shared" si="231"/>
        <v/>
      </c>
      <c r="P911" s="10" t="str">
        <f t="shared" si="232"/>
        <v/>
      </c>
      <c r="Q911" s="16" t="str">
        <f t="shared" si="233"/>
        <v/>
      </c>
      <c r="R911" s="12" t="str">
        <f t="shared" si="234"/>
        <v/>
      </c>
      <c r="S911" s="12" t="str">
        <f t="shared" si="235"/>
        <v/>
      </c>
      <c r="T911" s="12" t="str">
        <f t="shared" si="236"/>
        <v/>
      </c>
      <c r="U911" s="12" t="str">
        <f t="shared" si="237"/>
        <v/>
      </c>
    </row>
    <row r="912" spans="1:21" x14ac:dyDescent="0.2">
      <c r="A912" s="9" t="str">
        <f t="shared" si="221"/>
        <v/>
      </c>
      <c r="B912" s="10" t="str">
        <f t="shared" si="222"/>
        <v/>
      </c>
      <c r="C912" s="14" t="str">
        <f t="shared" si="223"/>
        <v/>
      </c>
      <c r="D912" s="11" t="str">
        <f t="shared" si="224"/>
        <v/>
      </c>
      <c r="E912" s="12" t="str">
        <f t="shared" si="225"/>
        <v/>
      </c>
      <c r="F912" s="12" t="str">
        <f t="shared" si="226"/>
        <v/>
      </c>
      <c r="G912" s="12" t="str">
        <f t="shared" si="227"/>
        <v/>
      </c>
      <c r="H912" s="13"/>
      <c r="I912" s="12" t="str">
        <f t="shared" si="228"/>
        <v/>
      </c>
      <c r="J912" s="12" t="str">
        <f t="shared" si="229"/>
        <v/>
      </c>
      <c r="K912" s="12" t="str">
        <f t="shared" si="230"/>
        <v/>
      </c>
      <c r="L912" s="12" t="str">
        <f>IF(A912="","",SUM($K$51:K912))</f>
        <v/>
      </c>
      <c r="O912" s="9" t="str">
        <f t="shared" si="231"/>
        <v/>
      </c>
      <c r="P912" s="10" t="str">
        <f t="shared" si="232"/>
        <v/>
      </c>
      <c r="Q912" s="16" t="str">
        <f t="shared" si="233"/>
        <v/>
      </c>
      <c r="R912" s="12" t="str">
        <f t="shared" si="234"/>
        <v/>
      </c>
      <c r="S912" s="12" t="str">
        <f t="shared" si="235"/>
        <v/>
      </c>
      <c r="T912" s="12" t="str">
        <f t="shared" si="236"/>
        <v/>
      </c>
      <c r="U912" s="12" t="str">
        <f t="shared" si="237"/>
        <v/>
      </c>
    </row>
    <row r="913" spans="1:21" x14ac:dyDescent="0.2">
      <c r="A913" s="9" t="str">
        <f t="shared" si="221"/>
        <v/>
      </c>
      <c r="B913" s="10" t="str">
        <f t="shared" si="222"/>
        <v/>
      </c>
      <c r="C913" s="14" t="str">
        <f t="shared" si="223"/>
        <v/>
      </c>
      <c r="D913" s="11" t="str">
        <f t="shared" si="224"/>
        <v/>
      </c>
      <c r="E913" s="12" t="str">
        <f t="shared" si="225"/>
        <v/>
      </c>
      <c r="F913" s="12" t="str">
        <f t="shared" si="226"/>
        <v/>
      </c>
      <c r="G913" s="12" t="str">
        <f t="shared" si="227"/>
        <v/>
      </c>
      <c r="H913" s="13"/>
      <c r="I913" s="12" t="str">
        <f t="shared" si="228"/>
        <v/>
      </c>
      <c r="J913" s="12" t="str">
        <f t="shared" si="229"/>
        <v/>
      </c>
      <c r="K913" s="12" t="str">
        <f t="shared" si="230"/>
        <v/>
      </c>
      <c r="L913" s="12" t="str">
        <f>IF(A913="","",SUM($K$51:K913))</f>
        <v/>
      </c>
      <c r="O913" s="9" t="str">
        <f t="shared" si="231"/>
        <v/>
      </c>
      <c r="P913" s="10" t="str">
        <f t="shared" si="232"/>
        <v/>
      </c>
      <c r="Q913" s="16" t="str">
        <f t="shared" si="233"/>
        <v/>
      </c>
      <c r="R913" s="12" t="str">
        <f t="shared" si="234"/>
        <v/>
      </c>
      <c r="S913" s="12" t="str">
        <f t="shared" si="235"/>
        <v/>
      </c>
      <c r="T913" s="12" t="str">
        <f t="shared" si="236"/>
        <v/>
      </c>
      <c r="U913" s="12" t="str">
        <f t="shared" si="237"/>
        <v/>
      </c>
    </row>
    <row r="914" spans="1:21" x14ac:dyDescent="0.2">
      <c r="A914" s="9" t="str">
        <f t="shared" si="221"/>
        <v/>
      </c>
      <c r="B914" s="10" t="str">
        <f t="shared" si="222"/>
        <v/>
      </c>
      <c r="C914" s="14" t="str">
        <f t="shared" si="223"/>
        <v/>
      </c>
      <c r="D914" s="11" t="str">
        <f t="shared" si="224"/>
        <v/>
      </c>
      <c r="E914" s="12" t="str">
        <f t="shared" si="225"/>
        <v/>
      </c>
      <c r="F914" s="12" t="str">
        <f t="shared" si="226"/>
        <v/>
      </c>
      <c r="G914" s="12" t="str">
        <f t="shared" si="227"/>
        <v/>
      </c>
      <c r="H914" s="13"/>
      <c r="I914" s="12" t="str">
        <f t="shared" si="228"/>
        <v/>
      </c>
      <c r="J914" s="12" t="str">
        <f t="shared" si="229"/>
        <v/>
      </c>
      <c r="K914" s="12" t="str">
        <f t="shared" si="230"/>
        <v/>
      </c>
      <c r="L914" s="12" t="str">
        <f>IF(A914="","",SUM($K$51:K914))</f>
        <v/>
      </c>
      <c r="O914" s="9" t="str">
        <f t="shared" si="231"/>
        <v/>
      </c>
      <c r="P914" s="10" t="str">
        <f t="shared" si="232"/>
        <v/>
      </c>
      <c r="Q914" s="16" t="str">
        <f t="shared" si="233"/>
        <v/>
      </c>
      <c r="R914" s="12" t="str">
        <f t="shared" si="234"/>
        <v/>
      </c>
      <c r="S914" s="12" t="str">
        <f t="shared" si="235"/>
        <v/>
      </c>
      <c r="T914" s="12" t="str">
        <f t="shared" si="236"/>
        <v/>
      </c>
      <c r="U914" s="12" t="str">
        <f t="shared" si="237"/>
        <v/>
      </c>
    </row>
    <row r="915" spans="1:21" x14ac:dyDescent="0.2">
      <c r="A915" s="9" t="str">
        <f t="shared" si="221"/>
        <v/>
      </c>
      <c r="B915" s="10" t="str">
        <f t="shared" si="222"/>
        <v/>
      </c>
      <c r="C915" s="14" t="str">
        <f t="shared" si="223"/>
        <v/>
      </c>
      <c r="D915" s="11" t="str">
        <f t="shared" si="224"/>
        <v/>
      </c>
      <c r="E915" s="12" t="str">
        <f t="shared" si="225"/>
        <v/>
      </c>
      <c r="F915" s="12" t="str">
        <f t="shared" si="226"/>
        <v/>
      </c>
      <c r="G915" s="12" t="str">
        <f t="shared" si="227"/>
        <v/>
      </c>
      <c r="H915" s="13"/>
      <c r="I915" s="12" t="str">
        <f t="shared" si="228"/>
        <v/>
      </c>
      <c r="J915" s="12" t="str">
        <f t="shared" si="229"/>
        <v/>
      </c>
      <c r="K915" s="12" t="str">
        <f t="shared" si="230"/>
        <v/>
      </c>
      <c r="L915" s="12" t="str">
        <f>IF(A915="","",SUM($K$51:K915))</f>
        <v/>
      </c>
      <c r="O915" s="9" t="str">
        <f t="shared" si="231"/>
        <v/>
      </c>
      <c r="P915" s="10" t="str">
        <f t="shared" si="232"/>
        <v/>
      </c>
      <c r="Q915" s="16" t="str">
        <f t="shared" si="233"/>
        <v/>
      </c>
      <c r="R915" s="12" t="str">
        <f t="shared" si="234"/>
        <v/>
      </c>
      <c r="S915" s="12" t="str">
        <f t="shared" si="235"/>
        <v/>
      </c>
      <c r="T915" s="12" t="str">
        <f t="shared" si="236"/>
        <v/>
      </c>
      <c r="U915" s="12" t="str">
        <f t="shared" si="237"/>
        <v/>
      </c>
    </row>
    <row r="916" spans="1:21" x14ac:dyDescent="0.2">
      <c r="A916" s="9" t="str">
        <f t="shared" si="221"/>
        <v/>
      </c>
      <c r="B916" s="10" t="str">
        <f t="shared" si="222"/>
        <v/>
      </c>
      <c r="C916" s="14" t="str">
        <f t="shared" si="223"/>
        <v/>
      </c>
      <c r="D916" s="11" t="str">
        <f t="shared" si="224"/>
        <v/>
      </c>
      <c r="E916" s="12" t="str">
        <f t="shared" si="225"/>
        <v/>
      </c>
      <c r="F916" s="12" t="str">
        <f t="shared" si="226"/>
        <v/>
      </c>
      <c r="G916" s="12" t="str">
        <f t="shared" si="227"/>
        <v/>
      </c>
      <c r="H916" s="13"/>
      <c r="I916" s="12" t="str">
        <f t="shared" si="228"/>
        <v/>
      </c>
      <c r="J916" s="12" t="str">
        <f t="shared" si="229"/>
        <v/>
      </c>
      <c r="K916" s="12" t="str">
        <f t="shared" si="230"/>
        <v/>
      </c>
      <c r="L916" s="12" t="str">
        <f>IF(A916="","",SUM($K$51:K916))</f>
        <v/>
      </c>
      <c r="O916" s="9" t="str">
        <f t="shared" si="231"/>
        <v/>
      </c>
      <c r="P916" s="10" t="str">
        <f t="shared" si="232"/>
        <v/>
      </c>
      <c r="Q916" s="16" t="str">
        <f t="shared" si="233"/>
        <v/>
      </c>
      <c r="R916" s="12" t="str">
        <f t="shared" si="234"/>
        <v/>
      </c>
      <c r="S916" s="12" t="str">
        <f t="shared" si="235"/>
        <v/>
      </c>
      <c r="T916" s="12" t="str">
        <f t="shared" si="236"/>
        <v/>
      </c>
      <c r="U916" s="12" t="str">
        <f t="shared" si="237"/>
        <v/>
      </c>
    </row>
    <row r="917" spans="1:21" x14ac:dyDescent="0.2">
      <c r="A917" s="9" t="str">
        <f t="shared" si="221"/>
        <v/>
      </c>
      <c r="B917" s="10" t="str">
        <f t="shared" si="222"/>
        <v/>
      </c>
      <c r="C917" s="14" t="str">
        <f t="shared" si="223"/>
        <v/>
      </c>
      <c r="D917" s="11" t="str">
        <f t="shared" si="224"/>
        <v/>
      </c>
      <c r="E917" s="12" t="str">
        <f t="shared" si="225"/>
        <v/>
      </c>
      <c r="F917" s="12" t="str">
        <f t="shared" si="226"/>
        <v/>
      </c>
      <c r="G917" s="12" t="str">
        <f t="shared" si="227"/>
        <v/>
      </c>
      <c r="H917" s="13"/>
      <c r="I917" s="12" t="str">
        <f t="shared" si="228"/>
        <v/>
      </c>
      <c r="J917" s="12" t="str">
        <f t="shared" si="229"/>
        <v/>
      </c>
      <c r="K917" s="12" t="str">
        <f t="shared" si="230"/>
        <v/>
      </c>
      <c r="L917" s="12" t="str">
        <f>IF(A917="","",SUM($K$51:K917))</f>
        <v/>
      </c>
      <c r="O917" s="9" t="str">
        <f t="shared" si="231"/>
        <v/>
      </c>
      <c r="P917" s="10" t="str">
        <f t="shared" si="232"/>
        <v/>
      </c>
      <c r="Q917" s="16" t="str">
        <f t="shared" si="233"/>
        <v/>
      </c>
      <c r="R917" s="12" t="str">
        <f t="shared" si="234"/>
        <v/>
      </c>
      <c r="S917" s="12" t="str">
        <f t="shared" si="235"/>
        <v/>
      </c>
      <c r="T917" s="12" t="str">
        <f t="shared" si="236"/>
        <v/>
      </c>
      <c r="U917" s="12" t="str">
        <f t="shared" si="237"/>
        <v/>
      </c>
    </row>
    <row r="918" spans="1:21" x14ac:dyDescent="0.2">
      <c r="A918" s="9" t="str">
        <f t="shared" si="221"/>
        <v/>
      </c>
      <c r="B918" s="10" t="str">
        <f t="shared" si="222"/>
        <v/>
      </c>
      <c r="C918" s="14" t="str">
        <f t="shared" si="223"/>
        <v/>
      </c>
      <c r="D918" s="11" t="str">
        <f t="shared" si="224"/>
        <v/>
      </c>
      <c r="E918" s="12" t="str">
        <f t="shared" si="225"/>
        <v/>
      </c>
      <c r="F918" s="12" t="str">
        <f t="shared" si="226"/>
        <v/>
      </c>
      <c r="G918" s="12" t="str">
        <f t="shared" si="227"/>
        <v/>
      </c>
      <c r="H918" s="13"/>
      <c r="I918" s="12" t="str">
        <f t="shared" si="228"/>
        <v/>
      </c>
      <c r="J918" s="12" t="str">
        <f t="shared" si="229"/>
        <v/>
      </c>
      <c r="K918" s="12" t="str">
        <f t="shared" si="230"/>
        <v/>
      </c>
      <c r="L918" s="12" t="str">
        <f>IF(A918="","",SUM($K$51:K918))</f>
        <v/>
      </c>
      <c r="O918" s="9" t="str">
        <f t="shared" si="231"/>
        <v/>
      </c>
      <c r="P918" s="10" t="str">
        <f t="shared" si="232"/>
        <v/>
      </c>
      <c r="Q918" s="16" t="str">
        <f t="shared" si="233"/>
        <v/>
      </c>
      <c r="R918" s="12" t="str">
        <f t="shared" si="234"/>
        <v/>
      </c>
      <c r="S918" s="12" t="str">
        <f t="shared" si="235"/>
        <v/>
      </c>
      <c r="T918" s="12" t="str">
        <f t="shared" si="236"/>
        <v/>
      </c>
      <c r="U918" s="12" t="str">
        <f t="shared" si="237"/>
        <v/>
      </c>
    </row>
    <row r="919" spans="1:21" x14ac:dyDescent="0.2">
      <c r="A919" s="9" t="str">
        <f t="shared" si="221"/>
        <v/>
      </c>
      <c r="B919" s="10" t="str">
        <f t="shared" si="222"/>
        <v/>
      </c>
      <c r="C919" s="14" t="str">
        <f t="shared" si="223"/>
        <v/>
      </c>
      <c r="D919" s="11" t="str">
        <f t="shared" si="224"/>
        <v/>
      </c>
      <c r="E919" s="12" t="str">
        <f t="shared" si="225"/>
        <v/>
      </c>
      <c r="F919" s="12" t="str">
        <f t="shared" si="226"/>
        <v/>
      </c>
      <c r="G919" s="12" t="str">
        <f t="shared" si="227"/>
        <v/>
      </c>
      <c r="H919" s="13"/>
      <c r="I919" s="12" t="str">
        <f t="shared" si="228"/>
        <v/>
      </c>
      <c r="J919" s="12" t="str">
        <f t="shared" si="229"/>
        <v/>
      </c>
      <c r="K919" s="12" t="str">
        <f t="shared" si="230"/>
        <v/>
      </c>
      <c r="L919" s="12" t="str">
        <f>IF(A919="","",SUM($K$51:K919))</f>
        <v/>
      </c>
      <c r="O919" s="9" t="str">
        <f t="shared" si="231"/>
        <v/>
      </c>
      <c r="P919" s="10" t="str">
        <f t="shared" si="232"/>
        <v/>
      </c>
      <c r="Q919" s="16" t="str">
        <f t="shared" si="233"/>
        <v/>
      </c>
      <c r="R919" s="12" t="str">
        <f t="shared" si="234"/>
        <v/>
      </c>
      <c r="S919" s="12" t="str">
        <f t="shared" si="235"/>
        <v/>
      </c>
      <c r="T919" s="12" t="str">
        <f t="shared" si="236"/>
        <v/>
      </c>
      <c r="U919" s="12" t="str">
        <f t="shared" si="237"/>
        <v/>
      </c>
    </row>
    <row r="920" spans="1:21" x14ac:dyDescent="0.2">
      <c r="A920" s="9" t="str">
        <f t="shared" si="221"/>
        <v/>
      </c>
      <c r="B920" s="10" t="str">
        <f t="shared" si="222"/>
        <v/>
      </c>
      <c r="C920" s="14" t="str">
        <f t="shared" si="223"/>
        <v/>
      </c>
      <c r="D920" s="11" t="str">
        <f t="shared" si="224"/>
        <v/>
      </c>
      <c r="E920" s="12" t="str">
        <f t="shared" si="225"/>
        <v/>
      </c>
      <c r="F920" s="12" t="str">
        <f t="shared" si="226"/>
        <v/>
      </c>
      <c r="G920" s="12" t="str">
        <f t="shared" si="227"/>
        <v/>
      </c>
      <c r="H920" s="13"/>
      <c r="I920" s="12" t="str">
        <f t="shared" si="228"/>
        <v/>
      </c>
      <c r="J920" s="12" t="str">
        <f t="shared" si="229"/>
        <v/>
      </c>
      <c r="K920" s="12" t="str">
        <f t="shared" si="230"/>
        <v/>
      </c>
      <c r="L920" s="12" t="str">
        <f>IF(A920="","",SUM($K$51:K920))</f>
        <v/>
      </c>
      <c r="O920" s="9" t="str">
        <f t="shared" si="231"/>
        <v/>
      </c>
      <c r="P920" s="10" t="str">
        <f t="shared" si="232"/>
        <v/>
      </c>
      <c r="Q920" s="16" t="str">
        <f t="shared" si="233"/>
        <v/>
      </c>
      <c r="R920" s="12" t="str">
        <f t="shared" si="234"/>
        <v/>
      </c>
      <c r="S920" s="12" t="str">
        <f t="shared" si="235"/>
        <v/>
      </c>
      <c r="T920" s="12" t="str">
        <f t="shared" si="236"/>
        <v/>
      </c>
      <c r="U920" s="12" t="str">
        <f t="shared" si="237"/>
        <v/>
      </c>
    </row>
    <row r="921" spans="1:21" x14ac:dyDescent="0.2">
      <c r="A921" s="9" t="str">
        <f t="shared" si="221"/>
        <v/>
      </c>
      <c r="B921" s="10" t="str">
        <f t="shared" si="222"/>
        <v/>
      </c>
      <c r="C921" s="14" t="str">
        <f t="shared" si="223"/>
        <v/>
      </c>
      <c r="D921" s="11" t="str">
        <f t="shared" si="224"/>
        <v/>
      </c>
      <c r="E921" s="12" t="str">
        <f t="shared" si="225"/>
        <v/>
      </c>
      <c r="F921" s="12" t="str">
        <f t="shared" si="226"/>
        <v/>
      </c>
      <c r="G921" s="12" t="str">
        <f t="shared" si="227"/>
        <v/>
      </c>
      <c r="H921" s="13"/>
      <c r="I921" s="12" t="str">
        <f t="shared" si="228"/>
        <v/>
      </c>
      <c r="J921" s="12" t="str">
        <f t="shared" si="229"/>
        <v/>
      </c>
      <c r="K921" s="12" t="str">
        <f t="shared" si="230"/>
        <v/>
      </c>
      <c r="L921" s="12" t="str">
        <f>IF(A921="","",SUM($K$51:K921))</f>
        <v/>
      </c>
      <c r="O921" s="9" t="str">
        <f t="shared" si="231"/>
        <v/>
      </c>
      <c r="P921" s="10" t="str">
        <f t="shared" si="232"/>
        <v/>
      </c>
      <c r="Q921" s="16" t="str">
        <f t="shared" si="233"/>
        <v/>
      </c>
      <c r="R921" s="12" t="str">
        <f t="shared" si="234"/>
        <v/>
      </c>
      <c r="S921" s="12" t="str">
        <f t="shared" si="235"/>
        <v/>
      </c>
      <c r="T921" s="12" t="str">
        <f t="shared" si="236"/>
        <v/>
      </c>
      <c r="U921" s="12" t="str">
        <f t="shared" si="237"/>
        <v/>
      </c>
    </row>
    <row r="922" spans="1:21" x14ac:dyDescent="0.2">
      <c r="A922" s="9" t="str">
        <f t="shared" si="221"/>
        <v/>
      </c>
      <c r="B922" s="10" t="str">
        <f t="shared" si="222"/>
        <v/>
      </c>
      <c r="C922" s="14" t="str">
        <f t="shared" si="223"/>
        <v/>
      </c>
      <c r="D922" s="11" t="str">
        <f t="shared" si="224"/>
        <v/>
      </c>
      <c r="E922" s="12" t="str">
        <f t="shared" si="225"/>
        <v/>
      </c>
      <c r="F922" s="12" t="str">
        <f t="shared" si="226"/>
        <v/>
      </c>
      <c r="G922" s="12" t="str">
        <f t="shared" si="227"/>
        <v/>
      </c>
      <c r="H922" s="13"/>
      <c r="I922" s="12" t="str">
        <f t="shared" si="228"/>
        <v/>
      </c>
      <c r="J922" s="12" t="str">
        <f t="shared" si="229"/>
        <v/>
      </c>
      <c r="K922" s="12" t="str">
        <f t="shared" si="230"/>
        <v/>
      </c>
      <c r="L922" s="12" t="str">
        <f>IF(A922="","",SUM($K$51:K922))</f>
        <v/>
      </c>
      <c r="O922" s="9" t="str">
        <f t="shared" si="231"/>
        <v/>
      </c>
      <c r="P922" s="10" t="str">
        <f t="shared" si="232"/>
        <v/>
      </c>
      <c r="Q922" s="16" t="str">
        <f t="shared" si="233"/>
        <v/>
      </c>
      <c r="R922" s="12" t="str">
        <f t="shared" si="234"/>
        <v/>
      </c>
      <c r="S922" s="12" t="str">
        <f t="shared" si="235"/>
        <v/>
      </c>
      <c r="T922" s="12" t="str">
        <f t="shared" si="236"/>
        <v/>
      </c>
      <c r="U922" s="12" t="str">
        <f t="shared" si="237"/>
        <v/>
      </c>
    </row>
    <row r="923" spans="1:21" x14ac:dyDescent="0.2">
      <c r="A923" s="9" t="str">
        <f t="shared" si="221"/>
        <v/>
      </c>
      <c r="B923" s="10" t="str">
        <f t="shared" si="222"/>
        <v/>
      </c>
      <c r="C923" s="14" t="str">
        <f t="shared" si="223"/>
        <v/>
      </c>
      <c r="D923" s="11" t="str">
        <f t="shared" si="224"/>
        <v/>
      </c>
      <c r="E923" s="12" t="str">
        <f t="shared" si="225"/>
        <v/>
      </c>
      <c r="F923" s="12" t="str">
        <f t="shared" si="226"/>
        <v/>
      </c>
      <c r="G923" s="12" t="str">
        <f t="shared" si="227"/>
        <v/>
      </c>
      <c r="H923" s="13"/>
      <c r="I923" s="12" t="str">
        <f t="shared" si="228"/>
        <v/>
      </c>
      <c r="J923" s="12" t="str">
        <f t="shared" si="229"/>
        <v/>
      </c>
      <c r="K923" s="12" t="str">
        <f t="shared" si="230"/>
        <v/>
      </c>
      <c r="L923" s="12" t="str">
        <f>IF(A923="","",SUM($K$51:K923))</f>
        <v/>
      </c>
      <c r="O923" s="9" t="str">
        <f t="shared" si="231"/>
        <v/>
      </c>
      <c r="P923" s="10" t="str">
        <f t="shared" si="232"/>
        <v/>
      </c>
      <c r="Q923" s="16" t="str">
        <f t="shared" si="233"/>
        <v/>
      </c>
      <c r="R923" s="12" t="str">
        <f t="shared" si="234"/>
        <v/>
      </c>
      <c r="S923" s="12" t="str">
        <f t="shared" si="235"/>
        <v/>
      </c>
      <c r="T923" s="12" t="str">
        <f t="shared" si="236"/>
        <v/>
      </c>
      <c r="U923" s="12" t="str">
        <f t="shared" si="237"/>
        <v/>
      </c>
    </row>
    <row r="924" spans="1:21" x14ac:dyDescent="0.2">
      <c r="A924" s="9" t="str">
        <f t="shared" si="221"/>
        <v/>
      </c>
      <c r="B924" s="10" t="str">
        <f t="shared" si="222"/>
        <v/>
      </c>
      <c r="C924" s="14" t="str">
        <f t="shared" si="223"/>
        <v/>
      </c>
      <c r="D924" s="11" t="str">
        <f t="shared" si="224"/>
        <v/>
      </c>
      <c r="E924" s="12" t="str">
        <f t="shared" si="225"/>
        <v/>
      </c>
      <c r="F924" s="12" t="str">
        <f t="shared" si="226"/>
        <v/>
      </c>
      <c r="G924" s="12" t="str">
        <f t="shared" si="227"/>
        <v/>
      </c>
      <c r="H924" s="13"/>
      <c r="I924" s="12" t="str">
        <f t="shared" si="228"/>
        <v/>
      </c>
      <c r="J924" s="12" t="str">
        <f t="shared" si="229"/>
        <v/>
      </c>
      <c r="K924" s="12" t="str">
        <f t="shared" si="230"/>
        <v/>
      </c>
      <c r="L924" s="12" t="str">
        <f>IF(A924="","",SUM($K$51:K924))</f>
        <v/>
      </c>
      <c r="O924" s="9" t="str">
        <f t="shared" si="231"/>
        <v/>
      </c>
      <c r="P924" s="10" t="str">
        <f t="shared" si="232"/>
        <v/>
      </c>
      <c r="Q924" s="16" t="str">
        <f t="shared" si="233"/>
        <v/>
      </c>
      <c r="R924" s="12" t="str">
        <f t="shared" si="234"/>
        <v/>
      </c>
      <c r="S924" s="12" t="str">
        <f t="shared" si="235"/>
        <v/>
      </c>
      <c r="T924" s="12" t="str">
        <f t="shared" si="236"/>
        <v/>
      </c>
      <c r="U924" s="12" t="str">
        <f t="shared" si="237"/>
        <v/>
      </c>
    </row>
    <row r="925" spans="1:21" x14ac:dyDescent="0.2">
      <c r="A925" s="9" t="str">
        <f t="shared" si="221"/>
        <v/>
      </c>
      <c r="B925" s="10" t="str">
        <f t="shared" si="222"/>
        <v/>
      </c>
      <c r="C925" s="14" t="str">
        <f t="shared" si="223"/>
        <v/>
      </c>
      <c r="D925" s="11" t="str">
        <f t="shared" si="224"/>
        <v/>
      </c>
      <c r="E925" s="12" t="str">
        <f t="shared" si="225"/>
        <v/>
      </c>
      <c r="F925" s="12" t="str">
        <f t="shared" si="226"/>
        <v/>
      </c>
      <c r="G925" s="12" t="str">
        <f t="shared" si="227"/>
        <v/>
      </c>
      <c r="H925" s="13"/>
      <c r="I925" s="12" t="str">
        <f t="shared" si="228"/>
        <v/>
      </c>
      <c r="J925" s="12" t="str">
        <f t="shared" si="229"/>
        <v/>
      </c>
      <c r="K925" s="12" t="str">
        <f t="shared" si="230"/>
        <v/>
      </c>
      <c r="L925" s="12" t="str">
        <f>IF(A925="","",SUM($K$51:K925))</f>
        <v/>
      </c>
      <c r="O925" s="9" t="str">
        <f t="shared" si="231"/>
        <v/>
      </c>
      <c r="P925" s="10" t="str">
        <f t="shared" si="232"/>
        <v/>
      </c>
      <c r="Q925" s="16" t="str">
        <f t="shared" si="233"/>
        <v/>
      </c>
      <c r="R925" s="12" t="str">
        <f t="shared" si="234"/>
        <v/>
      </c>
      <c r="S925" s="12" t="str">
        <f t="shared" si="235"/>
        <v/>
      </c>
      <c r="T925" s="12" t="str">
        <f t="shared" si="236"/>
        <v/>
      </c>
      <c r="U925" s="12" t="str">
        <f t="shared" si="237"/>
        <v/>
      </c>
    </row>
    <row r="926" spans="1:21" x14ac:dyDescent="0.2">
      <c r="A926" s="9" t="str">
        <f t="shared" si="221"/>
        <v/>
      </c>
      <c r="B926" s="10" t="str">
        <f t="shared" si="222"/>
        <v/>
      </c>
      <c r="C926" s="14" t="str">
        <f t="shared" si="223"/>
        <v/>
      </c>
      <c r="D926" s="11" t="str">
        <f t="shared" si="224"/>
        <v/>
      </c>
      <c r="E926" s="12" t="str">
        <f t="shared" si="225"/>
        <v/>
      </c>
      <c r="F926" s="12" t="str">
        <f t="shared" si="226"/>
        <v/>
      </c>
      <c r="G926" s="12" t="str">
        <f t="shared" si="227"/>
        <v/>
      </c>
      <c r="H926" s="13"/>
      <c r="I926" s="12" t="str">
        <f t="shared" si="228"/>
        <v/>
      </c>
      <c r="J926" s="12" t="str">
        <f t="shared" si="229"/>
        <v/>
      </c>
      <c r="K926" s="12" t="str">
        <f t="shared" si="230"/>
        <v/>
      </c>
      <c r="L926" s="12" t="str">
        <f>IF(A926="","",SUM($K$51:K926))</f>
        <v/>
      </c>
      <c r="O926" s="9" t="str">
        <f t="shared" si="231"/>
        <v/>
      </c>
      <c r="P926" s="10" t="str">
        <f t="shared" si="232"/>
        <v/>
      </c>
      <c r="Q926" s="16" t="str">
        <f t="shared" si="233"/>
        <v/>
      </c>
      <c r="R926" s="12" t="str">
        <f t="shared" si="234"/>
        <v/>
      </c>
      <c r="S926" s="12" t="str">
        <f t="shared" si="235"/>
        <v/>
      </c>
      <c r="T926" s="12" t="str">
        <f t="shared" si="236"/>
        <v/>
      </c>
      <c r="U926" s="12" t="str">
        <f t="shared" si="237"/>
        <v/>
      </c>
    </row>
    <row r="927" spans="1:21" x14ac:dyDescent="0.2">
      <c r="A927" s="9" t="str">
        <f t="shared" si="221"/>
        <v/>
      </c>
      <c r="B927" s="10" t="str">
        <f t="shared" si="222"/>
        <v/>
      </c>
      <c r="C927" s="14" t="str">
        <f t="shared" si="223"/>
        <v/>
      </c>
      <c r="D927" s="11" t="str">
        <f t="shared" si="224"/>
        <v/>
      </c>
      <c r="E927" s="12" t="str">
        <f t="shared" si="225"/>
        <v/>
      </c>
      <c r="F927" s="12" t="str">
        <f t="shared" si="226"/>
        <v/>
      </c>
      <c r="G927" s="12" t="str">
        <f t="shared" si="227"/>
        <v/>
      </c>
      <c r="H927" s="13"/>
      <c r="I927" s="12" t="str">
        <f t="shared" si="228"/>
        <v/>
      </c>
      <c r="J927" s="12" t="str">
        <f t="shared" si="229"/>
        <v/>
      </c>
      <c r="K927" s="12" t="str">
        <f t="shared" si="230"/>
        <v/>
      </c>
      <c r="L927" s="12" t="str">
        <f>IF(A927="","",SUM($K$51:K927))</f>
        <v/>
      </c>
      <c r="O927" s="9" t="str">
        <f t="shared" si="231"/>
        <v/>
      </c>
      <c r="P927" s="10" t="str">
        <f t="shared" si="232"/>
        <v/>
      </c>
      <c r="Q927" s="16" t="str">
        <f t="shared" si="233"/>
        <v/>
      </c>
      <c r="R927" s="12" t="str">
        <f t="shared" si="234"/>
        <v/>
      </c>
      <c r="S927" s="12" t="str">
        <f t="shared" si="235"/>
        <v/>
      </c>
      <c r="T927" s="12" t="str">
        <f t="shared" si="236"/>
        <v/>
      </c>
      <c r="U927" s="12" t="str">
        <f t="shared" si="237"/>
        <v/>
      </c>
    </row>
    <row r="928" spans="1:21" x14ac:dyDescent="0.2">
      <c r="A928" s="9" t="str">
        <f t="shared" si="221"/>
        <v/>
      </c>
      <c r="B928" s="10" t="str">
        <f t="shared" si="222"/>
        <v/>
      </c>
      <c r="C928" s="14" t="str">
        <f t="shared" si="223"/>
        <v/>
      </c>
      <c r="D928" s="11" t="str">
        <f t="shared" si="224"/>
        <v/>
      </c>
      <c r="E928" s="12" t="str">
        <f t="shared" si="225"/>
        <v/>
      </c>
      <c r="F928" s="12" t="str">
        <f t="shared" si="226"/>
        <v/>
      </c>
      <c r="G928" s="12" t="str">
        <f t="shared" si="227"/>
        <v/>
      </c>
      <c r="H928" s="13"/>
      <c r="I928" s="12" t="str">
        <f t="shared" si="228"/>
        <v/>
      </c>
      <c r="J928" s="12" t="str">
        <f t="shared" si="229"/>
        <v/>
      </c>
      <c r="K928" s="12" t="str">
        <f t="shared" si="230"/>
        <v/>
      </c>
      <c r="L928" s="12" t="str">
        <f>IF(A928="","",SUM($K$51:K928))</f>
        <v/>
      </c>
      <c r="O928" s="9" t="str">
        <f t="shared" si="231"/>
        <v/>
      </c>
      <c r="P928" s="10" t="str">
        <f t="shared" si="232"/>
        <v/>
      </c>
      <c r="Q928" s="16" t="str">
        <f t="shared" si="233"/>
        <v/>
      </c>
      <c r="R928" s="12" t="str">
        <f t="shared" si="234"/>
        <v/>
      </c>
      <c r="S928" s="12" t="str">
        <f t="shared" si="235"/>
        <v/>
      </c>
      <c r="T928" s="12" t="str">
        <f t="shared" si="236"/>
        <v/>
      </c>
      <c r="U928" s="12" t="str">
        <f t="shared" si="237"/>
        <v/>
      </c>
    </row>
    <row r="929" spans="1:21" x14ac:dyDescent="0.2">
      <c r="A929" s="9" t="str">
        <f t="shared" si="221"/>
        <v/>
      </c>
      <c r="B929" s="10" t="str">
        <f t="shared" si="222"/>
        <v/>
      </c>
      <c r="C929" s="14" t="str">
        <f t="shared" si="223"/>
        <v/>
      </c>
      <c r="D929" s="11" t="str">
        <f t="shared" si="224"/>
        <v/>
      </c>
      <c r="E929" s="12" t="str">
        <f t="shared" si="225"/>
        <v/>
      </c>
      <c r="F929" s="12" t="str">
        <f t="shared" si="226"/>
        <v/>
      </c>
      <c r="G929" s="12" t="str">
        <f t="shared" si="227"/>
        <v/>
      </c>
      <c r="H929" s="13"/>
      <c r="I929" s="12" t="str">
        <f t="shared" si="228"/>
        <v/>
      </c>
      <c r="J929" s="12" t="str">
        <f t="shared" si="229"/>
        <v/>
      </c>
      <c r="K929" s="12" t="str">
        <f t="shared" si="230"/>
        <v/>
      </c>
      <c r="L929" s="12" t="str">
        <f>IF(A929="","",SUM($K$51:K929))</f>
        <v/>
      </c>
      <c r="O929" s="9" t="str">
        <f t="shared" si="231"/>
        <v/>
      </c>
      <c r="P929" s="10" t="str">
        <f t="shared" si="232"/>
        <v/>
      </c>
      <c r="Q929" s="16" t="str">
        <f t="shared" si="233"/>
        <v/>
      </c>
      <c r="R929" s="12" t="str">
        <f t="shared" si="234"/>
        <v/>
      </c>
      <c r="S929" s="12" t="str">
        <f t="shared" si="235"/>
        <v/>
      </c>
      <c r="T929" s="12" t="str">
        <f t="shared" si="236"/>
        <v/>
      </c>
      <c r="U929" s="12" t="str">
        <f t="shared" si="237"/>
        <v/>
      </c>
    </row>
    <row r="930" spans="1:21" x14ac:dyDescent="0.2">
      <c r="A930" s="9" t="str">
        <f t="shared" si="221"/>
        <v/>
      </c>
      <c r="B930" s="10" t="str">
        <f t="shared" si="222"/>
        <v/>
      </c>
      <c r="C930" s="14" t="str">
        <f t="shared" si="223"/>
        <v/>
      </c>
      <c r="D930" s="11" t="str">
        <f t="shared" si="224"/>
        <v/>
      </c>
      <c r="E930" s="12" t="str">
        <f t="shared" si="225"/>
        <v/>
      </c>
      <c r="F930" s="12" t="str">
        <f t="shared" si="226"/>
        <v/>
      </c>
      <c r="G930" s="12" t="str">
        <f t="shared" si="227"/>
        <v/>
      </c>
      <c r="H930" s="13"/>
      <c r="I930" s="12" t="str">
        <f t="shared" si="228"/>
        <v/>
      </c>
      <c r="J930" s="12" t="str">
        <f t="shared" si="229"/>
        <v/>
      </c>
      <c r="K930" s="12" t="str">
        <f t="shared" si="230"/>
        <v/>
      </c>
      <c r="L930" s="12" t="str">
        <f>IF(A930="","",SUM($K$51:K930))</f>
        <v/>
      </c>
      <c r="O930" s="9" t="str">
        <f t="shared" si="231"/>
        <v/>
      </c>
      <c r="P930" s="10" t="str">
        <f t="shared" si="232"/>
        <v/>
      </c>
      <c r="Q930" s="16" t="str">
        <f t="shared" si="233"/>
        <v/>
      </c>
      <c r="R930" s="12" t="str">
        <f t="shared" si="234"/>
        <v/>
      </c>
      <c r="S930" s="12" t="str">
        <f t="shared" si="235"/>
        <v/>
      </c>
      <c r="T930" s="12" t="str">
        <f t="shared" si="236"/>
        <v/>
      </c>
      <c r="U930" s="12" t="str">
        <f t="shared" si="237"/>
        <v/>
      </c>
    </row>
    <row r="931" spans="1:21" x14ac:dyDescent="0.2">
      <c r="A931" s="9" t="str">
        <f t="shared" si="221"/>
        <v/>
      </c>
      <c r="B931" s="10" t="str">
        <f t="shared" si="222"/>
        <v/>
      </c>
      <c r="C931" s="14" t="str">
        <f t="shared" si="223"/>
        <v/>
      </c>
      <c r="D931" s="11" t="str">
        <f t="shared" si="224"/>
        <v/>
      </c>
      <c r="E931" s="12" t="str">
        <f t="shared" si="225"/>
        <v/>
      </c>
      <c r="F931" s="12" t="str">
        <f t="shared" si="226"/>
        <v/>
      </c>
      <c r="G931" s="12" t="str">
        <f t="shared" si="227"/>
        <v/>
      </c>
      <c r="H931" s="13"/>
      <c r="I931" s="12" t="str">
        <f t="shared" si="228"/>
        <v/>
      </c>
      <c r="J931" s="12" t="str">
        <f t="shared" si="229"/>
        <v/>
      </c>
      <c r="K931" s="12" t="str">
        <f t="shared" si="230"/>
        <v/>
      </c>
      <c r="L931" s="12" t="str">
        <f>IF(A931="","",SUM($K$51:K931))</f>
        <v/>
      </c>
      <c r="O931" s="9" t="str">
        <f t="shared" si="231"/>
        <v/>
      </c>
      <c r="P931" s="10" t="str">
        <f t="shared" si="232"/>
        <v/>
      </c>
      <c r="Q931" s="16" t="str">
        <f t="shared" si="233"/>
        <v/>
      </c>
      <c r="R931" s="12" t="str">
        <f t="shared" si="234"/>
        <v/>
      </c>
      <c r="S931" s="12" t="str">
        <f t="shared" si="235"/>
        <v/>
      </c>
      <c r="T931" s="12" t="str">
        <f t="shared" si="236"/>
        <v/>
      </c>
      <c r="U931" s="12" t="str">
        <f t="shared" si="237"/>
        <v/>
      </c>
    </row>
    <row r="932" spans="1:21" x14ac:dyDescent="0.2">
      <c r="A932" s="9" t="str">
        <f t="shared" si="221"/>
        <v/>
      </c>
      <c r="B932" s="10" t="str">
        <f t="shared" si="222"/>
        <v/>
      </c>
      <c r="C932" s="14" t="str">
        <f t="shared" si="223"/>
        <v/>
      </c>
      <c r="D932" s="11" t="str">
        <f t="shared" si="224"/>
        <v/>
      </c>
      <c r="E932" s="12" t="str">
        <f t="shared" si="225"/>
        <v/>
      </c>
      <c r="F932" s="12" t="str">
        <f t="shared" si="226"/>
        <v/>
      </c>
      <c r="G932" s="12" t="str">
        <f t="shared" si="227"/>
        <v/>
      </c>
      <c r="H932" s="13"/>
      <c r="I932" s="12" t="str">
        <f t="shared" si="228"/>
        <v/>
      </c>
      <c r="J932" s="12" t="str">
        <f t="shared" si="229"/>
        <v/>
      </c>
      <c r="K932" s="12" t="str">
        <f t="shared" si="230"/>
        <v/>
      </c>
      <c r="L932" s="12" t="str">
        <f>IF(A932="","",SUM($K$51:K932))</f>
        <v/>
      </c>
      <c r="O932" s="9" t="str">
        <f t="shared" si="231"/>
        <v/>
      </c>
      <c r="P932" s="10" t="str">
        <f t="shared" si="232"/>
        <v/>
      </c>
      <c r="Q932" s="16" t="str">
        <f t="shared" si="233"/>
        <v/>
      </c>
      <c r="R932" s="12" t="str">
        <f t="shared" si="234"/>
        <v/>
      </c>
      <c r="S932" s="12" t="str">
        <f t="shared" si="235"/>
        <v/>
      </c>
      <c r="T932" s="12" t="str">
        <f t="shared" si="236"/>
        <v/>
      </c>
      <c r="U932" s="12" t="str">
        <f t="shared" si="237"/>
        <v/>
      </c>
    </row>
    <row r="933" spans="1:21" x14ac:dyDescent="0.2">
      <c r="A933" s="9" t="str">
        <f t="shared" si="221"/>
        <v/>
      </c>
      <c r="B933" s="10" t="str">
        <f t="shared" si="222"/>
        <v/>
      </c>
      <c r="C933" s="14" t="str">
        <f t="shared" si="223"/>
        <v/>
      </c>
      <c r="D933" s="11" t="str">
        <f t="shared" si="224"/>
        <v/>
      </c>
      <c r="E933" s="12" t="str">
        <f t="shared" si="225"/>
        <v/>
      </c>
      <c r="F933" s="12" t="str">
        <f t="shared" si="226"/>
        <v/>
      </c>
      <c r="G933" s="12" t="str">
        <f t="shared" si="227"/>
        <v/>
      </c>
      <c r="H933" s="13"/>
      <c r="I933" s="12" t="str">
        <f t="shared" si="228"/>
        <v/>
      </c>
      <c r="J933" s="12" t="str">
        <f t="shared" si="229"/>
        <v/>
      </c>
      <c r="K933" s="12" t="str">
        <f t="shared" si="230"/>
        <v/>
      </c>
      <c r="L933" s="12" t="str">
        <f>IF(A933="","",SUM($K$51:K933))</f>
        <v/>
      </c>
      <c r="O933" s="9" t="str">
        <f t="shared" si="231"/>
        <v/>
      </c>
      <c r="P933" s="10" t="str">
        <f t="shared" si="232"/>
        <v/>
      </c>
      <c r="Q933" s="16" t="str">
        <f t="shared" si="233"/>
        <v/>
      </c>
      <c r="R933" s="12" t="str">
        <f t="shared" si="234"/>
        <v/>
      </c>
      <c r="S933" s="12" t="str">
        <f t="shared" si="235"/>
        <v/>
      </c>
      <c r="T933" s="12" t="str">
        <f t="shared" si="236"/>
        <v/>
      </c>
      <c r="U933" s="12" t="str">
        <f t="shared" si="237"/>
        <v/>
      </c>
    </row>
    <row r="934" spans="1:21" x14ac:dyDescent="0.2">
      <c r="A934" s="9" t="str">
        <f t="shared" si="221"/>
        <v/>
      </c>
      <c r="B934" s="10" t="str">
        <f t="shared" si="222"/>
        <v/>
      </c>
      <c r="C934" s="14" t="str">
        <f t="shared" si="223"/>
        <v/>
      </c>
      <c r="D934" s="11" t="str">
        <f t="shared" si="224"/>
        <v/>
      </c>
      <c r="E934" s="12" t="str">
        <f t="shared" si="225"/>
        <v/>
      </c>
      <c r="F934" s="12" t="str">
        <f t="shared" si="226"/>
        <v/>
      </c>
      <c r="G934" s="12" t="str">
        <f t="shared" si="227"/>
        <v/>
      </c>
      <c r="H934" s="13"/>
      <c r="I934" s="12" t="str">
        <f t="shared" si="228"/>
        <v/>
      </c>
      <c r="J934" s="12" t="str">
        <f t="shared" si="229"/>
        <v/>
      </c>
      <c r="K934" s="12" t="str">
        <f t="shared" si="230"/>
        <v/>
      </c>
      <c r="L934" s="12" t="str">
        <f>IF(A934="","",SUM($K$51:K934))</f>
        <v/>
      </c>
      <c r="O934" s="9" t="str">
        <f t="shared" si="231"/>
        <v/>
      </c>
      <c r="P934" s="10" t="str">
        <f t="shared" si="232"/>
        <v/>
      </c>
      <c r="Q934" s="16" t="str">
        <f t="shared" si="233"/>
        <v/>
      </c>
      <c r="R934" s="12" t="str">
        <f t="shared" si="234"/>
        <v/>
      </c>
      <c r="S934" s="12" t="str">
        <f t="shared" si="235"/>
        <v/>
      </c>
      <c r="T934" s="12" t="str">
        <f t="shared" si="236"/>
        <v/>
      </c>
      <c r="U934" s="12" t="str">
        <f t="shared" si="237"/>
        <v/>
      </c>
    </row>
    <row r="935" spans="1:21" x14ac:dyDescent="0.2">
      <c r="A935" s="9" t="str">
        <f t="shared" si="221"/>
        <v/>
      </c>
      <c r="B935" s="10" t="str">
        <f t="shared" si="222"/>
        <v/>
      </c>
      <c r="C935" s="14" t="str">
        <f t="shared" si="223"/>
        <v/>
      </c>
      <c r="D935" s="11" t="str">
        <f t="shared" si="224"/>
        <v/>
      </c>
      <c r="E935" s="12" t="str">
        <f t="shared" si="225"/>
        <v/>
      </c>
      <c r="F935" s="12" t="str">
        <f t="shared" si="226"/>
        <v/>
      </c>
      <c r="G935" s="12" t="str">
        <f t="shared" si="227"/>
        <v/>
      </c>
      <c r="H935" s="13"/>
      <c r="I935" s="12" t="str">
        <f t="shared" si="228"/>
        <v/>
      </c>
      <c r="J935" s="12" t="str">
        <f t="shared" si="229"/>
        <v/>
      </c>
      <c r="K935" s="12" t="str">
        <f t="shared" si="230"/>
        <v/>
      </c>
      <c r="L935" s="12" t="str">
        <f>IF(A935="","",SUM($K$51:K935))</f>
        <v/>
      </c>
      <c r="O935" s="9" t="str">
        <f t="shared" si="231"/>
        <v/>
      </c>
      <c r="P935" s="10" t="str">
        <f t="shared" si="232"/>
        <v/>
      </c>
      <c r="Q935" s="16" t="str">
        <f t="shared" si="233"/>
        <v/>
      </c>
      <c r="R935" s="12" t="str">
        <f t="shared" si="234"/>
        <v/>
      </c>
      <c r="S935" s="12" t="str">
        <f t="shared" si="235"/>
        <v/>
      </c>
      <c r="T935" s="12" t="str">
        <f t="shared" si="236"/>
        <v/>
      </c>
      <c r="U935" s="12" t="str">
        <f t="shared" si="237"/>
        <v/>
      </c>
    </row>
    <row r="936" spans="1:21" x14ac:dyDescent="0.2">
      <c r="A936" s="9" t="str">
        <f t="shared" si="221"/>
        <v/>
      </c>
      <c r="B936" s="10" t="str">
        <f t="shared" si="222"/>
        <v/>
      </c>
      <c r="C936" s="14" t="str">
        <f t="shared" si="223"/>
        <v/>
      </c>
      <c r="D936" s="11" t="str">
        <f t="shared" si="224"/>
        <v/>
      </c>
      <c r="E936" s="12" t="str">
        <f t="shared" si="225"/>
        <v/>
      </c>
      <c r="F936" s="12" t="str">
        <f t="shared" si="226"/>
        <v/>
      </c>
      <c r="G936" s="12" t="str">
        <f t="shared" si="227"/>
        <v/>
      </c>
      <c r="H936" s="13"/>
      <c r="I936" s="12" t="str">
        <f t="shared" si="228"/>
        <v/>
      </c>
      <c r="J936" s="12" t="str">
        <f t="shared" si="229"/>
        <v/>
      </c>
      <c r="K936" s="12" t="str">
        <f t="shared" si="230"/>
        <v/>
      </c>
      <c r="L936" s="12" t="str">
        <f>IF(A936="","",SUM($K$51:K936))</f>
        <v/>
      </c>
      <c r="O936" s="9" t="str">
        <f t="shared" si="231"/>
        <v/>
      </c>
      <c r="P936" s="10" t="str">
        <f t="shared" si="232"/>
        <v/>
      </c>
      <c r="Q936" s="16" t="str">
        <f t="shared" si="233"/>
        <v/>
      </c>
      <c r="R936" s="12" t="str">
        <f t="shared" si="234"/>
        <v/>
      </c>
      <c r="S936" s="12" t="str">
        <f t="shared" si="235"/>
        <v/>
      </c>
      <c r="T936" s="12" t="str">
        <f t="shared" si="236"/>
        <v/>
      </c>
      <c r="U936" s="12" t="str">
        <f t="shared" si="237"/>
        <v/>
      </c>
    </row>
    <row r="937" spans="1:21" x14ac:dyDescent="0.2">
      <c r="A937" s="9" t="str">
        <f t="shared" si="221"/>
        <v/>
      </c>
      <c r="B937" s="10" t="str">
        <f t="shared" si="222"/>
        <v/>
      </c>
      <c r="C937" s="14" t="str">
        <f t="shared" si="223"/>
        <v/>
      </c>
      <c r="D937" s="11" t="str">
        <f t="shared" si="224"/>
        <v/>
      </c>
      <c r="E937" s="12" t="str">
        <f t="shared" si="225"/>
        <v/>
      </c>
      <c r="F937" s="12" t="str">
        <f t="shared" si="226"/>
        <v/>
      </c>
      <c r="G937" s="12" t="str">
        <f t="shared" si="227"/>
        <v/>
      </c>
      <c r="H937" s="13"/>
      <c r="I937" s="12" t="str">
        <f t="shared" si="228"/>
        <v/>
      </c>
      <c r="J937" s="12" t="str">
        <f t="shared" si="229"/>
        <v/>
      </c>
      <c r="K937" s="12" t="str">
        <f t="shared" si="230"/>
        <v/>
      </c>
      <c r="L937" s="12" t="str">
        <f>IF(A937="","",SUM($K$51:K937))</f>
        <v/>
      </c>
      <c r="O937" s="9" t="str">
        <f t="shared" si="231"/>
        <v/>
      </c>
      <c r="P937" s="10" t="str">
        <f t="shared" si="232"/>
        <v/>
      </c>
      <c r="Q937" s="16" t="str">
        <f t="shared" si="233"/>
        <v/>
      </c>
      <c r="R937" s="12" t="str">
        <f t="shared" si="234"/>
        <v/>
      </c>
      <c r="S937" s="12" t="str">
        <f t="shared" si="235"/>
        <v/>
      </c>
      <c r="T937" s="12" t="str">
        <f t="shared" si="236"/>
        <v/>
      </c>
      <c r="U937" s="12" t="str">
        <f t="shared" si="237"/>
        <v/>
      </c>
    </row>
    <row r="938" spans="1:21" x14ac:dyDescent="0.2">
      <c r="A938" s="9" t="str">
        <f t="shared" si="221"/>
        <v/>
      </c>
      <c r="B938" s="10" t="str">
        <f t="shared" si="222"/>
        <v/>
      </c>
      <c r="C938" s="14" t="str">
        <f t="shared" si="223"/>
        <v/>
      </c>
      <c r="D938" s="11" t="str">
        <f t="shared" si="224"/>
        <v/>
      </c>
      <c r="E938" s="12" t="str">
        <f t="shared" si="225"/>
        <v/>
      </c>
      <c r="F938" s="12" t="str">
        <f t="shared" si="226"/>
        <v/>
      </c>
      <c r="G938" s="12" t="str">
        <f t="shared" si="227"/>
        <v/>
      </c>
      <c r="H938" s="13"/>
      <c r="I938" s="12" t="str">
        <f t="shared" si="228"/>
        <v/>
      </c>
      <c r="J938" s="12" t="str">
        <f t="shared" si="229"/>
        <v/>
      </c>
      <c r="K938" s="12" t="str">
        <f t="shared" si="230"/>
        <v/>
      </c>
      <c r="L938" s="12" t="str">
        <f>IF(A938="","",SUM($K$51:K938))</f>
        <v/>
      </c>
      <c r="O938" s="9" t="str">
        <f t="shared" si="231"/>
        <v/>
      </c>
      <c r="P938" s="10" t="str">
        <f t="shared" si="232"/>
        <v/>
      </c>
      <c r="Q938" s="16" t="str">
        <f t="shared" si="233"/>
        <v/>
      </c>
      <c r="R938" s="12" t="str">
        <f t="shared" si="234"/>
        <v/>
      </c>
      <c r="S938" s="12" t="str">
        <f t="shared" si="235"/>
        <v/>
      </c>
      <c r="T938" s="12" t="str">
        <f t="shared" si="236"/>
        <v/>
      </c>
      <c r="U938" s="12" t="str">
        <f t="shared" si="237"/>
        <v/>
      </c>
    </row>
    <row r="939" spans="1:21" x14ac:dyDescent="0.2">
      <c r="A939" s="9" t="str">
        <f t="shared" si="221"/>
        <v/>
      </c>
      <c r="B939" s="10" t="str">
        <f t="shared" si="222"/>
        <v/>
      </c>
      <c r="C939" s="14" t="str">
        <f t="shared" si="223"/>
        <v/>
      </c>
      <c r="D939" s="11" t="str">
        <f t="shared" si="224"/>
        <v/>
      </c>
      <c r="E939" s="12" t="str">
        <f t="shared" si="225"/>
        <v/>
      </c>
      <c r="F939" s="12" t="str">
        <f t="shared" si="226"/>
        <v/>
      </c>
      <c r="G939" s="12" t="str">
        <f t="shared" si="227"/>
        <v/>
      </c>
      <c r="H939" s="13"/>
      <c r="I939" s="12" t="str">
        <f t="shared" si="228"/>
        <v/>
      </c>
      <c r="J939" s="12" t="str">
        <f t="shared" si="229"/>
        <v/>
      </c>
      <c r="K939" s="12" t="str">
        <f t="shared" si="230"/>
        <v/>
      </c>
      <c r="L939" s="12" t="str">
        <f>IF(A939="","",SUM($K$51:K939))</f>
        <v/>
      </c>
      <c r="O939" s="9" t="str">
        <f t="shared" si="231"/>
        <v/>
      </c>
      <c r="P939" s="10" t="str">
        <f t="shared" si="232"/>
        <v/>
      </c>
      <c r="Q939" s="16" t="str">
        <f t="shared" si="233"/>
        <v/>
      </c>
      <c r="R939" s="12" t="str">
        <f t="shared" si="234"/>
        <v/>
      </c>
      <c r="S939" s="12" t="str">
        <f t="shared" si="235"/>
        <v/>
      </c>
      <c r="T939" s="12" t="str">
        <f t="shared" si="236"/>
        <v/>
      </c>
      <c r="U939" s="12" t="str">
        <f t="shared" si="237"/>
        <v/>
      </c>
    </row>
    <row r="940" spans="1:21" x14ac:dyDescent="0.2">
      <c r="A940" s="9" t="str">
        <f t="shared" si="221"/>
        <v/>
      </c>
      <c r="B940" s="10" t="str">
        <f t="shared" si="222"/>
        <v/>
      </c>
      <c r="C940" s="14" t="str">
        <f t="shared" si="223"/>
        <v/>
      </c>
      <c r="D940" s="11" t="str">
        <f t="shared" si="224"/>
        <v/>
      </c>
      <c r="E940" s="12" t="str">
        <f t="shared" si="225"/>
        <v/>
      </c>
      <c r="F940" s="12" t="str">
        <f t="shared" si="226"/>
        <v/>
      </c>
      <c r="G940" s="12" t="str">
        <f t="shared" si="227"/>
        <v/>
      </c>
      <c r="H940" s="13"/>
      <c r="I940" s="12" t="str">
        <f t="shared" si="228"/>
        <v/>
      </c>
      <c r="J940" s="12" t="str">
        <f t="shared" si="229"/>
        <v/>
      </c>
      <c r="K940" s="12" t="str">
        <f t="shared" si="230"/>
        <v/>
      </c>
      <c r="L940" s="12" t="str">
        <f>IF(A940="","",SUM($K$51:K940))</f>
        <v/>
      </c>
      <c r="O940" s="9" t="str">
        <f t="shared" si="231"/>
        <v/>
      </c>
      <c r="P940" s="10" t="str">
        <f t="shared" si="232"/>
        <v/>
      </c>
      <c r="Q940" s="16" t="str">
        <f t="shared" si="233"/>
        <v/>
      </c>
      <c r="R940" s="12" t="str">
        <f t="shared" si="234"/>
        <v/>
      </c>
      <c r="S940" s="12" t="str">
        <f t="shared" si="235"/>
        <v/>
      </c>
      <c r="T940" s="12" t="str">
        <f t="shared" si="236"/>
        <v/>
      </c>
      <c r="U940" s="12" t="str">
        <f t="shared" si="237"/>
        <v/>
      </c>
    </row>
    <row r="941" spans="1:21" x14ac:dyDescent="0.2">
      <c r="A941" s="9" t="str">
        <f t="shared" si="221"/>
        <v/>
      </c>
      <c r="B941" s="10" t="str">
        <f t="shared" si="222"/>
        <v/>
      </c>
      <c r="C941" s="14" t="str">
        <f t="shared" si="223"/>
        <v/>
      </c>
      <c r="D941" s="11" t="str">
        <f t="shared" si="224"/>
        <v/>
      </c>
      <c r="E941" s="12" t="str">
        <f t="shared" si="225"/>
        <v/>
      </c>
      <c r="F941" s="12" t="str">
        <f t="shared" si="226"/>
        <v/>
      </c>
      <c r="G941" s="12" t="str">
        <f t="shared" si="227"/>
        <v/>
      </c>
      <c r="H941" s="13"/>
      <c r="I941" s="12" t="str">
        <f t="shared" si="228"/>
        <v/>
      </c>
      <c r="J941" s="12" t="str">
        <f t="shared" si="229"/>
        <v/>
      </c>
      <c r="K941" s="12" t="str">
        <f t="shared" si="230"/>
        <v/>
      </c>
      <c r="L941" s="12" t="str">
        <f>IF(A941="","",SUM($K$51:K941))</f>
        <v/>
      </c>
      <c r="O941" s="9" t="str">
        <f t="shared" si="231"/>
        <v/>
      </c>
      <c r="P941" s="10" t="str">
        <f t="shared" si="232"/>
        <v/>
      </c>
      <c r="Q941" s="16" t="str">
        <f t="shared" si="233"/>
        <v/>
      </c>
      <c r="R941" s="12" t="str">
        <f t="shared" si="234"/>
        <v/>
      </c>
      <c r="S941" s="12" t="str">
        <f t="shared" si="235"/>
        <v/>
      </c>
      <c r="T941" s="12" t="str">
        <f t="shared" si="236"/>
        <v/>
      </c>
      <c r="U941" s="12" t="str">
        <f t="shared" si="237"/>
        <v/>
      </c>
    </row>
    <row r="942" spans="1:21" x14ac:dyDescent="0.2">
      <c r="A942" s="9" t="str">
        <f t="shared" si="221"/>
        <v/>
      </c>
      <c r="B942" s="10" t="str">
        <f t="shared" si="222"/>
        <v/>
      </c>
      <c r="C942" s="14" t="str">
        <f t="shared" si="223"/>
        <v/>
      </c>
      <c r="D942" s="11" t="str">
        <f t="shared" si="224"/>
        <v/>
      </c>
      <c r="E942" s="12" t="str">
        <f t="shared" si="225"/>
        <v/>
      </c>
      <c r="F942" s="12" t="str">
        <f t="shared" si="226"/>
        <v/>
      </c>
      <c r="G942" s="12" t="str">
        <f t="shared" si="227"/>
        <v/>
      </c>
      <c r="H942" s="13"/>
      <c r="I942" s="12" t="str">
        <f t="shared" si="228"/>
        <v/>
      </c>
      <c r="J942" s="12" t="str">
        <f t="shared" si="229"/>
        <v/>
      </c>
      <c r="K942" s="12" t="str">
        <f t="shared" si="230"/>
        <v/>
      </c>
      <c r="L942" s="12" t="str">
        <f>IF(A942="","",SUM($K$51:K942))</f>
        <v/>
      </c>
      <c r="O942" s="9" t="str">
        <f t="shared" si="231"/>
        <v/>
      </c>
      <c r="P942" s="10" t="str">
        <f t="shared" si="232"/>
        <v/>
      </c>
      <c r="Q942" s="16" t="str">
        <f t="shared" si="233"/>
        <v/>
      </c>
      <c r="R942" s="12" t="str">
        <f t="shared" si="234"/>
        <v/>
      </c>
      <c r="S942" s="12" t="str">
        <f t="shared" si="235"/>
        <v/>
      </c>
      <c r="T942" s="12" t="str">
        <f t="shared" si="236"/>
        <v/>
      </c>
      <c r="U942" s="12" t="str">
        <f t="shared" si="237"/>
        <v/>
      </c>
    </row>
    <row r="943" spans="1:21" x14ac:dyDescent="0.2">
      <c r="A943" s="9" t="str">
        <f t="shared" si="221"/>
        <v/>
      </c>
      <c r="B943" s="10" t="str">
        <f t="shared" si="222"/>
        <v/>
      </c>
      <c r="C943" s="14" t="str">
        <f t="shared" si="223"/>
        <v/>
      </c>
      <c r="D943" s="11" t="str">
        <f t="shared" si="224"/>
        <v/>
      </c>
      <c r="E943" s="12" t="str">
        <f t="shared" si="225"/>
        <v/>
      </c>
      <c r="F943" s="12" t="str">
        <f t="shared" si="226"/>
        <v/>
      </c>
      <c r="G943" s="12" t="str">
        <f t="shared" si="227"/>
        <v/>
      </c>
      <c r="H943" s="13"/>
      <c r="I943" s="12" t="str">
        <f t="shared" si="228"/>
        <v/>
      </c>
      <c r="J943" s="12" t="str">
        <f t="shared" si="229"/>
        <v/>
      </c>
      <c r="K943" s="12" t="str">
        <f t="shared" si="230"/>
        <v/>
      </c>
      <c r="L943" s="12" t="str">
        <f>IF(A943="","",SUM($K$51:K943))</f>
        <v/>
      </c>
      <c r="O943" s="9" t="str">
        <f t="shared" si="231"/>
        <v/>
      </c>
      <c r="P943" s="10" t="str">
        <f t="shared" si="232"/>
        <v/>
      </c>
      <c r="Q943" s="16" t="str">
        <f t="shared" si="233"/>
        <v/>
      </c>
      <c r="R943" s="12" t="str">
        <f t="shared" si="234"/>
        <v/>
      </c>
      <c r="S943" s="12" t="str">
        <f t="shared" si="235"/>
        <v/>
      </c>
      <c r="T943" s="12" t="str">
        <f t="shared" si="236"/>
        <v/>
      </c>
      <c r="U943" s="12" t="str">
        <f t="shared" si="237"/>
        <v/>
      </c>
    </row>
    <row r="944" spans="1:21" x14ac:dyDescent="0.2">
      <c r="A944" s="9" t="str">
        <f t="shared" si="221"/>
        <v/>
      </c>
      <c r="B944" s="10" t="str">
        <f t="shared" si="222"/>
        <v/>
      </c>
      <c r="C944" s="14" t="str">
        <f t="shared" si="223"/>
        <v/>
      </c>
      <c r="D944" s="11" t="str">
        <f t="shared" si="224"/>
        <v/>
      </c>
      <c r="E944" s="12" t="str">
        <f t="shared" si="225"/>
        <v/>
      </c>
      <c r="F944" s="12" t="str">
        <f t="shared" si="226"/>
        <v/>
      </c>
      <c r="G944" s="12" t="str">
        <f t="shared" si="227"/>
        <v/>
      </c>
      <c r="H944" s="13"/>
      <c r="I944" s="12" t="str">
        <f t="shared" si="228"/>
        <v/>
      </c>
      <c r="J944" s="12" t="str">
        <f t="shared" si="229"/>
        <v/>
      </c>
      <c r="K944" s="12" t="str">
        <f t="shared" si="230"/>
        <v/>
      </c>
      <c r="L944" s="12" t="str">
        <f>IF(A944="","",SUM($K$51:K944))</f>
        <v/>
      </c>
      <c r="O944" s="9" t="str">
        <f t="shared" si="231"/>
        <v/>
      </c>
      <c r="P944" s="10" t="str">
        <f t="shared" si="232"/>
        <v/>
      </c>
      <c r="Q944" s="16" t="str">
        <f t="shared" si="233"/>
        <v/>
      </c>
      <c r="R944" s="12" t="str">
        <f t="shared" si="234"/>
        <v/>
      </c>
      <c r="S944" s="12" t="str">
        <f t="shared" si="235"/>
        <v/>
      </c>
      <c r="T944" s="12" t="str">
        <f t="shared" si="236"/>
        <v/>
      </c>
      <c r="U944" s="12" t="str">
        <f t="shared" si="237"/>
        <v/>
      </c>
    </row>
    <row r="945" spans="1:21" x14ac:dyDescent="0.2">
      <c r="A945" s="9" t="str">
        <f t="shared" si="221"/>
        <v/>
      </c>
      <c r="B945" s="10" t="str">
        <f t="shared" si="222"/>
        <v/>
      </c>
      <c r="C945" s="14" t="str">
        <f t="shared" si="223"/>
        <v/>
      </c>
      <c r="D945" s="11" t="str">
        <f t="shared" si="224"/>
        <v/>
      </c>
      <c r="E945" s="12" t="str">
        <f t="shared" si="225"/>
        <v/>
      </c>
      <c r="F945" s="12" t="str">
        <f t="shared" si="226"/>
        <v/>
      </c>
      <c r="G945" s="12" t="str">
        <f t="shared" si="227"/>
        <v/>
      </c>
      <c r="H945" s="13"/>
      <c r="I945" s="12" t="str">
        <f t="shared" si="228"/>
        <v/>
      </c>
      <c r="J945" s="12" t="str">
        <f t="shared" si="229"/>
        <v/>
      </c>
      <c r="K945" s="12" t="str">
        <f t="shared" si="230"/>
        <v/>
      </c>
      <c r="L945" s="12" t="str">
        <f>IF(A945="","",SUM($K$51:K945))</f>
        <v/>
      </c>
      <c r="O945" s="9" t="str">
        <f t="shared" si="231"/>
        <v/>
      </c>
      <c r="P945" s="10" t="str">
        <f t="shared" si="232"/>
        <v/>
      </c>
      <c r="Q945" s="16" t="str">
        <f t="shared" si="233"/>
        <v/>
      </c>
      <c r="R945" s="12" t="str">
        <f t="shared" si="234"/>
        <v/>
      </c>
      <c r="S945" s="12" t="str">
        <f t="shared" si="235"/>
        <v/>
      </c>
      <c r="T945" s="12" t="str">
        <f t="shared" si="236"/>
        <v/>
      </c>
      <c r="U945" s="12" t="str">
        <f t="shared" si="237"/>
        <v/>
      </c>
    </row>
    <row r="946" spans="1:21" x14ac:dyDescent="0.2">
      <c r="A946" s="9" t="str">
        <f t="shared" si="221"/>
        <v/>
      </c>
      <c r="B946" s="10" t="str">
        <f t="shared" si="222"/>
        <v/>
      </c>
      <c r="C946" s="14" t="str">
        <f t="shared" si="223"/>
        <v/>
      </c>
      <c r="D946" s="11" t="str">
        <f t="shared" si="224"/>
        <v/>
      </c>
      <c r="E946" s="12" t="str">
        <f t="shared" si="225"/>
        <v/>
      </c>
      <c r="F946" s="12" t="str">
        <f t="shared" si="226"/>
        <v/>
      </c>
      <c r="G946" s="12" t="str">
        <f t="shared" si="227"/>
        <v/>
      </c>
      <c r="H946" s="13"/>
      <c r="I946" s="12" t="str">
        <f t="shared" si="228"/>
        <v/>
      </c>
      <c r="J946" s="12" t="str">
        <f t="shared" si="229"/>
        <v/>
      </c>
      <c r="K946" s="12" t="str">
        <f t="shared" si="230"/>
        <v/>
      </c>
      <c r="L946" s="12" t="str">
        <f>IF(A946="","",SUM($K$51:K946))</f>
        <v/>
      </c>
      <c r="O946" s="9" t="str">
        <f t="shared" si="231"/>
        <v/>
      </c>
      <c r="P946" s="10" t="str">
        <f t="shared" si="232"/>
        <v/>
      </c>
      <c r="Q946" s="16" t="str">
        <f t="shared" si="233"/>
        <v/>
      </c>
      <c r="R946" s="12" t="str">
        <f t="shared" si="234"/>
        <v/>
      </c>
      <c r="S946" s="12" t="str">
        <f t="shared" si="235"/>
        <v/>
      </c>
      <c r="T946" s="12" t="str">
        <f t="shared" si="236"/>
        <v/>
      </c>
      <c r="U946" s="12" t="str">
        <f t="shared" si="237"/>
        <v/>
      </c>
    </row>
    <row r="947" spans="1:21" x14ac:dyDescent="0.2">
      <c r="A947" s="9" t="str">
        <f t="shared" ref="A947:A1010" si="238">IF(J946="","",IF(OR(A946&gt;=nper,ROUND(J946,2)&lt;=0),"",A946+1))</f>
        <v/>
      </c>
      <c r="B947" s="10" t="str">
        <f t="shared" ref="B947:B1010" si="239">IF(A947="","",IF(OR(ppy=26,ppy=52),IF(ppy=26,IF(A947=1,fpdate,B946+14),IF(ppy=52,IF(A947=1,fpdate,B946+7),"n/a")),IF(ppy=24,DATE(YEAR(fpdate),MONTH(fpdate)+(A947-1)/2+IF(AND(DAY(fpdate)&gt;=15,MOD(A947,2)=0),1,0),IF(MOD(A947,2)=0,IF(DAY(fpdate)&gt;=15,DAY(fpdate)-14,DAY(fpdate)+14),DAY(fpdate))),IF(DAY(DATE(YEAR(fpdate),MONTH(fpdate)+A947-1,DAY(fpdate)))&lt;&gt;DAY(fpdate),DATE(YEAR(fpdate),MONTH(fpdate)+A947,0),DATE(YEAR(fpdate),MONTH(fpdate)+A947-1,DAY(fpdate))))))</f>
        <v/>
      </c>
      <c r="C947" s="14" t="str">
        <f t="shared" ref="C947:C1010" si="240">IF(A947="","",IF(MOD(A947,ppy)=0,A947/ppy,""))</f>
        <v/>
      </c>
      <c r="D947" s="11" t="str">
        <f t="shared" ref="D947:D1010" si="241">IF(A947="","",IF(A947=1,start_rate,IF($F$26="Variable Rate",IF(OR(A947=1,A947&lt;$F$27*ppy),D946,MIN($F$28,IF(MOD(A947-1,$F$30)=0,MAX($F$29,D946+$F$31),D946))),D946)))</f>
        <v/>
      </c>
      <c r="E947" s="12" t="str">
        <f t="shared" ref="E947:E1010" si="242">IF(A947="","",ROUND((((1+D947/CP)^(CP/ppy))-1)*J946,2))</f>
        <v/>
      </c>
      <c r="F947" s="12" t="str">
        <f t="shared" ref="F947:F1010" si="243">IF(A947="","",IF(A947=nper,J946+E947,MIN(J946+E947,IF(D947=D946,F946,IF($F$13="Acc Bi-Weekly",ROUND((-PMT(((1+D947/CP)^(CP/12))-1,(nper-A947+1)*12/26,J946))/2,2),IF($F$13="Acc Weekly",ROUND((-PMT(((1+D947/CP)^(CP/12))-1,(nper-A947+1)*12/52,J946))/4,2),ROUND(-PMT(((1+D947/CP)^(CP/ppy))-1,nper-A947+1,J946),2)))))))</f>
        <v/>
      </c>
      <c r="G947" s="12" t="str">
        <f t="shared" ref="G947:G1010" si="244">IF(OR(A947="",A947&lt;$K$8),"",IF(J946&lt;=F947,0,IF(IF(AND(A947&gt;=$K$8,MOD(A947-$K$8,int)=0),$K$9,0)+F947&gt;=J946+E947,J946+E947-F947,IF(AND(A947&gt;=$K$8,MOD(A947-$K$8,int)=0),$K$9,0)+IF(IF(AND(A947&gt;=$K$8,MOD(A947-$K$8,int)=0),$K$9,0)+IF(MOD(A947-$K$12,ppy)=0,$K$11,0)+F947&lt;J946+E947,IF(MOD(A947-$K$12,ppy)=0,$K$11,0),J946+E947-IF(AND(A947&gt;=$K$8,MOD(A947-$K$8,int)=0),$K$9,0)-F947))))</f>
        <v/>
      </c>
      <c r="H947" s="13"/>
      <c r="I947" s="12" t="str">
        <f t="shared" ref="I947:I1010" si="245">IF(A947="","",F947-E947+H947+IF(G947="",0,G947))</f>
        <v/>
      </c>
      <c r="J947" s="12" t="str">
        <f t="shared" ref="J947:J1010" si="246">IF(A947="","",J946-I947)</f>
        <v/>
      </c>
      <c r="K947" s="12" t="str">
        <f t="shared" ref="K947:K1010" si="247">IF(A947="","",$L$46*E947)</f>
        <v/>
      </c>
      <c r="L947" s="12" t="str">
        <f>IF(A947="","",SUM($K$51:K947))</f>
        <v/>
      </c>
      <c r="O947" s="9" t="str">
        <f t="shared" ref="O947:O1010" si="248">IF(U946="","",IF(OR(O946&gt;=_xlfn.SINGLE(nper),ROUND(U946,2)&lt;=0),"",O946+1))</f>
        <v/>
      </c>
      <c r="P947" s="10" t="str">
        <f t="shared" ref="P947:P1010" si="249">IF(O947="","",IF(OR(ppy=26,ppy=52),IF(ppy=26,IF(O947=1,fpdate,P946+14),IF(ppy=52,IF(O947=1,fpdate,P946+7),"n/a")),IF(ppy=24,DATE(YEAR(fpdate),MONTH(fpdate)+(O947-1)/2+IF(AND(DAY(fpdate)&gt;=15,MOD(O947,2)=0),1,0),IF(MOD(O947,2)=0,IF(DAY(fpdate)&gt;=15,DAY(fpdate)-14,DAY(fpdate)+14),DAY(fpdate))),IF(DAY(DATE(YEAR(fpdate),MONTH(fpdate)+O947-1,DAY(fpdate)))&lt;&gt;DAY(fpdate),DATE(YEAR(fpdate),MONTH(fpdate)+O947,0),DATE(YEAR(fpdate),MONTH(fpdate)+O947-1,DAY(fpdate))))))</f>
        <v/>
      </c>
      <c r="Q947" s="16" t="str">
        <f t="shared" ref="Q947:Q1010" si="250">IF(O947="","",IF(D947&lt;&gt;"",D947,IF(O947=1,start_rate,IF($F$26="Variable Rate",IF(OR(O947=1,O947&lt;$F$27*ppy),Q946,MIN($F$28,IF(MOD(O947-1,$F$30)=0,MAX($F$29,Q946+$F$31),Q946))),Q946))))</f>
        <v/>
      </c>
      <c r="R947" s="12" t="str">
        <f t="shared" ref="R947:R1010" si="251">IF(O947="","",ROUND((((1+Q947/CP)^(CP/ppy))-1)*U946,2))</f>
        <v/>
      </c>
      <c r="S947" s="12" t="str">
        <f t="shared" ref="S947:S1010" si="252">IF(O947="","",IF(O947=nper,U946+R947,MIN(U946+R947,IF(Q947=Q946,S946,ROUND(-PMT(((1+Q947/CP)^(CP/ppy))-1,nper-O947+1,U946),2)))))</f>
        <v/>
      </c>
      <c r="T947" s="12" t="str">
        <f t="shared" ref="T947:T1010" si="253">IF(O947="","",S947-R947)</f>
        <v/>
      </c>
      <c r="U947" s="12" t="str">
        <f t="shared" ref="U947:U1010" si="254">IF(O947="","",U946-T947)</f>
        <v/>
      </c>
    </row>
    <row r="948" spans="1:21" x14ac:dyDescent="0.2">
      <c r="A948" s="9" t="str">
        <f t="shared" si="238"/>
        <v/>
      </c>
      <c r="B948" s="10" t="str">
        <f t="shared" si="239"/>
        <v/>
      </c>
      <c r="C948" s="14" t="str">
        <f t="shared" si="240"/>
        <v/>
      </c>
      <c r="D948" s="11" t="str">
        <f t="shared" si="241"/>
        <v/>
      </c>
      <c r="E948" s="12" t="str">
        <f t="shared" si="242"/>
        <v/>
      </c>
      <c r="F948" s="12" t="str">
        <f t="shared" si="243"/>
        <v/>
      </c>
      <c r="G948" s="12" t="str">
        <f t="shared" si="244"/>
        <v/>
      </c>
      <c r="H948" s="13"/>
      <c r="I948" s="12" t="str">
        <f t="shared" si="245"/>
        <v/>
      </c>
      <c r="J948" s="12" t="str">
        <f t="shared" si="246"/>
        <v/>
      </c>
      <c r="K948" s="12" t="str">
        <f t="shared" si="247"/>
        <v/>
      </c>
      <c r="L948" s="12" t="str">
        <f>IF(A948="","",SUM($K$51:K948))</f>
        <v/>
      </c>
      <c r="O948" s="9" t="str">
        <f t="shared" si="248"/>
        <v/>
      </c>
      <c r="P948" s="10" t="str">
        <f t="shared" si="249"/>
        <v/>
      </c>
      <c r="Q948" s="16" t="str">
        <f t="shared" si="250"/>
        <v/>
      </c>
      <c r="R948" s="12" t="str">
        <f t="shared" si="251"/>
        <v/>
      </c>
      <c r="S948" s="12" t="str">
        <f t="shared" si="252"/>
        <v/>
      </c>
      <c r="T948" s="12" t="str">
        <f t="shared" si="253"/>
        <v/>
      </c>
      <c r="U948" s="12" t="str">
        <f t="shared" si="254"/>
        <v/>
      </c>
    </row>
    <row r="949" spans="1:21" x14ac:dyDescent="0.2">
      <c r="A949" s="9" t="str">
        <f t="shared" si="238"/>
        <v/>
      </c>
      <c r="B949" s="10" t="str">
        <f t="shared" si="239"/>
        <v/>
      </c>
      <c r="C949" s="14" t="str">
        <f t="shared" si="240"/>
        <v/>
      </c>
      <c r="D949" s="11" t="str">
        <f t="shared" si="241"/>
        <v/>
      </c>
      <c r="E949" s="12" t="str">
        <f t="shared" si="242"/>
        <v/>
      </c>
      <c r="F949" s="12" t="str">
        <f t="shared" si="243"/>
        <v/>
      </c>
      <c r="G949" s="12" t="str">
        <f t="shared" si="244"/>
        <v/>
      </c>
      <c r="H949" s="13"/>
      <c r="I949" s="12" t="str">
        <f t="shared" si="245"/>
        <v/>
      </c>
      <c r="J949" s="12" t="str">
        <f t="shared" si="246"/>
        <v/>
      </c>
      <c r="K949" s="12" t="str">
        <f t="shared" si="247"/>
        <v/>
      </c>
      <c r="L949" s="12" t="str">
        <f>IF(A949="","",SUM($K$51:K949))</f>
        <v/>
      </c>
      <c r="O949" s="9" t="str">
        <f t="shared" si="248"/>
        <v/>
      </c>
      <c r="P949" s="10" t="str">
        <f t="shared" si="249"/>
        <v/>
      </c>
      <c r="Q949" s="16" t="str">
        <f t="shared" si="250"/>
        <v/>
      </c>
      <c r="R949" s="12" t="str">
        <f t="shared" si="251"/>
        <v/>
      </c>
      <c r="S949" s="12" t="str">
        <f t="shared" si="252"/>
        <v/>
      </c>
      <c r="T949" s="12" t="str">
        <f t="shared" si="253"/>
        <v/>
      </c>
      <c r="U949" s="12" t="str">
        <f t="shared" si="254"/>
        <v/>
      </c>
    </row>
    <row r="950" spans="1:21" x14ac:dyDescent="0.2">
      <c r="A950" s="9" t="str">
        <f t="shared" si="238"/>
        <v/>
      </c>
      <c r="B950" s="10" t="str">
        <f t="shared" si="239"/>
        <v/>
      </c>
      <c r="C950" s="14" t="str">
        <f t="shared" si="240"/>
        <v/>
      </c>
      <c r="D950" s="11" t="str">
        <f t="shared" si="241"/>
        <v/>
      </c>
      <c r="E950" s="12" t="str">
        <f t="shared" si="242"/>
        <v/>
      </c>
      <c r="F950" s="12" t="str">
        <f t="shared" si="243"/>
        <v/>
      </c>
      <c r="G950" s="12" t="str">
        <f t="shared" si="244"/>
        <v/>
      </c>
      <c r="H950" s="13"/>
      <c r="I950" s="12" t="str">
        <f t="shared" si="245"/>
        <v/>
      </c>
      <c r="J950" s="12" t="str">
        <f t="shared" si="246"/>
        <v/>
      </c>
      <c r="K950" s="12" t="str">
        <f t="shared" si="247"/>
        <v/>
      </c>
      <c r="L950" s="12" t="str">
        <f>IF(A950="","",SUM($K$51:K950))</f>
        <v/>
      </c>
      <c r="O950" s="9" t="str">
        <f t="shared" si="248"/>
        <v/>
      </c>
      <c r="P950" s="10" t="str">
        <f t="shared" si="249"/>
        <v/>
      </c>
      <c r="Q950" s="16" t="str">
        <f t="shared" si="250"/>
        <v/>
      </c>
      <c r="R950" s="12" t="str">
        <f t="shared" si="251"/>
        <v/>
      </c>
      <c r="S950" s="12" t="str">
        <f t="shared" si="252"/>
        <v/>
      </c>
      <c r="T950" s="12" t="str">
        <f t="shared" si="253"/>
        <v/>
      </c>
      <c r="U950" s="12" t="str">
        <f t="shared" si="254"/>
        <v/>
      </c>
    </row>
    <row r="951" spans="1:21" x14ac:dyDescent="0.2">
      <c r="A951" s="9" t="str">
        <f t="shared" si="238"/>
        <v/>
      </c>
      <c r="B951" s="10" t="str">
        <f t="shared" si="239"/>
        <v/>
      </c>
      <c r="C951" s="14" t="str">
        <f t="shared" si="240"/>
        <v/>
      </c>
      <c r="D951" s="11" t="str">
        <f t="shared" si="241"/>
        <v/>
      </c>
      <c r="E951" s="12" t="str">
        <f t="shared" si="242"/>
        <v/>
      </c>
      <c r="F951" s="12" t="str">
        <f t="shared" si="243"/>
        <v/>
      </c>
      <c r="G951" s="12" t="str">
        <f t="shared" si="244"/>
        <v/>
      </c>
      <c r="H951" s="13"/>
      <c r="I951" s="12" t="str">
        <f t="shared" si="245"/>
        <v/>
      </c>
      <c r="J951" s="12" t="str">
        <f t="shared" si="246"/>
        <v/>
      </c>
      <c r="K951" s="12" t="str">
        <f t="shared" si="247"/>
        <v/>
      </c>
      <c r="L951" s="12" t="str">
        <f>IF(A951="","",SUM($K$51:K951))</f>
        <v/>
      </c>
      <c r="O951" s="9" t="str">
        <f t="shared" si="248"/>
        <v/>
      </c>
      <c r="P951" s="10" t="str">
        <f t="shared" si="249"/>
        <v/>
      </c>
      <c r="Q951" s="16" t="str">
        <f t="shared" si="250"/>
        <v/>
      </c>
      <c r="R951" s="12" t="str">
        <f t="shared" si="251"/>
        <v/>
      </c>
      <c r="S951" s="12" t="str">
        <f t="shared" si="252"/>
        <v/>
      </c>
      <c r="T951" s="12" t="str">
        <f t="shared" si="253"/>
        <v/>
      </c>
      <c r="U951" s="12" t="str">
        <f t="shared" si="254"/>
        <v/>
      </c>
    </row>
    <row r="952" spans="1:21" x14ac:dyDescent="0.2">
      <c r="A952" s="9" t="str">
        <f t="shared" si="238"/>
        <v/>
      </c>
      <c r="B952" s="10" t="str">
        <f t="shared" si="239"/>
        <v/>
      </c>
      <c r="C952" s="14" t="str">
        <f t="shared" si="240"/>
        <v/>
      </c>
      <c r="D952" s="11" t="str">
        <f t="shared" si="241"/>
        <v/>
      </c>
      <c r="E952" s="12" t="str">
        <f t="shared" si="242"/>
        <v/>
      </c>
      <c r="F952" s="12" t="str">
        <f t="shared" si="243"/>
        <v/>
      </c>
      <c r="G952" s="12" t="str">
        <f t="shared" si="244"/>
        <v/>
      </c>
      <c r="H952" s="13"/>
      <c r="I952" s="12" t="str">
        <f t="shared" si="245"/>
        <v/>
      </c>
      <c r="J952" s="12" t="str">
        <f t="shared" si="246"/>
        <v/>
      </c>
      <c r="K952" s="12" t="str">
        <f t="shared" si="247"/>
        <v/>
      </c>
      <c r="L952" s="12" t="str">
        <f>IF(A952="","",SUM($K$51:K952))</f>
        <v/>
      </c>
      <c r="O952" s="9" t="str">
        <f t="shared" si="248"/>
        <v/>
      </c>
      <c r="P952" s="10" t="str">
        <f t="shared" si="249"/>
        <v/>
      </c>
      <c r="Q952" s="16" t="str">
        <f t="shared" si="250"/>
        <v/>
      </c>
      <c r="R952" s="12" t="str">
        <f t="shared" si="251"/>
        <v/>
      </c>
      <c r="S952" s="12" t="str">
        <f t="shared" si="252"/>
        <v/>
      </c>
      <c r="T952" s="12" t="str">
        <f t="shared" si="253"/>
        <v/>
      </c>
      <c r="U952" s="12" t="str">
        <f t="shared" si="254"/>
        <v/>
      </c>
    </row>
    <row r="953" spans="1:21" x14ac:dyDescent="0.2">
      <c r="A953" s="9" t="str">
        <f t="shared" si="238"/>
        <v/>
      </c>
      <c r="B953" s="10" t="str">
        <f t="shared" si="239"/>
        <v/>
      </c>
      <c r="C953" s="14" t="str">
        <f t="shared" si="240"/>
        <v/>
      </c>
      <c r="D953" s="11" t="str">
        <f t="shared" si="241"/>
        <v/>
      </c>
      <c r="E953" s="12" t="str">
        <f t="shared" si="242"/>
        <v/>
      </c>
      <c r="F953" s="12" t="str">
        <f t="shared" si="243"/>
        <v/>
      </c>
      <c r="G953" s="12" t="str">
        <f t="shared" si="244"/>
        <v/>
      </c>
      <c r="H953" s="13"/>
      <c r="I953" s="12" t="str">
        <f t="shared" si="245"/>
        <v/>
      </c>
      <c r="J953" s="12" t="str">
        <f t="shared" si="246"/>
        <v/>
      </c>
      <c r="K953" s="12" t="str">
        <f t="shared" si="247"/>
        <v/>
      </c>
      <c r="L953" s="12" t="str">
        <f>IF(A953="","",SUM($K$51:K953))</f>
        <v/>
      </c>
      <c r="O953" s="9" t="str">
        <f t="shared" si="248"/>
        <v/>
      </c>
      <c r="P953" s="10" t="str">
        <f t="shared" si="249"/>
        <v/>
      </c>
      <c r="Q953" s="16" t="str">
        <f t="shared" si="250"/>
        <v/>
      </c>
      <c r="R953" s="12" t="str">
        <f t="shared" si="251"/>
        <v/>
      </c>
      <c r="S953" s="12" t="str">
        <f t="shared" si="252"/>
        <v/>
      </c>
      <c r="T953" s="12" t="str">
        <f t="shared" si="253"/>
        <v/>
      </c>
      <c r="U953" s="12" t="str">
        <f t="shared" si="254"/>
        <v/>
      </c>
    </row>
    <row r="954" spans="1:21" x14ac:dyDescent="0.2">
      <c r="A954" s="9" t="str">
        <f t="shared" si="238"/>
        <v/>
      </c>
      <c r="B954" s="10" t="str">
        <f t="shared" si="239"/>
        <v/>
      </c>
      <c r="C954" s="14" t="str">
        <f t="shared" si="240"/>
        <v/>
      </c>
      <c r="D954" s="11" t="str">
        <f t="shared" si="241"/>
        <v/>
      </c>
      <c r="E954" s="12" t="str">
        <f t="shared" si="242"/>
        <v/>
      </c>
      <c r="F954" s="12" t="str">
        <f t="shared" si="243"/>
        <v/>
      </c>
      <c r="G954" s="12" t="str">
        <f t="shared" si="244"/>
        <v/>
      </c>
      <c r="H954" s="13"/>
      <c r="I954" s="12" t="str">
        <f t="shared" si="245"/>
        <v/>
      </c>
      <c r="J954" s="12" t="str">
        <f t="shared" si="246"/>
        <v/>
      </c>
      <c r="K954" s="12" t="str">
        <f t="shared" si="247"/>
        <v/>
      </c>
      <c r="L954" s="12" t="str">
        <f>IF(A954="","",SUM($K$51:K954))</f>
        <v/>
      </c>
      <c r="O954" s="9" t="str">
        <f t="shared" si="248"/>
        <v/>
      </c>
      <c r="P954" s="10" t="str">
        <f t="shared" si="249"/>
        <v/>
      </c>
      <c r="Q954" s="16" t="str">
        <f t="shared" si="250"/>
        <v/>
      </c>
      <c r="R954" s="12" t="str">
        <f t="shared" si="251"/>
        <v/>
      </c>
      <c r="S954" s="12" t="str">
        <f t="shared" si="252"/>
        <v/>
      </c>
      <c r="T954" s="12" t="str">
        <f t="shared" si="253"/>
        <v/>
      </c>
      <c r="U954" s="12" t="str">
        <f t="shared" si="254"/>
        <v/>
      </c>
    </row>
    <row r="955" spans="1:21" x14ac:dyDescent="0.2">
      <c r="A955" s="9" t="str">
        <f t="shared" si="238"/>
        <v/>
      </c>
      <c r="B955" s="10" t="str">
        <f t="shared" si="239"/>
        <v/>
      </c>
      <c r="C955" s="14" t="str">
        <f t="shared" si="240"/>
        <v/>
      </c>
      <c r="D955" s="11" t="str">
        <f t="shared" si="241"/>
        <v/>
      </c>
      <c r="E955" s="12" t="str">
        <f t="shared" si="242"/>
        <v/>
      </c>
      <c r="F955" s="12" t="str">
        <f t="shared" si="243"/>
        <v/>
      </c>
      <c r="G955" s="12" t="str">
        <f t="shared" si="244"/>
        <v/>
      </c>
      <c r="H955" s="13"/>
      <c r="I955" s="12" t="str">
        <f t="shared" si="245"/>
        <v/>
      </c>
      <c r="J955" s="12" t="str">
        <f t="shared" si="246"/>
        <v/>
      </c>
      <c r="K955" s="12" t="str">
        <f t="shared" si="247"/>
        <v/>
      </c>
      <c r="L955" s="12" t="str">
        <f>IF(A955="","",SUM($K$51:K955))</f>
        <v/>
      </c>
      <c r="O955" s="9" t="str">
        <f t="shared" si="248"/>
        <v/>
      </c>
      <c r="P955" s="10" t="str">
        <f t="shared" si="249"/>
        <v/>
      </c>
      <c r="Q955" s="16" t="str">
        <f t="shared" si="250"/>
        <v/>
      </c>
      <c r="R955" s="12" t="str">
        <f t="shared" si="251"/>
        <v/>
      </c>
      <c r="S955" s="12" t="str">
        <f t="shared" si="252"/>
        <v/>
      </c>
      <c r="T955" s="12" t="str">
        <f t="shared" si="253"/>
        <v/>
      </c>
      <c r="U955" s="12" t="str">
        <f t="shared" si="254"/>
        <v/>
      </c>
    </row>
    <row r="956" spans="1:21" x14ac:dyDescent="0.2">
      <c r="A956" s="9" t="str">
        <f t="shared" si="238"/>
        <v/>
      </c>
      <c r="B956" s="10" t="str">
        <f t="shared" si="239"/>
        <v/>
      </c>
      <c r="C956" s="14" t="str">
        <f t="shared" si="240"/>
        <v/>
      </c>
      <c r="D956" s="11" t="str">
        <f t="shared" si="241"/>
        <v/>
      </c>
      <c r="E956" s="12" t="str">
        <f t="shared" si="242"/>
        <v/>
      </c>
      <c r="F956" s="12" t="str">
        <f t="shared" si="243"/>
        <v/>
      </c>
      <c r="G956" s="12" t="str">
        <f t="shared" si="244"/>
        <v/>
      </c>
      <c r="H956" s="13"/>
      <c r="I956" s="12" t="str">
        <f t="shared" si="245"/>
        <v/>
      </c>
      <c r="J956" s="12" t="str">
        <f t="shared" si="246"/>
        <v/>
      </c>
      <c r="K956" s="12" t="str">
        <f t="shared" si="247"/>
        <v/>
      </c>
      <c r="L956" s="12" t="str">
        <f>IF(A956="","",SUM($K$51:K956))</f>
        <v/>
      </c>
      <c r="O956" s="9" t="str">
        <f t="shared" si="248"/>
        <v/>
      </c>
      <c r="P956" s="10" t="str">
        <f t="shared" si="249"/>
        <v/>
      </c>
      <c r="Q956" s="16" t="str">
        <f t="shared" si="250"/>
        <v/>
      </c>
      <c r="R956" s="12" t="str">
        <f t="shared" si="251"/>
        <v/>
      </c>
      <c r="S956" s="12" t="str">
        <f t="shared" si="252"/>
        <v/>
      </c>
      <c r="T956" s="12" t="str">
        <f t="shared" si="253"/>
        <v/>
      </c>
      <c r="U956" s="12" t="str">
        <f t="shared" si="254"/>
        <v/>
      </c>
    </row>
    <row r="957" spans="1:21" x14ac:dyDescent="0.2">
      <c r="A957" s="9" t="str">
        <f t="shared" si="238"/>
        <v/>
      </c>
      <c r="B957" s="10" t="str">
        <f t="shared" si="239"/>
        <v/>
      </c>
      <c r="C957" s="14" t="str">
        <f t="shared" si="240"/>
        <v/>
      </c>
      <c r="D957" s="11" t="str">
        <f t="shared" si="241"/>
        <v/>
      </c>
      <c r="E957" s="12" t="str">
        <f t="shared" si="242"/>
        <v/>
      </c>
      <c r="F957" s="12" t="str">
        <f t="shared" si="243"/>
        <v/>
      </c>
      <c r="G957" s="12" t="str">
        <f t="shared" si="244"/>
        <v/>
      </c>
      <c r="H957" s="13"/>
      <c r="I957" s="12" t="str">
        <f t="shared" si="245"/>
        <v/>
      </c>
      <c r="J957" s="12" t="str">
        <f t="shared" si="246"/>
        <v/>
      </c>
      <c r="K957" s="12" t="str">
        <f t="shared" si="247"/>
        <v/>
      </c>
      <c r="L957" s="12" t="str">
        <f>IF(A957="","",SUM($K$51:K957))</f>
        <v/>
      </c>
      <c r="O957" s="9" t="str">
        <f t="shared" si="248"/>
        <v/>
      </c>
      <c r="P957" s="10" t="str">
        <f t="shared" si="249"/>
        <v/>
      </c>
      <c r="Q957" s="16" t="str">
        <f t="shared" si="250"/>
        <v/>
      </c>
      <c r="R957" s="12" t="str">
        <f t="shared" si="251"/>
        <v/>
      </c>
      <c r="S957" s="12" t="str">
        <f t="shared" si="252"/>
        <v/>
      </c>
      <c r="T957" s="12" t="str">
        <f t="shared" si="253"/>
        <v/>
      </c>
      <c r="U957" s="12" t="str">
        <f t="shared" si="254"/>
        <v/>
      </c>
    </row>
    <row r="958" spans="1:21" x14ac:dyDescent="0.2">
      <c r="A958" s="9" t="str">
        <f t="shared" si="238"/>
        <v/>
      </c>
      <c r="B958" s="10" t="str">
        <f t="shared" si="239"/>
        <v/>
      </c>
      <c r="C958" s="14" t="str">
        <f t="shared" si="240"/>
        <v/>
      </c>
      <c r="D958" s="11" t="str">
        <f t="shared" si="241"/>
        <v/>
      </c>
      <c r="E958" s="12" t="str">
        <f t="shared" si="242"/>
        <v/>
      </c>
      <c r="F958" s="12" t="str">
        <f t="shared" si="243"/>
        <v/>
      </c>
      <c r="G958" s="12" t="str">
        <f t="shared" si="244"/>
        <v/>
      </c>
      <c r="H958" s="13"/>
      <c r="I958" s="12" t="str">
        <f t="shared" si="245"/>
        <v/>
      </c>
      <c r="J958" s="12" t="str">
        <f t="shared" si="246"/>
        <v/>
      </c>
      <c r="K958" s="12" t="str">
        <f t="shared" si="247"/>
        <v/>
      </c>
      <c r="L958" s="12" t="str">
        <f>IF(A958="","",SUM($K$51:K958))</f>
        <v/>
      </c>
      <c r="O958" s="9" t="str">
        <f t="shared" si="248"/>
        <v/>
      </c>
      <c r="P958" s="10" t="str">
        <f t="shared" si="249"/>
        <v/>
      </c>
      <c r="Q958" s="16" t="str">
        <f t="shared" si="250"/>
        <v/>
      </c>
      <c r="R958" s="12" t="str">
        <f t="shared" si="251"/>
        <v/>
      </c>
      <c r="S958" s="12" t="str">
        <f t="shared" si="252"/>
        <v/>
      </c>
      <c r="T958" s="12" t="str">
        <f t="shared" si="253"/>
        <v/>
      </c>
      <c r="U958" s="12" t="str">
        <f t="shared" si="254"/>
        <v/>
      </c>
    </row>
    <row r="959" spans="1:21" x14ac:dyDescent="0.2">
      <c r="A959" s="9" t="str">
        <f t="shared" si="238"/>
        <v/>
      </c>
      <c r="B959" s="10" t="str">
        <f t="shared" si="239"/>
        <v/>
      </c>
      <c r="C959" s="14" t="str">
        <f t="shared" si="240"/>
        <v/>
      </c>
      <c r="D959" s="11" t="str">
        <f t="shared" si="241"/>
        <v/>
      </c>
      <c r="E959" s="12" t="str">
        <f t="shared" si="242"/>
        <v/>
      </c>
      <c r="F959" s="12" t="str">
        <f t="shared" si="243"/>
        <v/>
      </c>
      <c r="G959" s="12" t="str">
        <f t="shared" si="244"/>
        <v/>
      </c>
      <c r="H959" s="13"/>
      <c r="I959" s="12" t="str">
        <f t="shared" si="245"/>
        <v/>
      </c>
      <c r="J959" s="12" t="str">
        <f t="shared" si="246"/>
        <v/>
      </c>
      <c r="K959" s="12" t="str">
        <f t="shared" si="247"/>
        <v/>
      </c>
      <c r="L959" s="12" t="str">
        <f>IF(A959="","",SUM($K$51:K959))</f>
        <v/>
      </c>
      <c r="O959" s="9" t="str">
        <f t="shared" si="248"/>
        <v/>
      </c>
      <c r="P959" s="10" t="str">
        <f t="shared" si="249"/>
        <v/>
      </c>
      <c r="Q959" s="16" t="str">
        <f t="shared" si="250"/>
        <v/>
      </c>
      <c r="R959" s="12" t="str">
        <f t="shared" si="251"/>
        <v/>
      </c>
      <c r="S959" s="12" t="str">
        <f t="shared" si="252"/>
        <v/>
      </c>
      <c r="T959" s="12" t="str">
        <f t="shared" si="253"/>
        <v/>
      </c>
      <c r="U959" s="12" t="str">
        <f t="shared" si="254"/>
        <v/>
      </c>
    </row>
    <row r="960" spans="1:21" x14ac:dyDescent="0.2">
      <c r="A960" s="9" t="str">
        <f t="shared" si="238"/>
        <v/>
      </c>
      <c r="B960" s="10" t="str">
        <f t="shared" si="239"/>
        <v/>
      </c>
      <c r="C960" s="14" t="str">
        <f t="shared" si="240"/>
        <v/>
      </c>
      <c r="D960" s="11" t="str">
        <f t="shared" si="241"/>
        <v/>
      </c>
      <c r="E960" s="12" t="str">
        <f t="shared" si="242"/>
        <v/>
      </c>
      <c r="F960" s="12" t="str">
        <f t="shared" si="243"/>
        <v/>
      </c>
      <c r="G960" s="12" t="str">
        <f t="shared" si="244"/>
        <v/>
      </c>
      <c r="H960" s="13"/>
      <c r="I960" s="12" t="str">
        <f t="shared" si="245"/>
        <v/>
      </c>
      <c r="J960" s="12" t="str">
        <f t="shared" si="246"/>
        <v/>
      </c>
      <c r="K960" s="12" t="str">
        <f t="shared" si="247"/>
        <v/>
      </c>
      <c r="L960" s="12" t="str">
        <f>IF(A960="","",SUM($K$51:K960))</f>
        <v/>
      </c>
      <c r="O960" s="9" t="str">
        <f t="shared" si="248"/>
        <v/>
      </c>
      <c r="P960" s="10" t="str">
        <f t="shared" si="249"/>
        <v/>
      </c>
      <c r="Q960" s="16" t="str">
        <f t="shared" si="250"/>
        <v/>
      </c>
      <c r="R960" s="12" t="str">
        <f t="shared" si="251"/>
        <v/>
      </c>
      <c r="S960" s="12" t="str">
        <f t="shared" si="252"/>
        <v/>
      </c>
      <c r="T960" s="12" t="str">
        <f t="shared" si="253"/>
        <v/>
      </c>
      <c r="U960" s="12" t="str">
        <f t="shared" si="254"/>
        <v/>
      </c>
    </row>
    <row r="961" spans="1:21" x14ac:dyDescent="0.2">
      <c r="A961" s="9" t="str">
        <f t="shared" si="238"/>
        <v/>
      </c>
      <c r="B961" s="10" t="str">
        <f t="shared" si="239"/>
        <v/>
      </c>
      <c r="C961" s="14" t="str">
        <f t="shared" si="240"/>
        <v/>
      </c>
      <c r="D961" s="11" t="str">
        <f t="shared" si="241"/>
        <v/>
      </c>
      <c r="E961" s="12" t="str">
        <f t="shared" si="242"/>
        <v/>
      </c>
      <c r="F961" s="12" t="str">
        <f t="shared" si="243"/>
        <v/>
      </c>
      <c r="G961" s="12" t="str">
        <f t="shared" si="244"/>
        <v/>
      </c>
      <c r="H961" s="13"/>
      <c r="I961" s="12" t="str">
        <f t="shared" si="245"/>
        <v/>
      </c>
      <c r="J961" s="12" t="str">
        <f t="shared" si="246"/>
        <v/>
      </c>
      <c r="K961" s="12" t="str">
        <f t="shared" si="247"/>
        <v/>
      </c>
      <c r="L961" s="12" t="str">
        <f>IF(A961="","",SUM($K$51:K961))</f>
        <v/>
      </c>
      <c r="O961" s="9" t="str">
        <f t="shared" si="248"/>
        <v/>
      </c>
      <c r="P961" s="10" t="str">
        <f t="shared" si="249"/>
        <v/>
      </c>
      <c r="Q961" s="16" t="str">
        <f t="shared" si="250"/>
        <v/>
      </c>
      <c r="R961" s="12" t="str">
        <f t="shared" si="251"/>
        <v/>
      </c>
      <c r="S961" s="12" t="str">
        <f t="shared" si="252"/>
        <v/>
      </c>
      <c r="T961" s="12" t="str">
        <f t="shared" si="253"/>
        <v/>
      </c>
      <c r="U961" s="12" t="str">
        <f t="shared" si="254"/>
        <v/>
      </c>
    </row>
    <row r="962" spans="1:21" x14ac:dyDescent="0.2">
      <c r="A962" s="9" t="str">
        <f t="shared" si="238"/>
        <v/>
      </c>
      <c r="B962" s="10" t="str">
        <f t="shared" si="239"/>
        <v/>
      </c>
      <c r="C962" s="14" t="str">
        <f t="shared" si="240"/>
        <v/>
      </c>
      <c r="D962" s="11" t="str">
        <f t="shared" si="241"/>
        <v/>
      </c>
      <c r="E962" s="12" t="str">
        <f t="shared" si="242"/>
        <v/>
      </c>
      <c r="F962" s="12" t="str">
        <f t="shared" si="243"/>
        <v/>
      </c>
      <c r="G962" s="12" t="str">
        <f t="shared" si="244"/>
        <v/>
      </c>
      <c r="H962" s="13"/>
      <c r="I962" s="12" t="str">
        <f t="shared" si="245"/>
        <v/>
      </c>
      <c r="J962" s="12" t="str">
        <f t="shared" si="246"/>
        <v/>
      </c>
      <c r="K962" s="12" t="str">
        <f t="shared" si="247"/>
        <v/>
      </c>
      <c r="L962" s="12" t="str">
        <f>IF(A962="","",SUM($K$51:K962))</f>
        <v/>
      </c>
      <c r="O962" s="9" t="str">
        <f t="shared" si="248"/>
        <v/>
      </c>
      <c r="P962" s="10" t="str">
        <f t="shared" si="249"/>
        <v/>
      </c>
      <c r="Q962" s="16" t="str">
        <f t="shared" si="250"/>
        <v/>
      </c>
      <c r="R962" s="12" t="str">
        <f t="shared" si="251"/>
        <v/>
      </c>
      <c r="S962" s="12" t="str">
        <f t="shared" si="252"/>
        <v/>
      </c>
      <c r="T962" s="12" t="str">
        <f t="shared" si="253"/>
        <v/>
      </c>
      <c r="U962" s="12" t="str">
        <f t="shared" si="254"/>
        <v/>
      </c>
    </row>
    <row r="963" spans="1:21" x14ac:dyDescent="0.2">
      <c r="A963" s="9" t="str">
        <f t="shared" si="238"/>
        <v/>
      </c>
      <c r="B963" s="10" t="str">
        <f t="shared" si="239"/>
        <v/>
      </c>
      <c r="C963" s="14" t="str">
        <f t="shared" si="240"/>
        <v/>
      </c>
      <c r="D963" s="11" t="str">
        <f t="shared" si="241"/>
        <v/>
      </c>
      <c r="E963" s="12" t="str">
        <f t="shared" si="242"/>
        <v/>
      </c>
      <c r="F963" s="12" t="str">
        <f t="shared" si="243"/>
        <v/>
      </c>
      <c r="G963" s="12" t="str">
        <f t="shared" si="244"/>
        <v/>
      </c>
      <c r="H963" s="13"/>
      <c r="I963" s="12" t="str">
        <f t="shared" si="245"/>
        <v/>
      </c>
      <c r="J963" s="12" t="str">
        <f t="shared" si="246"/>
        <v/>
      </c>
      <c r="K963" s="12" t="str">
        <f t="shared" si="247"/>
        <v/>
      </c>
      <c r="L963" s="12" t="str">
        <f>IF(A963="","",SUM($K$51:K963))</f>
        <v/>
      </c>
      <c r="O963" s="9" t="str">
        <f t="shared" si="248"/>
        <v/>
      </c>
      <c r="P963" s="10" t="str">
        <f t="shared" si="249"/>
        <v/>
      </c>
      <c r="Q963" s="16" t="str">
        <f t="shared" si="250"/>
        <v/>
      </c>
      <c r="R963" s="12" t="str">
        <f t="shared" si="251"/>
        <v/>
      </c>
      <c r="S963" s="12" t="str">
        <f t="shared" si="252"/>
        <v/>
      </c>
      <c r="T963" s="12" t="str">
        <f t="shared" si="253"/>
        <v/>
      </c>
      <c r="U963" s="12" t="str">
        <f t="shared" si="254"/>
        <v/>
      </c>
    </row>
    <row r="964" spans="1:21" x14ac:dyDescent="0.2">
      <c r="A964" s="9" t="str">
        <f t="shared" si="238"/>
        <v/>
      </c>
      <c r="B964" s="10" t="str">
        <f t="shared" si="239"/>
        <v/>
      </c>
      <c r="C964" s="14" t="str">
        <f t="shared" si="240"/>
        <v/>
      </c>
      <c r="D964" s="11" t="str">
        <f t="shared" si="241"/>
        <v/>
      </c>
      <c r="E964" s="12" t="str">
        <f t="shared" si="242"/>
        <v/>
      </c>
      <c r="F964" s="12" t="str">
        <f t="shared" si="243"/>
        <v/>
      </c>
      <c r="G964" s="12" t="str">
        <f t="shared" si="244"/>
        <v/>
      </c>
      <c r="H964" s="13"/>
      <c r="I964" s="12" t="str">
        <f t="shared" si="245"/>
        <v/>
      </c>
      <c r="J964" s="12" t="str">
        <f t="shared" si="246"/>
        <v/>
      </c>
      <c r="K964" s="12" t="str">
        <f t="shared" si="247"/>
        <v/>
      </c>
      <c r="L964" s="12" t="str">
        <f>IF(A964="","",SUM($K$51:K964))</f>
        <v/>
      </c>
      <c r="O964" s="9" t="str">
        <f t="shared" si="248"/>
        <v/>
      </c>
      <c r="P964" s="10" t="str">
        <f t="shared" si="249"/>
        <v/>
      </c>
      <c r="Q964" s="16" t="str">
        <f t="shared" si="250"/>
        <v/>
      </c>
      <c r="R964" s="12" t="str">
        <f t="shared" si="251"/>
        <v/>
      </c>
      <c r="S964" s="12" t="str">
        <f t="shared" si="252"/>
        <v/>
      </c>
      <c r="T964" s="12" t="str">
        <f t="shared" si="253"/>
        <v/>
      </c>
      <c r="U964" s="12" t="str">
        <f t="shared" si="254"/>
        <v/>
      </c>
    </row>
    <row r="965" spans="1:21" x14ac:dyDescent="0.2">
      <c r="A965" s="9" t="str">
        <f t="shared" si="238"/>
        <v/>
      </c>
      <c r="B965" s="10" t="str">
        <f t="shared" si="239"/>
        <v/>
      </c>
      <c r="C965" s="14" t="str">
        <f t="shared" si="240"/>
        <v/>
      </c>
      <c r="D965" s="11" t="str">
        <f t="shared" si="241"/>
        <v/>
      </c>
      <c r="E965" s="12" t="str">
        <f t="shared" si="242"/>
        <v/>
      </c>
      <c r="F965" s="12" t="str">
        <f t="shared" si="243"/>
        <v/>
      </c>
      <c r="G965" s="12" t="str">
        <f t="shared" si="244"/>
        <v/>
      </c>
      <c r="H965" s="13"/>
      <c r="I965" s="12" t="str">
        <f t="shared" si="245"/>
        <v/>
      </c>
      <c r="J965" s="12" t="str">
        <f t="shared" si="246"/>
        <v/>
      </c>
      <c r="K965" s="12" t="str">
        <f t="shared" si="247"/>
        <v/>
      </c>
      <c r="L965" s="12" t="str">
        <f>IF(A965="","",SUM($K$51:K965))</f>
        <v/>
      </c>
      <c r="O965" s="9" t="str">
        <f t="shared" si="248"/>
        <v/>
      </c>
      <c r="P965" s="10" t="str">
        <f t="shared" si="249"/>
        <v/>
      </c>
      <c r="Q965" s="16" t="str">
        <f t="shared" si="250"/>
        <v/>
      </c>
      <c r="R965" s="12" t="str">
        <f t="shared" si="251"/>
        <v/>
      </c>
      <c r="S965" s="12" t="str">
        <f t="shared" si="252"/>
        <v/>
      </c>
      <c r="T965" s="12" t="str">
        <f t="shared" si="253"/>
        <v/>
      </c>
      <c r="U965" s="12" t="str">
        <f t="shared" si="254"/>
        <v/>
      </c>
    </row>
    <row r="966" spans="1:21" x14ac:dyDescent="0.2">
      <c r="A966" s="9" t="str">
        <f t="shared" si="238"/>
        <v/>
      </c>
      <c r="B966" s="10" t="str">
        <f t="shared" si="239"/>
        <v/>
      </c>
      <c r="C966" s="14" t="str">
        <f t="shared" si="240"/>
        <v/>
      </c>
      <c r="D966" s="11" t="str">
        <f t="shared" si="241"/>
        <v/>
      </c>
      <c r="E966" s="12" t="str">
        <f t="shared" si="242"/>
        <v/>
      </c>
      <c r="F966" s="12" t="str">
        <f t="shared" si="243"/>
        <v/>
      </c>
      <c r="G966" s="12" t="str">
        <f t="shared" si="244"/>
        <v/>
      </c>
      <c r="H966" s="13"/>
      <c r="I966" s="12" t="str">
        <f t="shared" si="245"/>
        <v/>
      </c>
      <c r="J966" s="12" t="str">
        <f t="shared" si="246"/>
        <v/>
      </c>
      <c r="K966" s="12" t="str">
        <f t="shared" si="247"/>
        <v/>
      </c>
      <c r="L966" s="12" t="str">
        <f>IF(A966="","",SUM($K$51:K966))</f>
        <v/>
      </c>
      <c r="O966" s="9" t="str">
        <f t="shared" si="248"/>
        <v/>
      </c>
      <c r="P966" s="10" t="str">
        <f t="shared" si="249"/>
        <v/>
      </c>
      <c r="Q966" s="16" t="str">
        <f t="shared" si="250"/>
        <v/>
      </c>
      <c r="R966" s="12" t="str">
        <f t="shared" si="251"/>
        <v/>
      </c>
      <c r="S966" s="12" t="str">
        <f t="shared" si="252"/>
        <v/>
      </c>
      <c r="T966" s="12" t="str">
        <f t="shared" si="253"/>
        <v/>
      </c>
      <c r="U966" s="12" t="str">
        <f t="shared" si="254"/>
        <v/>
      </c>
    </row>
    <row r="967" spans="1:21" x14ac:dyDescent="0.2">
      <c r="A967" s="9" t="str">
        <f t="shared" si="238"/>
        <v/>
      </c>
      <c r="B967" s="10" t="str">
        <f t="shared" si="239"/>
        <v/>
      </c>
      <c r="C967" s="14" t="str">
        <f t="shared" si="240"/>
        <v/>
      </c>
      <c r="D967" s="11" t="str">
        <f t="shared" si="241"/>
        <v/>
      </c>
      <c r="E967" s="12" t="str">
        <f t="shared" si="242"/>
        <v/>
      </c>
      <c r="F967" s="12" t="str">
        <f t="shared" si="243"/>
        <v/>
      </c>
      <c r="G967" s="12" t="str">
        <f t="shared" si="244"/>
        <v/>
      </c>
      <c r="H967" s="13"/>
      <c r="I967" s="12" t="str">
        <f t="shared" si="245"/>
        <v/>
      </c>
      <c r="J967" s="12" t="str">
        <f t="shared" si="246"/>
        <v/>
      </c>
      <c r="K967" s="12" t="str">
        <f t="shared" si="247"/>
        <v/>
      </c>
      <c r="L967" s="12" t="str">
        <f>IF(A967="","",SUM($K$51:K967))</f>
        <v/>
      </c>
      <c r="O967" s="9" t="str">
        <f t="shared" si="248"/>
        <v/>
      </c>
      <c r="P967" s="10" t="str">
        <f t="shared" si="249"/>
        <v/>
      </c>
      <c r="Q967" s="16" t="str">
        <f t="shared" si="250"/>
        <v/>
      </c>
      <c r="R967" s="12" t="str">
        <f t="shared" si="251"/>
        <v/>
      </c>
      <c r="S967" s="12" t="str">
        <f t="shared" si="252"/>
        <v/>
      </c>
      <c r="T967" s="12" t="str">
        <f t="shared" si="253"/>
        <v/>
      </c>
      <c r="U967" s="12" t="str">
        <f t="shared" si="254"/>
        <v/>
      </c>
    </row>
    <row r="968" spans="1:21" x14ac:dyDescent="0.2">
      <c r="A968" s="9" t="str">
        <f t="shared" si="238"/>
        <v/>
      </c>
      <c r="B968" s="10" t="str">
        <f t="shared" si="239"/>
        <v/>
      </c>
      <c r="C968" s="14" t="str">
        <f t="shared" si="240"/>
        <v/>
      </c>
      <c r="D968" s="11" t="str">
        <f t="shared" si="241"/>
        <v/>
      </c>
      <c r="E968" s="12" t="str">
        <f t="shared" si="242"/>
        <v/>
      </c>
      <c r="F968" s="12" t="str">
        <f t="shared" si="243"/>
        <v/>
      </c>
      <c r="G968" s="12" t="str">
        <f t="shared" si="244"/>
        <v/>
      </c>
      <c r="H968" s="13"/>
      <c r="I968" s="12" t="str">
        <f t="shared" si="245"/>
        <v/>
      </c>
      <c r="J968" s="12" t="str">
        <f t="shared" si="246"/>
        <v/>
      </c>
      <c r="K968" s="12" t="str">
        <f t="shared" si="247"/>
        <v/>
      </c>
      <c r="L968" s="12" t="str">
        <f>IF(A968="","",SUM($K$51:K968))</f>
        <v/>
      </c>
      <c r="O968" s="9" t="str">
        <f t="shared" si="248"/>
        <v/>
      </c>
      <c r="P968" s="10" t="str">
        <f t="shared" si="249"/>
        <v/>
      </c>
      <c r="Q968" s="16" t="str">
        <f t="shared" si="250"/>
        <v/>
      </c>
      <c r="R968" s="12" t="str">
        <f t="shared" si="251"/>
        <v/>
      </c>
      <c r="S968" s="12" t="str">
        <f t="shared" si="252"/>
        <v/>
      </c>
      <c r="T968" s="12" t="str">
        <f t="shared" si="253"/>
        <v/>
      </c>
      <c r="U968" s="12" t="str">
        <f t="shared" si="254"/>
        <v/>
      </c>
    </row>
    <row r="969" spans="1:21" x14ac:dyDescent="0.2">
      <c r="A969" s="9" t="str">
        <f t="shared" si="238"/>
        <v/>
      </c>
      <c r="B969" s="10" t="str">
        <f t="shared" si="239"/>
        <v/>
      </c>
      <c r="C969" s="14" t="str">
        <f t="shared" si="240"/>
        <v/>
      </c>
      <c r="D969" s="11" t="str">
        <f t="shared" si="241"/>
        <v/>
      </c>
      <c r="E969" s="12" t="str">
        <f t="shared" si="242"/>
        <v/>
      </c>
      <c r="F969" s="12" t="str">
        <f t="shared" si="243"/>
        <v/>
      </c>
      <c r="G969" s="12" t="str">
        <f t="shared" si="244"/>
        <v/>
      </c>
      <c r="H969" s="13"/>
      <c r="I969" s="12" t="str">
        <f t="shared" si="245"/>
        <v/>
      </c>
      <c r="J969" s="12" t="str">
        <f t="shared" si="246"/>
        <v/>
      </c>
      <c r="K969" s="12" t="str">
        <f t="shared" si="247"/>
        <v/>
      </c>
      <c r="L969" s="12" t="str">
        <f>IF(A969="","",SUM($K$51:K969))</f>
        <v/>
      </c>
      <c r="O969" s="9" t="str">
        <f t="shared" si="248"/>
        <v/>
      </c>
      <c r="P969" s="10" t="str">
        <f t="shared" si="249"/>
        <v/>
      </c>
      <c r="Q969" s="16" t="str">
        <f t="shared" si="250"/>
        <v/>
      </c>
      <c r="R969" s="12" t="str">
        <f t="shared" si="251"/>
        <v/>
      </c>
      <c r="S969" s="12" t="str">
        <f t="shared" si="252"/>
        <v/>
      </c>
      <c r="T969" s="12" t="str">
        <f t="shared" si="253"/>
        <v/>
      </c>
      <c r="U969" s="12" t="str">
        <f t="shared" si="254"/>
        <v/>
      </c>
    </row>
    <row r="970" spans="1:21" x14ac:dyDescent="0.2">
      <c r="A970" s="9" t="str">
        <f t="shared" si="238"/>
        <v/>
      </c>
      <c r="B970" s="10" t="str">
        <f t="shared" si="239"/>
        <v/>
      </c>
      <c r="C970" s="14" t="str">
        <f t="shared" si="240"/>
        <v/>
      </c>
      <c r="D970" s="11" t="str">
        <f t="shared" si="241"/>
        <v/>
      </c>
      <c r="E970" s="12" t="str">
        <f t="shared" si="242"/>
        <v/>
      </c>
      <c r="F970" s="12" t="str">
        <f t="shared" si="243"/>
        <v/>
      </c>
      <c r="G970" s="12" t="str">
        <f t="shared" si="244"/>
        <v/>
      </c>
      <c r="H970" s="13"/>
      <c r="I970" s="12" t="str">
        <f t="shared" si="245"/>
        <v/>
      </c>
      <c r="J970" s="12" t="str">
        <f t="shared" si="246"/>
        <v/>
      </c>
      <c r="K970" s="12" t="str">
        <f t="shared" si="247"/>
        <v/>
      </c>
      <c r="L970" s="12" t="str">
        <f>IF(A970="","",SUM($K$51:K970))</f>
        <v/>
      </c>
      <c r="O970" s="9" t="str">
        <f t="shared" si="248"/>
        <v/>
      </c>
      <c r="P970" s="10" t="str">
        <f t="shared" si="249"/>
        <v/>
      </c>
      <c r="Q970" s="16" t="str">
        <f t="shared" si="250"/>
        <v/>
      </c>
      <c r="R970" s="12" t="str">
        <f t="shared" si="251"/>
        <v/>
      </c>
      <c r="S970" s="12" t="str">
        <f t="shared" si="252"/>
        <v/>
      </c>
      <c r="T970" s="12" t="str">
        <f t="shared" si="253"/>
        <v/>
      </c>
      <c r="U970" s="12" t="str">
        <f t="shared" si="254"/>
        <v/>
      </c>
    </row>
    <row r="971" spans="1:21" x14ac:dyDescent="0.2">
      <c r="A971" s="9" t="str">
        <f t="shared" si="238"/>
        <v/>
      </c>
      <c r="B971" s="10" t="str">
        <f t="shared" si="239"/>
        <v/>
      </c>
      <c r="C971" s="14" t="str">
        <f t="shared" si="240"/>
        <v/>
      </c>
      <c r="D971" s="11" t="str">
        <f t="shared" si="241"/>
        <v/>
      </c>
      <c r="E971" s="12" t="str">
        <f t="shared" si="242"/>
        <v/>
      </c>
      <c r="F971" s="12" t="str">
        <f t="shared" si="243"/>
        <v/>
      </c>
      <c r="G971" s="12" t="str">
        <f t="shared" si="244"/>
        <v/>
      </c>
      <c r="H971" s="13"/>
      <c r="I971" s="12" t="str">
        <f t="shared" si="245"/>
        <v/>
      </c>
      <c r="J971" s="12" t="str">
        <f t="shared" si="246"/>
        <v/>
      </c>
      <c r="K971" s="12" t="str">
        <f t="shared" si="247"/>
        <v/>
      </c>
      <c r="L971" s="12" t="str">
        <f>IF(A971="","",SUM($K$51:K971))</f>
        <v/>
      </c>
      <c r="O971" s="9" t="str">
        <f t="shared" si="248"/>
        <v/>
      </c>
      <c r="P971" s="10" t="str">
        <f t="shared" si="249"/>
        <v/>
      </c>
      <c r="Q971" s="16" t="str">
        <f t="shared" si="250"/>
        <v/>
      </c>
      <c r="R971" s="12" t="str">
        <f t="shared" si="251"/>
        <v/>
      </c>
      <c r="S971" s="12" t="str">
        <f t="shared" si="252"/>
        <v/>
      </c>
      <c r="T971" s="12" t="str">
        <f t="shared" si="253"/>
        <v/>
      </c>
      <c r="U971" s="12" t="str">
        <f t="shared" si="254"/>
        <v/>
      </c>
    </row>
    <row r="972" spans="1:21" x14ac:dyDescent="0.2">
      <c r="A972" s="9" t="str">
        <f t="shared" si="238"/>
        <v/>
      </c>
      <c r="B972" s="10" t="str">
        <f t="shared" si="239"/>
        <v/>
      </c>
      <c r="C972" s="14" t="str">
        <f t="shared" si="240"/>
        <v/>
      </c>
      <c r="D972" s="11" t="str">
        <f t="shared" si="241"/>
        <v/>
      </c>
      <c r="E972" s="12" t="str">
        <f t="shared" si="242"/>
        <v/>
      </c>
      <c r="F972" s="12" t="str">
        <f t="shared" si="243"/>
        <v/>
      </c>
      <c r="G972" s="12" t="str">
        <f t="shared" si="244"/>
        <v/>
      </c>
      <c r="H972" s="13"/>
      <c r="I972" s="12" t="str">
        <f t="shared" si="245"/>
        <v/>
      </c>
      <c r="J972" s="12" t="str">
        <f t="shared" si="246"/>
        <v/>
      </c>
      <c r="K972" s="12" t="str">
        <f t="shared" si="247"/>
        <v/>
      </c>
      <c r="L972" s="12" t="str">
        <f>IF(A972="","",SUM($K$51:K972))</f>
        <v/>
      </c>
      <c r="O972" s="9" t="str">
        <f t="shared" si="248"/>
        <v/>
      </c>
      <c r="P972" s="10" t="str">
        <f t="shared" si="249"/>
        <v/>
      </c>
      <c r="Q972" s="16" t="str">
        <f t="shared" si="250"/>
        <v/>
      </c>
      <c r="R972" s="12" t="str">
        <f t="shared" si="251"/>
        <v/>
      </c>
      <c r="S972" s="12" t="str">
        <f t="shared" si="252"/>
        <v/>
      </c>
      <c r="T972" s="12" t="str">
        <f t="shared" si="253"/>
        <v/>
      </c>
      <c r="U972" s="12" t="str">
        <f t="shared" si="254"/>
        <v/>
      </c>
    </row>
    <row r="973" spans="1:21" x14ac:dyDescent="0.2">
      <c r="A973" s="9" t="str">
        <f t="shared" si="238"/>
        <v/>
      </c>
      <c r="B973" s="10" t="str">
        <f t="shared" si="239"/>
        <v/>
      </c>
      <c r="C973" s="14" t="str">
        <f t="shared" si="240"/>
        <v/>
      </c>
      <c r="D973" s="11" t="str">
        <f t="shared" si="241"/>
        <v/>
      </c>
      <c r="E973" s="12" t="str">
        <f t="shared" si="242"/>
        <v/>
      </c>
      <c r="F973" s="12" t="str">
        <f t="shared" si="243"/>
        <v/>
      </c>
      <c r="G973" s="12" t="str">
        <f t="shared" si="244"/>
        <v/>
      </c>
      <c r="H973" s="13"/>
      <c r="I973" s="12" t="str">
        <f t="shared" si="245"/>
        <v/>
      </c>
      <c r="J973" s="12" t="str">
        <f t="shared" si="246"/>
        <v/>
      </c>
      <c r="K973" s="12" t="str">
        <f t="shared" si="247"/>
        <v/>
      </c>
      <c r="L973" s="12" t="str">
        <f>IF(A973="","",SUM($K$51:K973))</f>
        <v/>
      </c>
      <c r="O973" s="9" t="str">
        <f t="shared" si="248"/>
        <v/>
      </c>
      <c r="P973" s="10" t="str">
        <f t="shared" si="249"/>
        <v/>
      </c>
      <c r="Q973" s="16" t="str">
        <f t="shared" si="250"/>
        <v/>
      </c>
      <c r="R973" s="12" t="str">
        <f t="shared" si="251"/>
        <v/>
      </c>
      <c r="S973" s="12" t="str">
        <f t="shared" si="252"/>
        <v/>
      </c>
      <c r="T973" s="12" t="str">
        <f t="shared" si="253"/>
        <v/>
      </c>
      <c r="U973" s="12" t="str">
        <f t="shared" si="254"/>
        <v/>
      </c>
    </row>
    <row r="974" spans="1:21" x14ac:dyDescent="0.2">
      <c r="A974" s="9" t="str">
        <f t="shared" si="238"/>
        <v/>
      </c>
      <c r="B974" s="10" t="str">
        <f t="shared" si="239"/>
        <v/>
      </c>
      <c r="C974" s="14" t="str">
        <f t="shared" si="240"/>
        <v/>
      </c>
      <c r="D974" s="11" t="str">
        <f t="shared" si="241"/>
        <v/>
      </c>
      <c r="E974" s="12" t="str">
        <f t="shared" si="242"/>
        <v/>
      </c>
      <c r="F974" s="12" t="str">
        <f t="shared" si="243"/>
        <v/>
      </c>
      <c r="G974" s="12" t="str">
        <f t="shared" si="244"/>
        <v/>
      </c>
      <c r="H974" s="13"/>
      <c r="I974" s="12" t="str">
        <f t="shared" si="245"/>
        <v/>
      </c>
      <c r="J974" s="12" t="str">
        <f t="shared" si="246"/>
        <v/>
      </c>
      <c r="K974" s="12" t="str">
        <f t="shared" si="247"/>
        <v/>
      </c>
      <c r="L974" s="12" t="str">
        <f>IF(A974="","",SUM($K$51:K974))</f>
        <v/>
      </c>
      <c r="O974" s="9" t="str">
        <f t="shared" si="248"/>
        <v/>
      </c>
      <c r="P974" s="10" t="str">
        <f t="shared" si="249"/>
        <v/>
      </c>
      <c r="Q974" s="16" t="str">
        <f t="shared" si="250"/>
        <v/>
      </c>
      <c r="R974" s="12" t="str">
        <f t="shared" si="251"/>
        <v/>
      </c>
      <c r="S974" s="12" t="str">
        <f t="shared" si="252"/>
        <v/>
      </c>
      <c r="T974" s="12" t="str">
        <f t="shared" si="253"/>
        <v/>
      </c>
      <c r="U974" s="12" t="str">
        <f t="shared" si="254"/>
        <v/>
      </c>
    </row>
    <row r="975" spans="1:21" x14ac:dyDescent="0.2">
      <c r="A975" s="9" t="str">
        <f t="shared" si="238"/>
        <v/>
      </c>
      <c r="B975" s="10" t="str">
        <f t="shared" si="239"/>
        <v/>
      </c>
      <c r="C975" s="14" t="str">
        <f t="shared" si="240"/>
        <v/>
      </c>
      <c r="D975" s="11" t="str">
        <f t="shared" si="241"/>
        <v/>
      </c>
      <c r="E975" s="12" t="str">
        <f t="shared" si="242"/>
        <v/>
      </c>
      <c r="F975" s="12" t="str">
        <f t="shared" si="243"/>
        <v/>
      </c>
      <c r="G975" s="12" t="str">
        <f t="shared" si="244"/>
        <v/>
      </c>
      <c r="H975" s="13"/>
      <c r="I975" s="12" t="str">
        <f t="shared" si="245"/>
        <v/>
      </c>
      <c r="J975" s="12" t="str">
        <f t="shared" si="246"/>
        <v/>
      </c>
      <c r="K975" s="12" t="str">
        <f t="shared" si="247"/>
        <v/>
      </c>
      <c r="L975" s="12" t="str">
        <f>IF(A975="","",SUM($K$51:K975))</f>
        <v/>
      </c>
      <c r="O975" s="9" t="str">
        <f t="shared" si="248"/>
        <v/>
      </c>
      <c r="P975" s="10" t="str">
        <f t="shared" si="249"/>
        <v/>
      </c>
      <c r="Q975" s="16" t="str">
        <f t="shared" si="250"/>
        <v/>
      </c>
      <c r="R975" s="12" t="str">
        <f t="shared" si="251"/>
        <v/>
      </c>
      <c r="S975" s="12" t="str">
        <f t="shared" si="252"/>
        <v/>
      </c>
      <c r="T975" s="12" t="str">
        <f t="shared" si="253"/>
        <v/>
      </c>
      <c r="U975" s="12" t="str">
        <f t="shared" si="254"/>
        <v/>
      </c>
    </row>
    <row r="976" spans="1:21" x14ac:dyDescent="0.2">
      <c r="A976" s="9" t="str">
        <f t="shared" si="238"/>
        <v/>
      </c>
      <c r="B976" s="10" t="str">
        <f t="shared" si="239"/>
        <v/>
      </c>
      <c r="C976" s="14" t="str">
        <f t="shared" si="240"/>
        <v/>
      </c>
      <c r="D976" s="11" t="str">
        <f t="shared" si="241"/>
        <v/>
      </c>
      <c r="E976" s="12" t="str">
        <f t="shared" si="242"/>
        <v/>
      </c>
      <c r="F976" s="12" t="str">
        <f t="shared" si="243"/>
        <v/>
      </c>
      <c r="G976" s="12" t="str">
        <f t="shared" si="244"/>
        <v/>
      </c>
      <c r="H976" s="13"/>
      <c r="I976" s="12" t="str">
        <f t="shared" si="245"/>
        <v/>
      </c>
      <c r="J976" s="12" t="str">
        <f t="shared" si="246"/>
        <v/>
      </c>
      <c r="K976" s="12" t="str">
        <f t="shared" si="247"/>
        <v/>
      </c>
      <c r="L976" s="12" t="str">
        <f>IF(A976="","",SUM($K$51:K976))</f>
        <v/>
      </c>
      <c r="O976" s="9" t="str">
        <f t="shared" si="248"/>
        <v/>
      </c>
      <c r="P976" s="10" t="str">
        <f t="shared" si="249"/>
        <v/>
      </c>
      <c r="Q976" s="16" t="str">
        <f t="shared" si="250"/>
        <v/>
      </c>
      <c r="R976" s="12" t="str">
        <f t="shared" si="251"/>
        <v/>
      </c>
      <c r="S976" s="12" t="str">
        <f t="shared" si="252"/>
        <v/>
      </c>
      <c r="T976" s="12" t="str">
        <f t="shared" si="253"/>
        <v/>
      </c>
      <c r="U976" s="12" t="str">
        <f t="shared" si="254"/>
        <v/>
      </c>
    </row>
    <row r="977" spans="1:21" x14ac:dyDescent="0.2">
      <c r="A977" s="9" t="str">
        <f t="shared" si="238"/>
        <v/>
      </c>
      <c r="B977" s="10" t="str">
        <f t="shared" si="239"/>
        <v/>
      </c>
      <c r="C977" s="14" t="str">
        <f t="shared" si="240"/>
        <v/>
      </c>
      <c r="D977" s="11" t="str">
        <f t="shared" si="241"/>
        <v/>
      </c>
      <c r="E977" s="12" t="str">
        <f t="shared" si="242"/>
        <v/>
      </c>
      <c r="F977" s="12" t="str">
        <f t="shared" si="243"/>
        <v/>
      </c>
      <c r="G977" s="12" t="str">
        <f t="shared" si="244"/>
        <v/>
      </c>
      <c r="H977" s="13"/>
      <c r="I977" s="12" t="str">
        <f t="shared" si="245"/>
        <v/>
      </c>
      <c r="J977" s="12" t="str">
        <f t="shared" si="246"/>
        <v/>
      </c>
      <c r="K977" s="12" t="str">
        <f t="shared" si="247"/>
        <v/>
      </c>
      <c r="L977" s="12" t="str">
        <f>IF(A977="","",SUM($K$51:K977))</f>
        <v/>
      </c>
      <c r="O977" s="9" t="str">
        <f t="shared" si="248"/>
        <v/>
      </c>
      <c r="P977" s="10" t="str">
        <f t="shared" si="249"/>
        <v/>
      </c>
      <c r="Q977" s="16" t="str">
        <f t="shared" si="250"/>
        <v/>
      </c>
      <c r="R977" s="12" t="str">
        <f t="shared" si="251"/>
        <v/>
      </c>
      <c r="S977" s="12" t="str">
        <f t="shared" si="252"/>
        <v/>
      </c>
      <c r="T977" s="12" t="str">
        <f t="shared" si="253"/>
        <v/>
      </c>
      <c r="U977" s="12" t="str">
        <f t="shared" si="254"/>
        <v/>
      </c>
    </row>
    <row r="978" spans="1:21" x14ac:dyDescent="0.2">
      <c r="A978" s="9" t="str">
        <f t="shared" si="238"/>
        <v/>
      </c>
      <c r="B978" s="10" t="str">
        <f t="shared" si="239"/>
        <v/>
      </c>
      <c r="C978" s="14" t="str">
        <f t="shared" si="240"/>
        <v/>
      </c>
      <c r="D978" s="11" t="str">
        <f t="shared" si="241"/>
        <v/>
      </c>
      <c r="E978" s="12" t="str">
        <f t="shared" si="242"/>
        <v/>
      </c>
      <c r="F978" s="12" t="str">
        <f t="shared" si="243"/>
        <v/>
      </c>
      <c r="G978" s="12" t="str">
        <f t="shared" si="244"/>
        <v/>
      </c>
      <c r="H978" s="13"/>
      <c r="I978" s="12" t="str">
        <f t="shared" si="245"/>
        <v/>
      </c>
      <c r="J978" s="12" t="str">
        <f t="shared" si="246"/>
        <v/>
      </c>
      <c r="K978" s="12" t="str">
        <f t="shared" si="247"/>
        <v/>
      </c>
      <c r="L978" s="12" t="str">
        <f>IF(A978="","",SUM($K$51:K978))</f>
        <v/>
      </c>
      <c r="O978" s="9" t="str">
        <f t="shared" si="248"/>
        <v/>
      </c>
      <c r="P978" s="10" t="str">
        <f t="shared" si="249"/>
        <v/>
      </c>
      <c r="Q978" s="16" t="str">
        <f t="shared" si="250"/>
        <v/>
      </c>
      <c r="R978" s="12" t="str">
        <f t="shared" si="251"/>
        <v/>
      </c>
      <c r="S978" s="12" t="str">
        <f t="shared" si="252"/>
        <v/>
      </c>
      <c r="T978" s="12" t="str">
        <f t="shared" si="253"/>
        <v/>
      </c>
      <c r="U978" s="12" t="str">
        <f t="shared" si="254"/>
        <v/>
      </c>
    </row>
    <row r="979" spans="1:21" x14ac:dyDescent="0.2">
      <c r="A979" s="9" t="str">
        <f t="shared" si="238"/>
        <v/>
      </c>
      <c r="B979" s="10" t="str">
        <f t="shared" si="239"/>
        <v/>
      </c>
      <c r="C979" s="14" t="str">
        <f t="shared" si="240"/>
        <v/>
      </c>
      <c r="D979" s="11" t="str">
        <f t="shared" si="241"/>
        <v/>
      </c>
      <c r="E979" s="12" t="str">
        <f t="shared" si="242"/>
        <v/>
      </c>
      <c r="F979" s="12" t="str">
        <f t="shared" si="243"/>
        <v/>
      </c>
      <c r="G979" s="12" t="str">
        <f t="shared" si="244"/>
        <v/>
      </c>
      <c r="H979" s="13"/>
      <c r="I979" s="12" t="str">
        <f t="shared" si="245"/>
        <v/>
      </c>
      <c r="J979" s="12" t="str">
        <f t="shared" si="246"/>
        <v/>
      </c>
      <c r="K979" s="12" t="str">
        <f t="shared" si="247"/>
        <v/>
      </c>
      <c r="L979" s="12" t="str">
        <f>IF(A979="","",SUM($K$51:K979))</f>
        <v/>
      </c>
      <c r="O979" s="9" t="str">
        <f t="shared" si="248"/>
        <v/>
      </c>
      <c r="P979" s="10" t="str">
        <f t="shared" si="249"/>
        <v/>
      </c>
      <c r="Q979" s="16" t="str">
        <f t="shared" si="250"/>
        <v/>
      </c>
      <c r="R979" s="12" t="str">
        <f t="shared" si="251"/>
        <v/>
      </c>
      <c r="S979" s="12" t="str">
        <f t="shared" si="252"/>
        <v/>
      </c>
      <c r="T979" s="12" t="str">
        <f t="shared" si="253"/>
        <v/>
      </c>
      <c r="U979" s="12" t="str">
        <f t="shared" si="254"/>
        <v/>
      </c>
    </row>
    <row r="980" spans="1:21" x14ac:dyDescent="0.2">
      <c r="A980" s="9" t="str">
        <f t="shared" si="238"/>
        <v/>
      </c>
      <c r="B980" s="10" t="str">
        <f t="shared" si="239"/>
        <v/>
      </c>
      <c r="C980" s="14" t="str">
        <f t="shared" si="240"/>
        <v/>
      </c>
      <c r="D980" s="11" t="str">
        <f t="shared" si="241"/>
        <v/>
      </c>
      <c r="E980" s="12" t="str">
        <f t="shared" si="242"/>
        <v/>
      </c>
      <c r="F980" s="12" t="str">
        <f t="shared" si="243"/>
        <v/>
      </c>
      <c r="G980" s="12" t="str">
        <f t="shared" si="244"/>
        <v/>
      </c>
      <c r="H980" s="13"/>
      <c r="I980" s="12" t="str">
        <f t="shared" si="245"/>
        <v/>
      </c>
      <c r="J980" s="12" t="str">
        <f t="shared" si="246"/>
        <v/>
      </c>
      <c r="K980" s="12" t="str">
        <f t="shared" si="247"/>
        <v/>
      </c>
      <c r="L980" s="12" t="str">
        <f>IF(A980="","",SUM($K$51:K980))</f>
        <v/>
      </c>
      <c r="O980" s="9" t="str">
        <f t="shared" si="248"/>
        <v/>
      </c>
      <c r="P980" s="10" t="str">
        <f t="shared" si="249"/>
        <v/>
      </c>
      <c r="Q980" s="16" t="str">
        <f t="shared" si="250"/>
        <v/>
      </c>
      <c r="R980" s="12" t="str">
        <f t="shared" si="251"/>
        <v/>
      </c>
      <c r="S980" s="12" t="str">
        <f t="shared" si="252"/>
        <v/>
      </c>
      <c r="T980" s="12" t="str">
        <f t="shared" si="253"/>
        <v/>
      </c>
      <c r="U980" s="12" t="str">
        <f t="shared" si="254"/>
        <v/>
      </c>
    </row>
    <row r="981" spans="1:21" x14ac:dyDescent="0.2">
      <c r="A981" s="9" t="str">
        <f t="shared" si="238"/>
        <v/>
      </c>
      <c r="B981" s="10" t="str">
        <f t="shared" si="239"/>
        <v/>
      </c>
      <c r="C981" s="14" t="str">
        <f t="shared" si="240"/>
        <v/>
      </c>
      <c r="D981" s="11" t="str">
        <f t="shared" si="241"/>
        <v/>
      </c>
      <c r="E981" s="12" t="str">
        <f t="shared" si="242"/>
        <v/>
      </c>
      <c r="F981" s="12" t="str">
        <f t="shared" si="243"/>
        <v/>
      </c>
      <c r="G981" s="12" t="str">
        <f t="shared" si="244"/>
        <v/>
      </c>
      <c r="H981" s="13"/>
      <c r="I981" s="12" t="str">
        <f t="shared" si="245"/>
        <v/>
      </c>
      <c r="J981" s="12" t="str">
        <f t="shared" si="246"/>
        <v/>
      </c>
      <c r="K981" s="12" t="str">
        <f t="shared" si="247"/>
        <v/>
      </c>
      <c r="L981" s="12" t="str">
        <f>IF(A981="","",SUM($K$51:K981))</f>
        <v/>
      </c>
      <c r="O981" s="9" t="str">
        <f t="shared" si="248"/>
        <v/>
      </c>
      <c r="P981" s="10" t="str">
        <f t="shared" si="249"/>
        <v/>
      </c>
      <c r="Q981" s="16" t="str">
        <f t="shared" si="250"/>
        <v/>
      </c>
      <c r="R981" s="12" t="str">
        <f t="shared" si="251"/>
        <v/>
      </c>
      <c r="S981" s="12" t="str">
        <f t="shared" si="252"/>
        <v/>
      </c>
      <c r="T981" s="12" t="str">
        <f t="shared" si="253"/>
        <v/>
      </c>
      <c r="U981" s="12" t="str">
        <f t="shared" si="254"/>
        <v/>
      </c>
    </row>
    <row r="982" spans="1:21" x14ac:dyDescent="0.2">
      <c r="A982" s="9" t="str">
        <f t="shared" si="238"/>
        <v/>
      </c>
      <c r="B982" s="10" t="str">
        <f t="shared" si="239"/>
        <v/>
      </c>
      <c r="C982" s="14" t="str">
        <f t="shared" si="240"/>
        <v/>
      </c>
      <c r="D982" s="11" t="str">
        <f t="shared" si="241"/>
        <v/>
      </c>
      <c r="E982" s="12" t="str">
        <f t="shared" si="242"/>
        <v/>
      </c>
      <c r="F982" s="12" t="str">
        <f t="shared" si="243"/>
        <v/>
      </c>
      <c r="G982" s="12" t="str">
        <f t="shared" si="244"/>
        <v/>
      </c>
      <c r="H982" s="13"/>
      <c r="I982" s="12" t="str">
        <f t="shared" si="245"/>
        <v/>
      </c>
      <c r="J982" s="12" t="str">
        <f t="shared" si="246"/>
        <v/>
      </c>
      <c r="K982" s="12" t="str">
        <f t="shared" si="247"/>
        <v/>
      </c>
      <c r="L982" s="12" t="str">
        <f>IF(A982="","",SUM($K$51:K982))</f>
        <v/>
      </c>
      <c r="O982" s="9" t="str">
        <f t="shared" si="248"/>
        <v/>
      </c>
      <c r="P982" s="10" t="str">
        <f t="shared" si="249"/>
        <v/>
      </c>
      <c r="Q982" s="16" t="str">
        <f t="shared" si="250"/>
        <v/>
      </c>
      <c r="R982" s="12" t="str">
        <f t="shared" si="251"/>
        <v/>
      </c>
      <c r="S982" s="12" t="str">
        <f t="shared" si="252"/>
        <v/>
      </c>
      <c r="T982" s="12" t="str">
        <f t="shared" si="253"/>
        <v/>
      </c>
      <c r="U982" s="12" t="str">
        <f t="shared" si="254"/>
        <v/>
      </c>
    </row>
    <row r="983" spans="1:21" x14ac:dyDescent="0.2">
      <c r="A983" s="9" t="str">
        <f t="shared" si="238"/>
        <v/>
      </c>
      <c r="B983" s="10" t="str">
        <f t="shared" si="239"/>
        <v/>
      </c>
      <c r="C983" s="14" t="str">
        <f t="shared" si="240"/>
        <v/>
      </c>
      <c r="D983" s="11" t="str">
        <f t="shared" si="241"/>
        <v/>
      </c>
      <c r="E983" s="12" t="str">
        <f t="shared" si="242"/>
        <v/>
      </c>
      <c r="F983" s="12" t="str">
        <f t="shared" si="243"/>
        <v/>
      </c>
      <c r="G983" s="12" t="str">
        <f t="shared" si="244"/>
        <v/>
      </c>
      <c r="H983" s="13"/>
      <c r="I983" s="12" t="str">
        <f t="shared" si="245"/>
        <v/>
      </c>
      <c r="J983" s="12" t="str">
        <f t="shared" si="246"/>
        <v/>
      </c>
      <c r="K983" s="12" t="str">
        <f t="shared" si="247"/>
        <v/>
      </c>
      <c r="L983" s="12" t="str">
        <f>IF(A983="","",SUM($K$51:K983))</f>
        <v/>
      </c>
      <c r="O983" s="9" t="str">
        <f t="shared" si="248"/>
        <v/>
      </c>
      <c r="P983" s="10" t="str">
        <f t="shared" si="249"/>
        <v/>
      </c>
      <c r="Q983" s="16" t="str">
        <f t="shared" si="250"/>
        <v/>
      </c>
      <c r="R983" s="12" t="str">
        <f t="shared" si="251"/>
        <v/>
      </c>
      <c r="S983" s="12" t="str">
        <f t="shared" si="252"/>
        <v/>
      </c>
      <c r="T983" s="12" t="str">
        <f t="shared" si="253"/>
        <v/>
      </c>
      <c r="U983" s="12" t="str">
        <f t="shared" si="254"/>
        <v/>
      </c>
    </row>
    <row r="984" spans="1:21" x14ac:dyDescent="0.2">
      <c r="A984" s="9" t="str">
        <f t="shared" si="238"/>
        <v/>
      </c>
      <c r="B984" s="10" t="str">
        <f t="shared" si="239"/>
        <v/>
      </c>
      <c r="C984" s="14" t="str">
        <f t="shared" si="240"/>
        <v/>
      </c>
      <c r="D984" s="11" t="str">
        <f t="shared" si="241"/>
        <v/>
      </c>
      <c r="E984" s="12" t="str">
        <f t="shared" si="242"/>
        <v/>
      </c>
      <c r="F984" s="12" t="str">
        <f t="shared" si="243"/>
        <v/>
      </c>
      <c r="G984" s="12" t="str">
        <f t="shared" si="244"/>
        <v/>
      </c>
      <c r="H984" s="13"/>
      <c r="I984" s="12" t="str">
        <f t="shared" si="245"/>
        <v/>
      </c>
      <c r="J984" s="12" t="str">
        <f t="shared" si="246"/>
        <v/>
      </c>
      <c r="K984" s="12" t="str">
        <f t="shared" si="247"/>
        <v/>
      </c>
      <c r="L984" s="12" t="str">
        <f>IF(A984="","",SUM($K$51:K984))</f>
        <v/>
      </c>
      <c r="O984" s="9" t="str">
        <f t="shared" si="248"/>
        <v/>
      </c>
      <c r="P984" s="10" t="str">
        <f t="shared" si="249"/>
        <v/>
      </c>
      <c r="Q984" s="16" t="str">
        <f t="shared" si="250"/>
        <v/>
      </c>
      <c r="R984" s="12" t="str">
        <f t="shared" si="251"/>
        <v/>
      </c>
      <c r="S984" s="12" t="str">
        <f t="shared" si="252"/>
        <v/>
      </c>
      <c r="T984" s="12" t="str">
        <f t="shared" si="253"/>
        <v/>
      </c>
      <c r="U984" s="12" t="str">
        <f t="shared" si="254"/>
        <v/>
      </c>
    </row>
    <row r="985" spans="1:21" x14ac:dyDescent="0.2">
      <c r="A985" s="9" t="str">
        <f t="shared" si="238"/>
        <v/>
      </c>
      <c r="B985" s="10" t="str">
        <f t="shared" si="239"/>
        <v/>
      </c>
      <c r="C985" s="14" t="str">
        <f t="shared" si="240"/>
        <v/>
      </c>
      <c r="D985" s="11" t="str">
        <f t="shared" si="241"/>
        <v/>
      </c>
      <c r="E985" s="12" t="str">
        <f t="shared" si="242"/>
        <v/>
      </c>
      <c r="F985" s="12" t="str">
        <f t="shared" si="243"/>
        <v/>
      </c>
      <c r="G985" s="12" t="str">
        <f t="shared" si="244"/>
        <v/>
      </c>
      <c r="H985" s="13"/>
      <c r="I985" s="12" t="str">
        <f t="shared" si="245"/>
        <v/>
      </c>
      <c r="J985" s="12" t="str">
        <f t="shared" si="246"/>
        <v/>
      </c>
      <c r="K985" s="12" t="str">
        <f t="shared" si="247"/>
        <v/>
      </c>
      <c r="L985" s="12" t="str">
        <f>IF(A985="","",SUM($K$51:K985))</f>
        <v/>
      </c>
      <c r="O985" s="9" t="str">
        <f t="shared" si="248"/>
        <v/>
      </c>
      <c r="P985" s="10" t="str">
        <f t="shared" si="249"/>
        <v/>
      </c>
      <c r="Q985" s="16" t="str">
        <f t="shared" si="250"/>
        <v/>
      </c>
      <c r="R985" s="12" t="str">
        <f t="shared" si="251"/>
        <v/>
      </c>
      <c r="S985" s="12" t="str">
        <f t="shared" si="252"/>
        <v/>
      </c>
      <c r="T985" s="12" t="str">
        <f t="shared" si="253"/>
        <v/>
      </c>
      <c r="U985" s="12" t="str">
        <f t="shared" si="254"/>
        <v/>
      </c>
    </row>
    <row r="986" spans="1:21" x14ac:dyDescent="0.2">
      <c r="A986" s="9" t="str">
        <f t="shared" si="238"/>
        <v/>
      </c>
      <c r="B986" s="10" t="str">
        <f t="shared" si="239"/>
        <v/>
      </c>
      <c r="C986" s="14" t="str">
        <f t="shared" si="240"/>
        <v/>
      </c>
      <c r="D986" s="11" t="str">
        <f t="shared" si="241"/>
        <v/>
      </c>
      <c r="E986" s="12" t="str">
        <f t="shared" si="242"/>
        <v/>
      </c>
      <c r="F986" s="12" t="str">
        <f t="shared" si="243"/>
        <v/>
      </c>
      <c r="G986" s="12" t="str">
        <f t="shared" si="244"/>
        <v/>
      </c>
      <c r="H986" s="13"/>
      <c r="I986" s="12" t="str">
        <f t="shared" si="245"/>
        <v/>
      </c>
      <c r="J986" s="12" t="str">
        <f t="shared" si="246"/>
        <v/>
      </c>
      <c r="K986" s="12" t="str">
        <f t="shared" si="247"/>
        <v/>
      </c>
      <c r="L986" s="12" t="str">
        <f>IF(A986="","",SUM($K$51:K986))</f>
        <v/>
      </c>
      <c r="O986" s="9" t="str">
        <f t="shared" si="248"/>
        <v/>
      </c>
      <c r="P986" s="10" t="str">
        <f t="shared" si="249"/>
        <v/>
      </c>
      <c r="Q986" s="16" t="str">
        <f t="shared" si="250"/>
        <v/>
      </c>
      <c r="R986" s="12" t="str">
        <f t="shared" si="251"/>
        <v/>
      </c>
      <c r="S986" s="12" t="str">
        <f t="shared" si="252"/>
        <v/>
      </c>
      <c r="T986" s="12" t="str">
        <f t="shared" si="253"/>
        <v/>
      </c>
      <c r="U986" s="12" t="str">
        <f t="shared" si="254"/>
        <v/>
      </c>
    </row>
    <row r="987" spans="1:21" x14ac:dyDescent="0.2">
      <c r="A987" s="9" t="str">
        <f t="shared" si="238"/>
        <v/>
      </c>
      <c r="B987" s="10" t="str">
        <f t="shared" si="239"/>
        <v/>
      </c>
      <c r="C987" s="14" t="str">
        <f t="shared" si="240"/>
        <v/>
      </c>
      <c r="D987" s="11" t="str">
        <f t="shared" si="241"/>
        <v/>
      </c>
      <c r="E987" s="12" t="str">
        <f t="shared" si="242"/>
        <v/>
      </c>
      <c r="F987" s="12" t="str">
        <f t="shared" si="243"/>
        <v/>
      </c>
      <c r="G987" s="12" t="str">
        <f t="shared" si="244"/>
        <v/>
      </c>
      <c r="H987" s="13"/>
      <c r="I987" s="12" t="str">
        <f t="shared" si="245"/>
        <v/>
      </c>
      <c r="J987" s="12" t="str">
        <f t="shared" si="246"/>
        <v/>
      </c>
      <c r="K987" s="12" t="str">
        <f t="shared" si="247"/>
        <v/>
      </c>
      <c r="L987" s="12" t="str">
        <f>IF(A987="","",SUM($K$51:K987))</f>
        <v/>
      </c>
      <c r="O987" s="9" t="str">
        <f t="shared" si="248"/>
        <v/>
      </c>
      <c r="P987" s="10" t="str">
        <f t="shared" si="249"/>
        <v/>
      </c>
      <c r="Q987" s="16" t="str">
        <f t="shared" si="250"/>
        <v/>
      </c>
      <c r="R987" s="12" t="str">
        <f t="shared" si="251"/>
        <v/>
      </c>
      <c r="S987" s="12" t="str">
        <f t="shared" si="252"/>
        <v/>
      </c>
      <c r="T987" s="12" t="str">
        <f t="shared" si="253"/>
        <v/>
      </c>
      <c r="U987" s="12" t="str">
        <f t="shared" si="254"/>
        <v/>
      </c>
    </row>
    <row r="988" spans="1:21" x14ac:dyDescent="0.2">
      <c r="A988" s="9" t="str">
        <f t="shared" si="238"/>
        <v/>
      </c>
      <c r="B988" s="10" t="str">
        <f t="shared" si="239"/>
        <v/>
      </c>
      <c r="C988" s="14" t="str">
        <f t="shared" si="240"/>
        <v/>
      </c>
      <c r="D988" s="11" t="str">
        <f t="shared" si="241"/>
        <v/>
      </c>
      <c r="E988" s="12" t="str">
        <f t="shared" si="242"/>
        <v/>
      </c>
      <c r="F988" s="12" t="str">
        <f t="shared" si="243"/>
        <v/>
      </c>
      <c r="G988" s="12" t="str">
        <f t="shared" si="244"/>
        <v/>
      </c>
      <c r="H988" s="13"/>
      <c r="I988" s="12" t="str">
        <f t="shared" si="245"/>
        <v/>
      </c>
      <c r="J988" s="12" t="str">
        <f t="shared" si="246"/>
        <v/>
      </c>
      <c r="K988" s="12" t="str">
        <f t="shared" si="247"/>
        <v/>
      </c>
      <c r="L988" s="12" t="str">
        <f>IF(A988="","",SUM($K$51:K988))</f>
        <v/>
      </c>
      <c r="O988" s="9" t="str">
        <f t="shared" si="248"/>
        <v/>
      </c>
      <c r="P988" s="10" t="str">
        <f t="shared" si="249"/>
        <v/>
      </c>
      <c r="Q988" s="16" t="str">
        <f t="shared" si="250"/>
        <v/>
      </c>
      <c r="R988" s="12" t="str">
        <f t="shared" si="251"/>
        <v/>
      </c>
      <c r="S988" s="12" t="str">
        <f t="shared" si="252"/>
        <v/>
      </c>
      <c r="T988" s="12" t="str">
        <f t="shared" si="253"/>
        <v/>
      </c>
      <c r="U988" s="12" t="str">
        <f t="shared" si="254"/>
        <v/>
      </c>
    </row>
    <row r="989" spans="1:21" x14ac:dyDescent="0.2">
      <c r="A989" s="9" t="str">
        <f t="shared" si="238"/>
        <v/>
      </c>
      <c r="B989" s="10" t="str">
        <f t="shared" si="239"/>
        <v/>
      </c>
      <c r="C989" s="14" t="str">
        <f t="shared" si="240"/>
        <v/>
      </c>
      <c r="D989" s="11" t="str">
        <f t="shared" si="241"/>
        <v/>
      </c>
      <c r="E989" s="12" t="str">
        <f t="shared" si="242"/>
        <v/>
      </c>
      <c r="F989" s="12" t="str">
        <f t="shared" si="243"/>
        <v/>
      </c>
      <c r="G989" s="12" t="str">
        <f t="shared" si="244"/>
        <v/>
      </c>
      <c r="H989" s="13"/>
      <c r="I989" s="12" t="str">
        <f t="shared" si="245"/>
        <v/>
      </c>
      <c r="J989" s="12" t="str">
        <f t="shared" si="246"/>
        <v/>
      </c>
      <c r="K989" s="12" t="str">
        <f t="shared" si="247"/>
        <v/>
      </c>
      <c r="L989" s="12" t="str">
        <f>IF(A989="","",SUM($K$51:K989))</f>
        <v/>
      </c>
      <c r="O989" s="9" t="str">
        <f t="shared" si="248"/>
        <v/>
      </c>
      <c r="P989" s="10" t="str">
        <f t="shared" si="249"/>
        <v/>
      </c>
      <c r="Q989" s="16" t="str">
        <f t="shared" si="250"/>
        <v/>
      </c>
      <c r="R989" s="12" t="str">
        <f t="shared" si="251"/>
        <v/>
      </c>
      <c r="S989" s="12" t="str">
        <f t="shared" si="252"/>
        <v/>
      </c>
      <c r="T989" s="12" t="str">
        <f t="shared" si="253"/>
        <v/>
      </c>
      <c r="U989" s="12" t="str">
        <f t="shared" si="254"/>
        <v/>
      </c>
    </row>
    <row r="990" spans="1:21" x14ac:dyDescent="0.2">
      <c r="A990" s="9" t="str">
        <f t="shared" si="238"/>
        <v/>
      </c>
      <c r="B990" s="10" t="str">
        <f t="shared" si="239"/>
        <v/>
      </c>
      <c r="C990" s="14" t="str">
        <f t="shared" si="240"/>
        <v/>
      </c>
      <c r="D990" s="11" t="str">
        <f t="shared" si="241"/>
        <v/>
      </c>
      <c r="E990" s="12" t="str">
        <f t="shared" si="242"/>
        <v/>
      </c>
      <c r="F990" s="12" t="str">
        <f t="shared" si="243"/>
        <v/>
      </c>
      <c r="G990" s="12" t="str">
        <f t="shared" si="244"/>
        <v/>
      </c>
      <c r="H990" s="13"/>
      <c r="I990" s="12" t="str">
        <f t="shared" si="245"/>
        <v/>
      </c>
      <c r="J990" s="12" t="str">
        <f t="shared" si="246"/>
        <v/>
      </c>
      <c r="K990" s="12" t="str">
        <f t="shared" si="247"/>
        <v/>
      </c>
      <c r="L990" s="12" t="str">
        <f>IF(A990="","",SUM($K$51:K990))</f>
        <v/>
      </c>
      <c r="O990" s="9" t="str">
        <f t="shared" si="248"/>
        <v/>
      </c>
      <c r="P990" s="10" t="str">
        <f t="shared" si="249"/>
        <v/>
      </c>
      <c r="Q990" s="16" t="str">
        <f t="shared" si="250"/>
        <v/>
      </c>
      <c r="R990" s="12" t="str">
        <f t="shared" si="251"/>
        <v/>
      </c>
      <c r="S990" s="12" t="str">
        <f t="shared" si="252"/>
        <v/>
      </c>
      <c r="T990" s="12" t="str">
        <f t="shared" si="253"/>
        <v/>
      </c>
      <c r="U990" s="12" t="str">
        <f t="shared" si="254"/>
        <v/>
      </c>
    </row>
    <row r="991" spans="1:21" x14ac:dyDescent="0.2">
      <c r="A991" s="9" t="str">
        <f t="shared" si="238"/>
        <v/>
      </c>
      <c r="B991" s="10" t="str">
        <f t="shared" si="239"/>
        <v/>
      </c>
      <c r="C991" s="14" t="str">
        <f t="shared" si="240"/>
        <v/>
      </c>
      <c r="D991" s="11" t="str">
        <f t="shared" si="241"/>
        <v/>
      </c>
      <c r="E991" s="12" t="str">
        <f t="shared" si="242"/>
        <v/>
      </c>
      <c r="F991" s="12" t="str">
        <f t="shared" si="243"/>
        <v/>
      </c>
      <c r="G991" s="12" t="str">
        <f t="shared" si="244"/>
        <v/>
      </c>
      <c r="H991" s="13"/>
      <c r="I991" s="12" t="str">
        <f t="shared" si="245"/>
        <v/>
      </c>
      <c r="J991" s="12" t="str">
        <f t="shared" si="246"/>
        <v/>
      </c>
      <c r="K991" s="12" t="str">
        <f t="shared" si="247"/>
        <v/>
      </c>
      <c r="L991" s="12" t="str">
        <f>IF(A991="","",SUM($K$51:K991))</f>
        <v/>
      </c>
      <c r="O991" s="9" t="str">
        <f t="shared" si="248"/>
        <v/>
      </c>
      <c r="P991" s="10" t="str">
        <f t="shared" si="249"/>
        <v/>
      </c>
      <c r="Q991" s="16" t="str">
        <f t="shared" si="250"/>
        <v/>
      </c>
      <c r="R991" s="12" t="str">
        <f t="shared" si="251"/>
        <v/>
      </c>
      <c r="S991" s="12" t="str">
        <f t="shared" si="252"/>
        <v/>
      </c>
      <c r="T991" s="12" t="str">
        <f t="shared" si="253"/>
        <v/>
      </c>
      <c r="U991" s="12" t="str">
        <f t="shared" si="254"/>
        <v/>
      </c>
    </row>
    <row r="992" spans="1:21" x14ac:dyDescent="0.2">
      <c r="A992" s="9" t="str">
        <f t="shared" si="238"/>
        <v/>
      </c>
      <c r="B992" s="10" t="str">
        <f t="shared" si="239"/>
        <v/>
      </c>
      <c r="C992" s="14" t="str">
        <f t="shared" si="240"/>
        <v/>
      </c>
      <c r="D992" s="11" t="str">
        <f t="shared" si="241"/>
        <v/>
      </c>
      <c r="E992" s="12" t="str">
        <f t="shared" si="242"/>
        <v/>
      </c>
      <c r="F992" s="12" t="str">
        <f t="shared" si="243"/>
        <v/>
      </c>
      <c r="G992" s="12" t="str">
        <f t="shared" si="244"/>
        <v/>
      </c>
      <c r="H992" s="13"/>
      <c r="I992" s="12" t="str">
        <f t="shared" si="245"/>
        <v/>
      </c>
      <c r="J992" s="12" t="str">
        <f t="shared" si="246"/>
        <v/>
      </c>
      <c r="K992" s="12" t="str">
        <f t="shared" si="247"/>
        <v/>
      </c>
      <c r="L992" s="12" t="str">
        <f>IF(A992="","",SUM($K$51:K992))</f>
        <v/>
      </c>
      <c r="O992" s="9" t="str">
        <f t="shared" si="248"/>
        <v/>
      </c>
      <c r="P992" s="10" t="str">
        <f t="shared" si="249"/>
        <v/>
      </c>
      <c r="Q992" s="16" t="str">
        <f t="shared" si="250"/>
        <v/>
      </c>
      <c r="R992" s="12" t="str">
        <f t="shared" si="251"/>
        <v/>
      </c>
      <c r="S992" s="12" t="str">
        <f t="shared" si="252"/>
        <v/>
      </c>
      <c r="T992" s="12" t="str">
        <f t="shared" si="253"/>
        <v/>
      </c>
      <c r="U992" s="12" t="str">
        <f t="shared" si="254"/>
        <v/>
      </c>
    </row>
    <row r="993" spans="1:21" x14ac:dyDescent="0.2">
      <c r="A993" s="9" t="str">
        <f t="shared" si="238"/>
        <v/>
      </c>
      <c r="B993" s="10" t="str">
        <f t="shared" si="239"/>
        <v/>
      </c>
      <c r="C993" s="14" t="str">
        <f t="shared" si="240"/>
        <v/>
      </c>
      <c r="D993" s="11" t="str">
        <f t="shared" si="241"/>
        <v/>
      </c>
      <c r="E993" s="12" t="str">
        <f t="shared" si="242"/>
        <v/>
      </c>
      <c r="F993" s="12" t="str">
        <f t="shared" si="243"/>
        <v/>
      </c>
      <c r="G993" s="12" t="str">
        <f t="shared" si="244"/>
        <v/>
      </c>
      <c r="H993" s="13"/>
      <c r="I993" s="12" t="str">
        <f t="shared" si="245"/>
        <v/>
      </c>
      <c r="J993" s="12" t="str">
        <f t="shared" si="246"/>
        <v/>
      </c>
      <c r="K993" s="12" t="str">
        <f t="shared" si="247"/>
        <v/>
      </c>
      <c r="L993" s="12" t="str">
        <f>IF(A993="","",SUM($K$51:K993))</f>
        <v/>
      </c>
      <c r="O993" s="9" t="str">
        <f t="shared" si="248"/>
        <v/>
      </c>
      <c r="P993" s="10" t="str">
        <f t="shared" si="249"/>
        <v/>
      </c>
      <c r="Q993" s="16" t="str">
        <f t="shared" si="250"/>
        <v/>
      </c>
      <c r="R993" s="12" t="str">
        <f t="shared" si="251"/>
        <v/>
      </c>
      <c r="S993" s="12" t="str">
        <f t="shared" si="252"/>
        <v/>
      </c>
      <c r="T993" s="12" t="str">
        <f t="shared" si="253"/>
        <v/>
      </c>
      <c r="U993" s="12" t="str">
        <f t="shared" si="254"/>
        <v/>
      </c>
    </row>
    <row r="994" spans="1:21" x14ac:dyDescent="0.2">
      <c r="A994" s="9" t="str">
        <f t="shared" si="238"/>
        <v/>
      </c>
      <c r="B994" s="10" t="str">
        <f t="shared" si="239"/>
        <v/>
      </c>
      <c r="C994" s="14" t="str">
        <f t="shared" si="240"/>
        <v/>
      </c>
      <c r="D994" s="11" t="str">
        <f t="shared" si="241"/>
        <v/>
      </c>
      <c r="E994" s="12" t="str">
        <f t="shared" si="242"/>
        <v/>
      </c>
      <c r="F994" s="12" t="str">
        <f t="shared" si="243"/>
        <v/>
      </c>
      <c r="G994" s="12" t="str">
        <f t="shared" si="244"/>
        <v/>
      </c>
      <c r="H994" s="13"/>
      <c r="I994" s="12" t="str">
        <f t="shared" si="245"/>
        <v/>
      </c>
      <c r="J994" s="12" t="str">
        <f t="shared" si="246"/>
        <v/>
      </c>
      <c r="K994" s="12" t="str">
        <f t="shared" si="247"/>
        <v/>
      </c>
      <c r="L994" s="12" t="str">
        <f>IF(A994="","",SUM($K$51:K994))</f>
        <v/>
      </c>
      <c r="O994" s="9" t="str">
        <f t="shared" si="248"/>
        <v/>
      </c>
      <c r="P994" s="10" t="str">
        <f t="shared" si="249"/>
        <v/>
      </c>
      <c r="Q994" s="16" t="str">
        <f t="shared" si="250"/>
        <v/>
      </c>
      <c r="R994" s="12" t="str">
        <f t="shared" si="251"/>
        <v/>
      </c>
      <c r="S994" s="12" t="str">
        <f t="shared" si="252"/>
        <v/>
      </c>
      <c r="T994" s="12" t="str">
        <f t="shared" si="253"/>
        <v/>
      </c>
      <c r="U994" s="12" t="str">
        <f t="shared" si="254"/>
        <v/>
      </c>
    </row>
    <row r="995" spans="1:21" x14ac:dyDescent="0.2">
      <c r="A995" s="9" t="str">
        <f t="shared" si="238"/>
        <v/>
      </c>
      <c r="B995" s="10" t="str">
        <f t="shared" si="239"/>
        <v/>
      </c>
      <c r="C995" s="14" t="str">
        <f t="shared" si="240"/>
        <v/>
      </c>
      <c r="D995" s="11" t="str">
        <f t="shared" si="241"/>
        <v/>
      </c>
      <c r="E995" s="12" t="str">
        <f t="shared" si="242"/>
        <v/>
      </c>
      <c r="F995" s="12" t="str">
        <f t="shared" si="243"/>
        <v/>
      </c>
      <c r="G995" s="12" t="str">
        <f t="shared" si="244"/>
        <v/>
      </c>
      <c r="H995" s="13"/>
      <c r="I995" s="12" t="str">
        <f t="shared" si="245"/>
        <v/>
      </c>
      <c r="J995" s="12" t="str">
        <f t="shared" si="246"/>
        <v/>
      </c>
      <c r="K995" s="12" t="str">
        <f t="shared" si="247"/>
        <v/>
      </c>
      <c r="L995" s="12" t="str">
        <f>IF(A995="","",SUM($K$51:K995))</f>
        <v/>
      </c>
      <c r="O995" s="9" t="str">
        <f t="shared" si="248"/>
        <v/>
      </c>
      <c r="P995" s="10" t="str">
        <f t="shared" si="249"/>
        <v/>
      </c>
      <c r="Q995" s="16" t="str">
        <f t="shared" si="250"/>
        <v/>
      </c>
      <c r="R995" s="12" t="str">
        <f t="shared" si="251"/>
        <v/>
      </c>
      <c r="S995" s="12" t="str">
        <f t="shared" si="252"/>
        <v/>
      </c>
      <c r="T995" s="12" t="str">
        <f t="shared" si="253"/>
        <v/>
      </c>
      <c r="U995" s="12" t="str">
        <f t="shared" si="254"/>
        <v/>
      </c>
    </row>
    <row r="996" spans="1:21" x14ac:dyDescent="0.2">
      <c r="A996" s="9" t="str">
        <f t="shared" si="238"/>
        <v/>
      </c>
      <c r="B996" s="10" t="str">
        <f t="shared" si="239"/>
        <v/>
      </c>
      <c r="C996" s="14" t="str">
        <f t="shared" si="240"/>
        <v/>
      </c>
      <c r="D996" s="11" t="str">
        <f t="shared" si="241"/>
        <v/>
      </c>
      <c r="E996" s="12" t="str">
        <f t="shared" si="242"/>
        <v/>
      </c>
      <c r="F996" s="12" t="str">
        <f t="shared" si="243"/>
        <v/>
      </c>
      <c r="G996" s="12" t="str">
        <f t="shared" si="244"/>
        <v/>
      </c>
      <c r="H996" s="13"/>
      <c r="I996" s="12" t="str">
        <f t="shared" si="245"/>
        <v/>
      </c>
      <c r="J996" s="12" t="str">
        <f t="shared" si="246"/>
        <v/>
      </c>
      <c r="K996" s="12" t="str">
        <f t="shared" si="247"/>
        <v/>
      </c>
      <c r="L996" s="12" t="str">
        <f>IF(A996="","",SUM($K$51:K996))</f>
        <v/>
      </c>
      <c r="O996" s="9" t="str">
        <f t="shared" si="248"/>
        <v/>
      </c>
      <c r="P996" s="10" t="str">
        <f t="shared" si="249"/>
        <v/>
      </c>
      <c r="Q996" s="16" t="str">
        <f t="shared" si="250"/>
        <v/>
      </c>
      <c r="R996" s="12" t="str">
        <f t="shared" si="251"/>
        <v/>
      </c>
      <c r="S996" s="12" t="str">
        <f t="shared" si="252"/>
        <v/>
      </c>
      <c r="T996" s="12" t="str">
        <f t="shared" si="253"/>
        <v/>
      </c>
      <c r="U996" s="12" t="str">
        <f t="shared" si="254"/>
        <v/>
      </c>
    </row>
    <row r="997" spans="1:21" x14ac:dyDescent="0.2">
      <c r="A997" s="9" t="str">
        <f t="shared" si="238"/>
        <v/>
      </c>
      <c r="B997" s="10" t="str">
        <f t="shared" si="239"/>
        <v/>
      </c>
      <c r="C997" s="14" t="str">
        <f t="shared" si="240"/>
        <v/>
      </c>
      <c r="D997" s="11" t="str">
        <f t="shared" si="241"/>
        <v/>
      </c>
      <c r="E997" s="12" t="str">
        <f t="shared" si="242"/>
        <v/>
      </c>
      <c r="F997" s="12" t="str">
        <f t="shared" si="243"/>
        <v/>
      </c>
      <c r="G997" s="12" t="str">
        <f t="shared" si="244"/>
        <v/>
      </c>
      <c r="H997" s="13"/>
      <c r="I997" s="12" t="str">
        <f t="shared" si="245"/>
        <v/>
      </c>
      <c r="J997" s="12" t="str">
        <f t="shared" si="246"/>
        <v/>
      </c>
      <c r="K997" s="12" t="str">
        <f t="shared" si="247"/>
        <v/>
      </c>
      <c r="L997" s="12" t="str">
        <f>IF(A997="","",SUM($K$51:K997))</f>
        <v/>
      </c>
      <c r="O997" s="9" t="str">
        <f t="shared" si="248"/>
        <v/>
      </c>
      <c r="P997" s="10" t="str">
        <f t="shared" si="249"/>
        <v/>
      </c>
      <c r="Q997" s="16" t="str">
        <f t="shared" si="250"/>
        <v/>
      </c>
      <c r="R997" s="12" t="str">
        <f t="shared" si="251"/>
        <v/>
      </c>
      <c r="S997" s="12" t="str">
        <f t="shared" si="252"/>
        <v/>
      </c>
      <c r="T997" s="12" t="str">
        <f t="shared" si="253"/>
        <v/>
      </c>
      <c r="U997" s="12" t="str">
        <f t="shared" si="254"/>
        <v/>
      </c>
    </row>
    <row r="998" spans="1:21" x14ac:dyDescent="0.2">
      <c r="A998" s="9" t="str">
        <f t="shared" si="238"/>
        <v/>
      </c>
      <c r="B998" s="10" t="str">
        <f t="shared" si="239"/>
        <v/>
      </c>
      <c r="C998" s="14" t="str">
        <f t="shared" si="240"/>
        <v/>
      </c>
      <c r="D998" s="11" t="str">
        <f t="shared" si="241"/>
        <v/>
      </c>
      <c r="E998" s="12" t="str">
        <f t="shared" si="242"/>
        <v/>
      </c>
      <c r="F998" s="12" t="str">
        <f t="shared" si="243"/>
        <v/>
      </c>
      <c r="G998" s="12" t="str">
        <f t="shared" si="244"/>
        <v/>
      </c>
      <c r="H998" s="13"/>
      <c r="I998" s="12" t="str">
        <f t="shared" si="245"/>
        <v/>
      </c>
      <c r="J998" s="12" t="str">
        <f t="shared" si="246"/>
        <v/>
      </c>
      <c r="K998" s="12" t="str">
        <f t="shared" si="247"/>
        <v/>
      </c>
      <c r="L998" s="12" t="str">
        <f>IF(A998="","",SUM($K$51:K998))</f>
        <v/>
      </c>
      <c r="O998" s="9" t="str">
        <f t="shared" si="248"/>
        <v/>
      </c>
      <c r="P998" s="10" t="str">
        <f t="shared" si="249"/>
        <v/>
      </c>
      <c r="Q998" s="16" t="str">
        <f t="shared" si="250"/>
        <v/>
      </c>
      <c r="R998" s="12" t="str">
        <f t="shared" si="251"/>
        <v/>
      </c>
      <c r="S998" s="12" t="str">
        <f t="shared" si="252"/>
        <v/>
      </c>
      <c r="T998" s="12" t="str">
        <f t="shared" si="253"/>
        <v/>
      </c>
      <c r="U998" s="12" t="str">
        <f t="shared" si="254"/>
        <v/>
      </c>
    </row>
    <row r="999" spans="1:21" x14ac:dyDescent="0.2">
      <c r="A999" s="9" t="str">
        <f t="shared" si="238"/>
        <v/>
      </c>
      <c r="B999" s="10" t="str">
        <f t="shared" si="239"/>
        <v/>
      </c>
      <c r="C999" s="14" t="str">
        <f t="shared" si="240"/>
        <v/>
      </c>
      <c r="D999" s="11" t="str">
        <f t="shared" si="241"/>
        <v/>
      </c>
      <c r="E999" s="12" t="str">
        <f t="shared" si="242"/>
        <v/>
      </c>
      <c r="F999" s="12" t="str">
        <f t="shared" si="243"/>
        <v/>
      </c>
      <c r="G999" s="12" t="str">
        <f t="shared" si="244"/>
        <v/>
      </c>
      <c r="H999" s="13"/>
      <c r="I999" s="12" t="str">
        <f t="shared" si="245"/>
        <v/>
      </c>
      <c r="J999" s="12" t="str">
        <f t="shared" si="246"/>
        <v/>
      </c>
      <c r="K999" s="12" t="str">
        <f t="shared" si="247"/>
        <v/>
      </c>
      <c r="L999" s="12" t="str">
        <f>IF(A999="","",SUM($K$51:K999))</f>
        <v/>
      </c>
      <c r="O999" s="9" t="str">
        <f t="shared" si="248"/>
        <v/>
      </c>
      <c r="P999" s="10" t="str">
        <f t="shared" si="249"/>
        <v/>
      </c>
      <c r="Q999" s="16" t="str">
        <f t="shared" si="250"/>
        <v/>
      </c>
      <c r="R999" s="12" t="str">
        <f t="shared" si="251"/>
        <v/>
      </c>
      <c r="S999" s="12" t="str">
        <f t="shared" si="252"/>
        <v/>
      </c>
      <c r="T999" s="12" t="str">
        <f t="shared" si="253"/>
        <v/>
      </c>
      <c r="U999" s="12" t="str">
        <f t="shared" si="254"/>
        <v/>
      </c>
    </row>
    <row r="1000" spans="1:21" x14ac:dyDescent="0.2">
      <c r="A1000" s="9" t="str">
        <f t="shared" si="238"/>
        <v/>
      </c>
      <c r="B1000" s="10" t="str">
        <f t="shared" si="239"/>
        <v/>
      </c>
      <c r="C1000" s="14" t="str">
        <f t="shared" si="240"/>
        <v/>
      </c>
      <c r="D1000" s="11" t="str">
        <f t="shared" si="241"/>
        <v/>
      </c>
      <c r="E1000" s="12" t="str">
        <f t="shared" si="242"/>
        <v/>
      </c>
      <c r="F1000" s="12" t="str">
        <f t="shared" si="243"/>
        <v/>
      </c>
      <c r="G1000" s="12" t="str">
        <f t="shared" si="244"/>
        <v/>
      </c>
      <c r="H1000" s="13"/>
      <c r="I1000" s="12" t="str">
        <f t="shared" si="245"/>
        <v/>
      </c>
      <c r="J1000" s="12" t="str">
        <f t="shared" si="246"/>
        <v/>
      </c>
      <c r="K1000" s="12" t="str">
        <f t="shared" si="247"/>
        <v/>
      </c>
      <c r="L1000" s="12" t="str">
        <f>IF(A1000="","",SUM($K$51:K1000))</f>
        <v/>
      </c>
      <c r="O1000" s="9" t="str">
        <f t="shared" si="248"/>
        <v/>
      </c>
      <c r="P1000" s="10" t="str">
        <f t="shared" si="249"/>
        <v/>
      </c>
      <c r="Q1000" s="16" t="str">
        <f t="shared" si="250"/>
        <v/>
      </c>
      <c r="R1000" s="12" t="str">
        <f t="shared" si="251"/>
        <v/>
      </c>
      <c r="S1000" s="12" t="str">
        <f t="shared" si="252"/>
        <v/>
      </c>
      <c r="T1000" s="12" t="str">
        <f t="shared" si="253"/>
        <v/>
      </c>
      <c r="U1000" s="12" t="str">
        <f t="shared" si="254"/>
        <v/>
      </c>
    </row>
    <row r="1001" spans="1:21" x14ac:dyDescent="0.2">
      <c r="A1001" s="9" t="str">
        <f t="shared" si="238"/>
        <v/>
      </c>
      <c r="B1001" s="10" t="str">
        <f t="shared" si="239"/>
        <v/>
      </c>
      <c r="C1001" s="14" t="str">
        <f t="shared" si="240"/>
        <v/>
      </c>
      <c r="D1001" s="11" t="str">
        <f t="shared" si="241"/>
        <v/>
      </c>
      <c r="E1001" s="12" t="str">
        <f t="shared" si="242"/>
        <v/>
      </c>
      <c r="F1001" s="12" t="str">
        <f t="shared" si="243"/>
        <v/>
      </c>
      <c r="G1001" s="12" t="str">
        <f t="shared" si="244"/>
        <v/>
      </c>
      <c r="H1001" s="13"/>
      <c r="I1001" s="12" t="str">
        <f t="shared" si="245"/>
        <v/>
      </c>
      <c r="J1001" s="12" t="str">
        <f t="shared" si="246"/>
        <v/>
      </c>
      <c r="K1001" s="12" t="str">
        <f t="shared" si="247"/>
        <v/>
      </c>
      <c r="L1001" s="12" t="str">
        <f>IF(A1001="","",SUM($K$51:K1001))</f>
        <v/>
      </c>
      <c r="O1001" s="9" t="str">
        <f t="shared" si="248"/>
        <v/>
      </c>
      <c r="P1001" s="10" t="str">
        <f t="shared" si="249"/>
        <v/>
      </c>
      <c r="Q1001" s="16" t="str">
        <f t="shared" si="250"/>
        <v/>
      </c>
      <c r="R1001" s="12" t="str">
        <f t="shared" si="251"/>
        <v/>
      </c>
      <c r="S1001" s="12" t="str">
        <f t="shared" si="252"/>
        <v/>
      </c>
      <c r="T1001" s="12" t="str">
        <f t="shared" si="253"/>
        <v/>
      </c>
      <c r="U1001" s="12" t="str">
        <f t="shared" si="254"/>
        <v/>
      </c>
    </row>
    <row r="1002" spans="1:21" x14ac:dyDescent="0.2">
      <c r="A1002" s="9" t="str">
        <f t="shared" si="238"/>
        <v/>
      </c>
      <c r="B1002" s="10" t="str">
        <f t="shared" si="239"/>
        <v/>
      </c>
      <c r="C1002" s="14" t="str">
        <f t="shared" si="240"/>
        <v/>
      </c>
      <c r="D1002" s="11" t="str">
        <f t="shared" si="241"/>
        <v/>
      </c>
      <c r="E1002" s="12" t="str">
        <f t="shared" si="242"/>
        <v/>
      </c>
      <c r="F1002" s="12" t="str">
        <f t="shared" si="243"/>
        <v/>
      </c>
      <c r="G1002" s="12" t="str">
        <f t="shared" si="244"/>
        <v/>
      </c>
      <c r="H1002" s="13"/>
      <c r="I1002" s="12" t="str">
        <f t="shared" si="245"/>
        <v/>
      </c>
      <c r="J1002" s="12" t="str">
        <f t="shared" si="246"/>
        <v/>
      </c>
      <c r="K1002" s="12" t="str">
        <f t="shared" si="247"/>
        <v/>
      </c>
      <c r="L1002" s="12" t="str">
        <f>IF(A1002="","",SUM($K$51:K1002))</f>
        <v/>
      </c>
      <c r="O1002" s="9" t="str">
        <f t="shared" si="248"/>
        <v/>
      </c>
      <c r="P1002" s="10" t="str">
        <f t="shared" si="249"/>
        <v/>
      </c>
      <c r="Q1002" s="16" t="str">
        <f t="shared" si="250"/>
        <v/>
      </c>
      <c r="R1002" s="12" t="str">
        <f t="shared" si="251"/>
        <v/>
      </c>
      <c r="S1002" s="12" t="str">
        <f t="shared" si="252"/>
        <v/>
      </c>
      <c r="T1002" s="12" t="str">
        <f t="shared" si="253"/>
        <v/>
      </c>
      <c r="U1002" s="12" t="str">
        <f t="shared" si="254"/>
        <v/>
      </c>
    </row>
    <row r="1003" spans="1:21" x14ac:dyDescent="0.2">
      <c r="A1003" s="9" t="str">
        <f t="shared" si="238"/>
        <v/>
      </c>
      <c r="B1003" s="10" t="str">
        <f t="shared" si="239"/>
        <v/>
      </c>
      <c r="C1003" s="14" t="str">
        <f t="shared" si="240"/>
        <v/>
      </c>
      <c r="D1003" s="11" t="str">
        <f t="shared" si="241"/>
        <v/>
      </c>
      <c r="E1003" s="12" t="str">
        <f t="shared" si="242"/>
        <v/>
      </c>
      <c r="F1003" s="12" t="str">
        <f t="shared" si="243"/>
        <v/>
      </c>
      <c r="G1003" s="12" t="str">
        <f t="shared" si="244"/>
        <v/>
      </c>
      <c r="H1003" s="13"/>
      <c r="I1003" s="12" t="str">
        <f t="shared" si="245"/>
        <v/>
      </c>
      <c r="J1003" s="12" t="str">
        <f t="shared" si="246"/>
        <v/>
      </c>
      <c r="K1003" s="12" t="str">
        <f t="shared" si="247"/>
        <v/>
      </c>
      <c r="L1003" s="12" t="str">
        <f>IF(A1003="","",SUM($K$51:K1003))</f>
        <v/>
      </c>
      <c r="O1003" s="9" t="str">
        <f t="shared" si="248"/>
        <v/>
      </c>
      <c r="P1003" s="10" t="str">
        <f t="shared" si="249"/>
        <v/>
      </c>
      <c r="Q1003" s="16" t="str">
        <f t="shared" si="250"/>
        <v/>
      </c>
      <c r="R1003" s="12" t="str">
        <f t="shared" si="251"/>
        <v/>
      </c>
      <c r="S1003" s="12" t="str">
        <f t="shared" si="252"/>
        <v/>
      </c>
      <c r="T1003" s="12" t="str">
        <f t="shared" si="253"/>
        <v/>
      </c>
      <c r="U1003" s="12" t="str">
        <f t="shared" si="254"/>
        <v/>
      </c>
    </row>
    <row r="1004" spans="1:21" x14ac:dyDescent="0.2">
      <c r="A1004" s="9" t="str">
        <f t="shared" si="238"/>
        <v/>
      </c>
      <c r="B1004" s="10" t="str">
        <f t="shared" si="239"/>
        <v/>
      </c>
      <c r="C1004" s="14" t="str">
        <f t="shared" si="240"/>
        <v/>
      </c>
      <c r="D1004" s="11" t="str">
        <f t="shared" si="241"/>
        <v/>
      </c>
      <c r="E1004" s="12" t="str">
        <f t="shared" si="242"/>
        <v/>
      </c>
      <c r="F1004" s="12" t="str">
        <f t="shared" si="243"/>
        <v/>
      </c>
      <c r="G1004" s="12" t="str">
        <f t="shared" si="244"/>
        <v/>
      </c>
      <c r="H1004" s="13"/>
      <c r="I1004" s="12" t="str">
        <f t="shared" si="245"/>
        <v/>
      </c>
      <c r="J1004" s="12" t="str">
        <f t="shared" si="246"/>
        <v/>
      </c>
      <c r="K1004" s="12" t="str">
        <f t="shared" si="247"/>
        <v/>
      </c>
      <c r="L1004" s="12" t="str">
        <f>IF(A1004="","",SUM($K$51:K1004))</f>
        <v/>
      </c>
      <c r="O1004" s="9" t="str">
        <f t="shared" si="248"/>
        <v/>
      </c>
      <c r="P1004" s="10" t="str">
        <f t="shared" si="249"/>
        <v/>
      </c>
      <c r="Q1004" s="16" t="str">
        <f t="shared" si="250"/>
        <v/>
      </c>
      <c r="R1004" s="12" t="str">
        <f t="shared" si="251"/>
        <v/>
      </c>
      <c r="S1004" s="12" t="str">
        <f t="shared" si="252"/>
        <v/>
      </c>
      <c r="T1004" s="12" t="str">
        <f t="shared" si="253"/>
        <v/>
      </c>
      <c r="U1004" s="12" t="str">
        <f t="shared" si="254"/>
        <v/>
      </c>
    </row>
    <row r="1005" spans="1:21" x14ac:dyDescent="0.2">
      <c r="A1005" s="9" t="str">
        <f t="shared" si="238"/>
        <v/>
      </c>
      <c r="B1005" s="10" t="str">
        <f t="shared" si="239"/>
        <v/>
      </c>
      <c r="C1005" s="14" t="str">
        <f t="shared" si="240"/>
        <v/>
      </c>
      <c r="D1005" s="11" t="str">
        <f t="shared" si="241"/>
        <v/>
      </c>
      <c r="E1005" s="12" t="str">
        <f t="shared" si="242"/>
        <v/>
      </c>
      <c r="F1005" s="12" t="str">
        <f t="shared" si="243"/>
        <v/>
      </c>
      <c r="G1005" s="12" t="str">
        <f t="shared" si="244"/>
        <v/>
      </c>
      <c r="H1005" s="13"/>
      <c r="I1005" s="12" t="str">
        <f t="shared" si="245"/>
        <v/>
      </c>
      <c r="J1005" s="12" t="str">
        <f t="shared" si="246"/>
        <v/>
      </c>
      <c r="K1005" s="12" t="str">
        <f t="shared" si="247"/>
        <v/>
      </c>
      <c r="L1005" s="12" t="str">
        <f>IF(A1005="","",SUM($K$51:K1005))</f>
        <v/>
      </c>
      <c r="O1005" s="9" t="str">
        <f t="shared" si="248"/>
        <v/>
      </c>
      <c r="P1005" s="10" t="str">
        <f t="shared" si="249"/>
        <v/>
      </c>
      <c r="Q1005" s="16" t="str">
        <f t="shared" si="250"/>
        <v/>
      </c>
      <c r="R1005" s="12" t="str">
        <f t="shared" si="251"/>
        <v/>
      </c>
      <c r="S1005" s="12" t="str">
        <f t="shared" si="252"/>
        <v/>
      </c>
      <c r="T1005" s="12" t="str">
        <f t="shared" si="253"/>
        <v/>
      </c>
      <c r="U1005" s="12" t="str">
        <f t="shared" si="254"/>
        <v/>
      </c>
    </row>
    <row r="1006" spans="1:21" x14ac:dyDescent="0.2">
      <c r="A1006" s="9" t="str">
        <f t="shared" si="238"/>
        <v/>
      </c>
      <c r="B1006" s="10" t="str">
        <f t="shared" si="239"/>
        <v/>
      </c>
      <c r="C1006" s="14" t="str">
        <f t="shared" si="240"/>
        <v/>
      </c>
      <c r="D1006" s="11" t="str">
        <f t="shared" si="241"/>
        <v/>
      </c>
      <c r="E1006" s="12" t="str">
        <f t="shared" si="242"/>
        <v/>
      </c>
      <c r="F1006" s="12" t="str">
        <f t="shared" si="243"/>
        <v/>
      </c>
      <c r="G1006" s="12" t="str">
        <f t="shared" si="244"/>
        <v/>
      </c>
      <c r="H1006" s="13"/>
      <c r="I1006" s="12" t="str">
        <f t="shared" si="245"/>
        <v/>
      </c>
      <c r="J1006" s="12" t="str">
        <f t="shared" si="246"/>
        <v/>
      </c>
      <c r="K1006" s="12" t="str">
        <f t="shared" si="247"/>
        <v/>
      </c>
      <c r="L1006" s="12" t="str">
        <f>IF(A1006="","",SUM($K$51:K1006))</f>
        <v/>
      </c>
      <c r="O1006" s="9" t="str">
        <f t="shared" si="248"/>
        <v/>
      </c>
      <c r="P1006" s="10" t="str">
        <f t="shared" si="249"/>
        <v/>
      </c>
      <c r="Q1006" s="16" t="str">
        <f t="shared" si="250"/>
        <v/>
      </c>
      <c r="R1006" s="12" t="str">
        <f t="shared" si="251"/>
        <v/>
      </c>
      <c r="S1006" s="12" t="str">
        <f t="shared" si="252"/>
        <v/>
      </c>
      <c r="T1006" s="12" t="str">
        <f t="shared" si="253"/>
        <v/>
      </c>
      <c r="U1006" s="12" t="str">
        <f t="shared" si="254"/>
        <v/>
      </c>
    </row>
    <row r="1007" spans="1:21" x14ac:dyDescent="0.2">
      <c r="A1007" s="9" t="str">
        <f t="shared" si="238"/>
        <v/>
      </c>
      <c r="B1007" s="10" t="str">
        <f t="shared" si="239"/>
        <v/>
      </c>
      <c r="C1007" s="14" t="str">
        <f t="shared" si="240"/>
        <v/>
      </c>
      <c r="D1007" s="11" t="str">
        <f t="shared" si="241"/>
        <v/>
      </c>
      <c r="E1007" s="12" t="str">
        <f t="shared" si="242"/>
        <v/>
      </c>
      <c r="F1007" s="12" t="str">
        <f t="shared" si="243"/>
        <v/>
      </c>
      <c r="G1007" s="12" t="str">
        <f t="shared" si="244"/>
        <v/>
      </c>
      <c r="H1007" s="13"/>
      <c r="I1007" s="12" t="str">
        <f t="shared" si="245"/>
        <v/>
      </c>
      <c r="J1007" s="12" t="str">
        <f t="shared" si="246"/>
        <v/>
      </c>
      <c r="K1007" s="12" t="str">
        <f t="shared" si="247"/>
        <v/>
      </c>
      <c r="L1007" s="12" t="str">
        <f>IF(A1007="","",SUM($K$51:K1007))</f>
        <v/>
      </c>
      <c r="O1007" s="9" t="str">
        <f t="shared" si="248"/>
        <v/>
      </c>
      <c r="P1007" s="10" t="str">
        <f t="shared" si="249"/>
        <v/>
      </c>
      <c r="Q1007" s="16" t="str">
        <f t="shared" si="250"/>
        <v/>
      </c>
      <c r="R1007" s="12" t="str">
        <f t="shared" si="251"/>
        <v/>
      </c>
      <c r="S1007" s="12" t="str">
        <f t="shared" si="252"/>
        <v/>
      </c>
      <c r="T1007" s="12" t="str">
        <f t="shared" si="253"/>
        <v/>
      </c>
      <c r="U1007" s="12" t="str">
        <f t="shared" si="254"/>
        <v/>
      </c>
    </row>
    <row r="1008" spans="1:21" x14ac:dyDescent="0.2">
      <c r="A1008" s="9" t="str">
        <f t="shared" si="238"/>
        <v/>
      </c>
      <c r="B1008" s="10" t="str">
        <f t="shared" si="239"/>
        <v/>
      </c>
      <c r="C1008" s="14" t="str">
        <f t="shared" si="240"/>
        <v/>
      </c>
      <c r="D1008" s="11" t="str">
        <f t="shared" si="241"/>
        <v/>
      </c>
      <c r="E1008" s="12" t="str">
        <f t="shared" si="242"/>
        <v/>
      </c>
      <c r="F1008" s="12" t="str">
        <f t="shared" si="243"/>
        <v/>
      </c>
      <c r="G1008" s="12" t="str">
        <f t="shared" si="244"/>
        <v/>
      </c>
      <c r="H1008" s="13"/>
      <c r="I1008" s="12" t="str">
        <f t="shared" si="245"/>
        <v/>
      </c>
      <c r="J1008" s="12" t="str">
        <f t="shared" si="246"/>
        <v/>
      </c>
      <c r="K1008" s="12" t="str">
        <f t="shared" si="247"/>
        <v/>
      </c>
      <c r="L1008" s="12" t="str">
        <f>IF(A1008="","",SUM($K$51:K1008))</f>
        <v/>
      </c>
      <c r="O1008" s="9" t="str">
        <f t="shared" si="248"/>
        <v/>
      </c>
      <c r="P1008" s="10" t="str">
        <f t="shared" si="249"/>
        <v/>
      </c>
      <c r="Q1008" s="16" t="str">
        <f t="shared" si="250"/>
        <v/>
      </c>
      <c r="R1008" s="12" t="str">
        <f t="shared" si="251"/>
        <v/>
      </c>
      <c r="S1008" s="12" t="str">
        <f t="shared" si="252"/>
        <v/>
      </c>
      <c r="T1008" s="12" t="str">
        <f t="shared" si="253"/>
        <v/>
      </c>
      <c r="U1008" s="12" t="str">
        <f t="shared" si="254"/>
        <v/>
      </c>
    </row>
    <row r="1009" spans="1:21" x14ac:dyDescent="0.2">
      <c r="A1009" s="9" t="str">
        <f t="shared" si="238"/>
        <v/>
      </c>
      <c r="B1009" s="10" t="str">
        <f t="shared" si="239"/>
        <v/>
      </c>
      <c r="C1009" s="14" t="str">
        <f t="shared" si="240"/>
        <v/>
      </c>
      <c r="D1009" s="11" t="str">
        <f t="shared" si="241"/>
        <v/>
      </c>
      <c r="E1009" s="12" t="str">
        <f t="shared" si="242"/>
        <v/>
      </c>
      <c r="F1009" s="12" t="str">
        <f t="shared" si="243"/>
        <v/>
      </c>
      <c r="G1009" s="12" t="str">
        <f t="shared" si="244"/>
        <v/>
      </c>
      <c r="H1009" s="13"/>
      <c r="I1009" s="12" t="str">
        <f t="shared" si="245"/>
        <v/>
      </c>
      <c r="J1009" s="12" t="str">
        <f t="shared" si="246"/>
        <v/>
      </c>
      <c r="K1009" s="12" t="str">
        <f t="shared" si="247"/>
        <v/>
      </c>
      <c r="L1009" s="12" t="str">
        <f>IF(A1009="","",SUM($K$51:K1009))</f>
        <v/>
      </c>
      <c r="O1009" s="9" t="str">
        <f t="shared" si="248"/>
        <v/>
      </c>
      <c r="P1009" s="10" t="str">
        <f t="shared" si="249"/>
        <v/>
      </c>
      <c r="Q1009" s="16" t="str">
        <f t="shared" si="250"/>
        <v/>
      </c>
      <c r="R1009" s="12" t="str">
        <f t="shared" si="251"/>
        <v/>
      </c>
      <c r="S1009" s="12" t="str">
        <f t="shared" si="252"/>
        <v/>
      </c>
      <c r="T1009" s="12" t="str">
        <f t="shared" si="253"/>
        <v/>
      </c>
      <c r="U1009" s="12" t="str">
        <f t="shared" si="254"/>
        <v/>
      </c>
    </row>
    <row r="1010" spans="1:21" x14ac:dyDescent="0.2">
      <c r="A1010" s="9" t="str">
        <f t="shared" si="238"/>
        <v/>
      </c>
      <c r="B1010" s="10" t="str">
        <f t="shared" si="239"/>
        <v/>
      </c>
      <c r="C1010" s="14" t="str">
        <f t="shared" si="240"/>
        <v/>
      </c>
      <c r="D1010" s="11" t="str">
        <f t="shared" si="241"/>
        <v/>
      </c>
      <c r="E1010" s="12" t="str">
        <f t="shared" si="242"/>
        <v/>
      </c>
      <c r="F1010" s="12" t="str">
        <f t="shared" si="243"/>
        <v/>
      </c>
      <c r="G1010" s="12" t="str">
        <f t="shared" si="244"/>
        <v/>
      </c>
      <c r="H1010" s="13"/>
      <c r="I1010" s="12" t="str">
        <f t="shared" si="245"/>
        <v/>
      </c>
      <c r="J1010" s="12" t="str">
        <f t="shared" si="246"/>
        <v/>
      </c>
      <c r="K1010" s="12" t="str">
        <f t="shared" si="247"/>
        <v/>
      </c>
      <c r="L1010" s="12" t="str">
        <f>IF(A1010="","",SUM($K$51:K1010))</f>
        <v/>
      </c>
      <c r="O1010" s="9" t="str">
        <f t="shared" si="248"/>
        <v/>
      </c>
      <c r="P1010" s="10" t="str">
        <f t="shared" si="249"/>
        <v/>
      </c>
      <c r="Q1010" s="16" t="str">
        <f t="shared" si="250"/>
        <v/>
      </c>
      <c r="R1010" s="12" t="str">
        <f t="shared" si="251"/>
        <v/>
      </c>
      <c r="S1010" s="12" t="str">
        <f t="shared" si="252"/>
        <v/>
      </c>
      <c r="T1010" s="12" t="str">
        <f t="shared" si="253"/>
        <v/>
      </c>
      <c r="U1010" s="12" t="str">
        <f t="shared" si="254"/>
        <v/>
      </c>
    </row>
    <row r="1011" spans="1:21" x14ac:dyDescent="0.2">
      <c r="A1011" s="9" t="str">
        <f t="shared" ref="A1011:A1074" si="255">IF(J1010="","",IF(OR(A1010&gt;=nper,ROUND(J1010,2)&lt;=0),"",A1010+1))</f>
        <v/>
      </c>
      <c r="B1011" s="10" t="str">
        <f t="shared" ref="B1011:B1074" si="256">IF(A1011="","",IF(OR(ppy=26,ppy=52),IF(ppy=26,IF(A1011=1,fpdate,B1010+14),IF(ppy=52,IF(A1011=1,fpdate,B1010+7),"n/a")),IF(ppy=24,DATE(YEAR(fpdate),MONTH(fpdate)+(A1011-1)/2+IF(AND(DAY(fpdate)&gt;=15,MOD(A1011,2)=0),1,0),IF(MOD(A1011,2)=0,IF(DAY(fpdate)&gt;=15,DAY(fpdate)-14,DAY(fpdate)+14),DAY(fpdate))),IF(DAY(DATE(YEAR(fpdate),MONTH(fpdate)+A1011-1,DAY(fpdate)))&lt;&gt;DAY(fpdate),DATE(YEAR(fpdate),MONTH(fpdate)+A1011,0),DATE(YEAR(fpdate),MONTH(fpdate)+A1011-1,DAY(fpdate))))))</f>
        <v/>
      </c>
      <c r="C1011" s="14" t="str">
        <f t="shared" ref="C1011:C1074" si="257">IF(A1011="","",IF(MOD(A1011,ppy)=0,A1011/ppy,""))</f>
        <v/>
      </c>
      <c r="D1011" s="11" t="str">
        <f t="shared" ref="D1011:D1074" si="258">IF(A1011="","",IF(A1011=1,start_rate,IF($F$26="Variable Rate",IF(OR(A1011=1,A1011&lt;$F$27*ppy),D1010,MIN($F$28,IF(MOD(A1011-1,$F$30)=0,MAX($F$29,D1010+$F$31),D1010))),D1010)))</f>
        <v/>
      </c>
      <c r="E1011" s="12" t="str">
        <f t="shared" ref="E1011:E1074" si="259">IF(A1011="","",ROUND((((1+D1011/CP)^(CP/ppy))-1)*J1010,2))</f>
        <v/>
      </c>
      <c r="F1011" s="12" t="str">
        <f t="shared" ref="F1011:F1074" si="260">IF(A1011="","",IF(A1011=nper,J1010+E1011,MIN(J1010+E1011,IF(D1011=D1010,F1010,IF($F$13="Acc Bi-Weekly",ROUND((-PMT(((1+D1011/CP)^(CP/12))-1,(nper-A1011+1)*12/26,J1010))/2,2),IF($F$13="Acc Weekly",ROUND((-PMT(((1+D1011/CP)^(CP/12))-1,(nper-A1011+1)*12/52,J1010))/4,2),ROUND(-PMT(((1+D1011/CP)^(CP/ppy))-1,nper-A1011+1,J1010),2)))))))</f>
        <v/>
      </c>
      <c r="G1011" s="12" t="str">
        <f t="shared" ref="G1011:G1074" si="261">IF(OR(A1011="",A1011&lt;$K$8),"",IF(J1010&lt;=F1011,0,IF(IF(AND(A1011&gt;=$K$8,MOD(A1011-$K$8,int)=0),$K$9,0)+F1011&gt;=J1010+E1011,J1010+E1011-F1011,IF(AND(A1011&gt;=$K$8,MOD(A1011-$K$8,int)=0),$K$9,0)+IF(IF(AND(A1011&gt;=$K$8,MOD(A1011-$K$8,int)=0),$K$9,0)+IF(MOD(A1011-$K$12,ppy)=0,$K$11,0)+F1011&lt;J1010+E1011,IF(MOD(A1011-$K$12,ppy)=0,$K$11,0),J1010+E1011-IF(AND(A1011&gt;=$K$8,MOD(A1011-$K$8,int)=0),$K$9,0)-F1011))))</f>
        <v/>
      </c>
      <c r="H1011" s="13"/>
      <c r="I1011" s="12" t="str">
        <f t="shared" ref="I1011:I1074" si="262">IF(A1011="","",F1011-E1011+H1011+IF(G1011="",0,G1011))</f>
        <v/>
      </c>
      <c r="J1011" s="12" t="str">
        <f t="shared" ref="J1011:J1074" si="263">IF(A1011="","",J1010-I1011)</f>
        <v/>
      </c>
      <c r="K1011" s="12" t="str">
        <f t="shared" ref="K1011:K1074" si="264">IF(A1011="","",$L$46*E1011)</f>
        <v/>
      </c>
      <c r="L1011" s="12" t="str">
        <f>IF(A1011="","",SUM($K$51:K1011))</f>
        <v/>
      </c>
      <c r="O1011" s="9" t="str">
        <f t="shared" ref="O1011:O1074" si="265">IF(U1010="","",IF(OR(O1010&gt;=_xlfn.SINGLE(nper),ROUND(U1010,2)&lt;=0),"",O1010+1))</f>
        <v/>
      </c>
      <c r="P1011" s="10" t="str">
        <f t="shared" ref="P1011:P1074" si="266">IF(O1011="","",IF(OR(ppy=26,ppy=52),IF(ppy=26,IF(O1011=1,fpdate,P1010+14),IF(ppy=52,IF(O1011=1,fpdate,P1010+7),"n/a")),IF(ppy=24,DATE(YEAR(fpdate),MONTH(fpdate)+(O1011-1)/2+IF(AND(DAY(fpdate)&gt;=15,MOD(O1011,2)=0),1,0),IF(MOD(O1011,2)=0,IF(DAY(fpdate)&gt;=15,DAY(fpdate)-14,DAY(fpdate)+14),DAY(fpdate))),IF(DAY(DATE(YEAR(fpdate),MONTH(fpdate)+O1011-1,DAY(fpdate)))&lt;&gt;DAY(fpdate),DATE(YEAR(fpdate),MONTH(fpdate)+O1011,0),DATE(YEAR(fpdate),MONTH(fpdate)+O1011-1,DAY(fpdate))))))</f>
        <v/>
      </c>
      <c r="Q1011" s="16" t="str">
        <f t="shared" ref="Q1011:Q1074" si="267">IF(O1011="","",IF(D1011&lt;&gt;"",D1011,IF(O1011=1,start_rate,IF($F$26="Variable Rate",IF(OR(O1011=1,O1011&lt;$F$27*ppy),Q1010,MIN($F$28,IF(MOD(O1011-1,$F$30)=0,MAX($F$29,Q1010+$F$31),Q1010))),Q1010))))</f>
        <v/>
      </c>
      <c r="R1011" s="12" t="str">
        <f t="shared" ref="R1011:R1074" si="268">IF(O1011="","",ROUND((((1+Q1011/CP)^(CP/ppy))-1)*U1010,2))</f>
        <v/>
      </c>
      <c r="S1011" s="12" t="str">
        <f t="shared" ref="S1011:S1074" si="269">IF(O1011="","",IF(O1011=nper,U1010+R1011,MIN(U1010+R1011,IF(Q1011=Q1010,S1010,ROUND(-PMT(((1+Q1011/CP)^(CP/ppy))-1,nper-O1011+1,U1010),2)))))</f>
        <v/>
      </c>
      <c r="T1011" s="12" t="str">
        <f t="shared" ref="T1011:T1074" si="270">IF(O1011="","",S1011-R1011)</f>
        <v/>
      </c>
      <c r="U1011" s="12" t="str">
        <f t="shared" ref="U1011:U1074" si="271">IF(O1011="","",U1010-T1011)</f>
        <v/>
      </c>
    </row>
    <row r="1012" spans="1:21" x14ac:dyDescent="0.2">
      <c r="A1012" s="9" t="str">
        <f t="shared" si="255"/>
        <v/>
      </c>
      <c r="B1012" s="10" t="str">
        <f t="shared" si="256"/>
        <v/>
      </c>
      <c r="C1012" s="14" t="str">
        <f t="shared" si="257"/>
        <v/>
      </c>
      <c r="D1012" s="11" t="str">
        <f t="shared" si="258"/>
        <v/>
      </c>
      <c r="E1012" s="12" t="str">
        <f t="shared" si="259"/>
        <v/>
      </c>
      <c r="F1012" s="12" t="str">
        <f t="shared" si="260"/>
        <v/>
      </c>
      <c r="G1012" s="12" t="str">
        <f t="shared" si="261"/>
        <v/>
      </c>
      <c r="H1012" s="13"/>
      <c r="I1012" s="12" t="str">
        <f t="shared" si="262"/>
        <v/>
      </c>
      <c r="J1012" s="12" t="str">
        <f t="shared" si="263"/>
        <v/>
      </c>
      <c r="K1012" s="12" t="str">
        <f t="shared" si="264"/>
        <v/>
      </c>
      <c r="L1012" s="12" t="str">
        <f>IF(A1012="","",SUM($K$51:K1012))</f>
        <v/>
      </c>
      <c r="O1012" s="9" t="str">
        <f t="shared" si="265"/>
        <v/>
      </c>
      <c r="P1012" s="10" t="str">
        <f t="shared" si="266"/>
        <v/>
      </c>
      <c r="Q1012" s="16" t="str">
        <f t="shared" si="267"/>
        <v/>
      </c>
      <c r="R1012" s="12" t="str">
        <f t="shared" si="268"/>
        <v/>
      </c>
      <c r="S1012" s="12" t="str">
        <f t="shared" si="269"/>
        <v/>
      </c>
      <c r="T1012" s="12" t="str">
        <f t="shared" si="270"/>
        <v/>
      </c>
      <c r="U1012" s="12" t="str">
        <f t="shared" si="271"/>
        <v/>
      </c>
    </row>
    <row r="1013" spans="1:21" x14ac:dyDescent="0.2">
      <c r="A1013" s="9" t="str">
        <f t="shared" si="255"/>
        <v/>
      </c>
      <c r="B1013" s="10" t="str">
        <f t="shared" si="256"/>
        <v/>
      </c>
      <c r="C1013" s="14" t="str">
        <f t="shared" si="257"/>
        <v/>
      </c>
      <c r="D1013" s="11" t="str">
        <f t="shared" si="258"/>
        <v/>
      </c>
      <c r="E1013" s="12" t="str">
        <f t="shared" si="259"/>
        <v/>
      </c>
      <c r="F1013" s="12" t="str">
        <f t="shared" si="260"/>
        <v/>
      </c>
      <c r="G1013" s="12" t="str">
        <f t="shared" si="261"/>
        <v/>
      </c>
      <c r="H1013" s="13"/>
      <c r="I1013" s="12" t="str">
        <f t="shared" si="262"/>
        <v/>
      </c>
      <c r="J1013" s="12" t="str">
        <f t="shared" si="263"/>
        <v/>
      </c>
      <c r="K1013" s="12" t="str">
        <f t="shared" si="264"/>
        <v/>
      </c>
      <c r="L1013" s="12" t="str">
        <f>IF(A1013="","",SUM($K$51:K1013))</f>
        <v/>
      </c>
      <c r="O1013" s="9" t="str">
        <f t="shared" si="265"/>
        <v/>
      </c>
      <c r="P1013" s="10" t="str">
        <f t="shared" si="266"/>
        <v/>
      </c>
      <c r="Q1013" s="16" t="str">
        <f t="shared" si="267"/>
        <v/>
      </c>
      <c r="R1013" s="12" t="str">
        <f t="shared" si="268"/>
        <v/>
      </c>
      <c r="S1013" s="12" t="str">
        <f t="shared" si="269"/>
        <v/>
      </c>
      <c r="T1013" s="12" t="str">
        <f t="shared" si="270"/>
        <v/>
      </c>
      <c r="U1013" s="12" t="str">
        <f t="shared" si="271"/>
        <v/>
      </c>
    </row>
    <row r="1014" spans="1:21" x14ac:dyDescent="0.2">
      <c r="A1014" s="9" t="str">
        <f t="shared" si="255"/>
        <v/>
      </c>
      <c r="B1014" s="10" t="str">
        <f t="shared" si="256"/>
        <v/>
      </c>
      <c r="C1014" s="14" t="str">
        <f t="shared" si="257"/>
        <v/>
      </c>
      <c r="D1014" s="11" t="str">
        <f t="shared" si="258"/>
        <v/>
      </c>
      <c r="E1014" s="12" t="str">
        <f t="shared" si="259"/>
        <v/>
      </c>
      <c r="F1014" s="12" t="str">
        <f t="shared" si="260"/>
        <v/>
      </c>
      <c r="G1014" s="12" t="str">
        <f t="shared" si="261"/>
        <v/>
      </c>
      <c r="H1014" s="13"/>
      <c r="I1014" s="12" t="str">
        <f t="shared" si="262"/>
        <v/>
      </c>
      <c r="J1014" s="12" t="str">
        <f t="shared" si="263"/>
        <v/>
      </c>
      <c r="K1014" s="12" t="str">
        <f t="shared" si="264"/>
        <v/>
      </c>
      <c r="L1014" s="12" t="str">
        <f>IF(A1014="","",SUM($K$51:K1014))</f>
        <v/>
      </c>
      <c r="O1014" s="9" t="str">
        <f t="shared" si="265"/>
        <v/>
      </c>
      <c r="P1014" s="10" t="str">
        <f t="shared" si="266"/>
        <v/>
      </c>
      <c r="Q1014" s="16" t="str">
        <f t="shared" si="267"/>
        <v/>
      </c>
      <c r="R1014" s="12" t="str">
        <f t="shared" si="268"/>
        <v/>
      </c>
      <c r="S1014" s="12" t="str">
        <f t="shared" si="269"/>
        <v/>
      </c>
      <c r="T1014" s="12" t="str">
        <f t="shared" si="270"/>
        <v/>
      </c>
      <c r="U1014" s="12" t="str">
        <f t="shared" si="271"/>
        <v/>
      </c>
    </row>
    <row r="1015" spans="1:21" x14ac:dyDescent="0.2">
      <c r="A1015" s="9" t="str">
        <f t="shared" si="255"/>
        <v/>
      </c>
      <c r="B1015" s="10" t="str">
        <f t="shared" si="256"/>
        <v/>
      </c>
      <c r="C1015" s="14" t="str">
        <f t="shared" si="257"/>
        <v/>
      </c>
      <c r="D1015" s="11" t="str">
        <f t="shared" si="258"/>
        <v/>
      </c>
      <c r="E1015" s="12" t="str">
        <f t="shared" si="259"/>
        <v/>
      </c>
      <c r="F1015" s="12" t="str">
        <f t="shared" si="260"/>
        <v/>
      </c>
      <c r="G1015" s="12" t="str">
        <f t="shared" si="261"/>
        <v/>
      </c>
      <c r="H1015" s="13"/>
      <c r="I1015" s="12" t="str">
        <f t="shared" si="262"/>
        <v/>
      </c>
      <c r="J1015" s="12" t="str">
        <f t="shared" si="263"/>
        <v/>
      </c>
      <c r="K1015" s="12" t="str">
        <f t="shared" si="264"/>
        <v/>
      </c>
      <c r="L1015" s="12" t="str">
        <f>IF(A1015="","",SUM($K$51:K1015))</f>
        <v/>
      </c>
      <c r="O1015" s="9" t="str">
        <f t="shared" si="265"/>
        <v/>
      </c>
      <c r="P1015" s="10" t="str">
        <f t="shared" si="266"/>
        <v/>
      </c>
      <c r="Q1015" s="16" t="str">
        <f t="shared" si="267"/>
        <v/>
      </c>
      <c r="R1015" s="12" t="str">
        <f t="shared" si="268"/>
        <v/>
      </c>
      <c r="S1015" s="12" t="str">
        <f t="shared" si="269"/>
        <v/>
      </c>
      <c r="T1015" s="12" t="str">
        <f t="shared" si="270"/>
        <v/>
      </c>
      <c r="U1015" s="12" t="str">
        <f t="shared" si="271"/>
        <v/>
      </c>
    </row>
    <row r="1016" spans="1:21" x14ac:dyDescent="0.2">
      <c r="A1016" s="9" t="str">
        <f t="shared" si="255"/>
        <v/>
      </c>
      <c r="B1016" s="10" t="str">
        <f t="shared" si="256"/>
        <v/>
      </c>
      <c r="C1016" s="14" t="str">
        <f t="shared" si="257"/>
        <v/>
      </c>
      <c r="D1016" s="11" t="str">
        <f t="shared" si="258"/>
        <v/>
      </c>
      <c r="E1016" s="12" t="str">
        <f t="shared" si="259"/>
        <v/>
      </c>
      <c r="F1016" s="12" t="str">
        <f t="shared" si="260"/>
        <v/>
      </c>
      <c r="G1016" s="12" t="str">
        <f t="shared" si="261"/>
        <v/>
      </c>
      <c r="H1016" s="13"/>
      <c r="I1016" s="12" t="str">
        <f t="shared" si="262"/>
        <v/>
      </c>
      <c r="J1016" s="12" t="str">
        <f t="shared" si="263"/>
        <v/>
      </c>
      <c r="K1016" s="12" t="str">
        <f t="shared" si="264"/>
        <v/>
      </c>
      <c r="L1016" s="12" t="str">
        <f>IF(A1016="","",SUM($K$51:K1016))</f>
        <v/>
      </c>
      <c r="O1016" s="9" t="str">
        <f t="shared" si="265"/>
        <v/>
      </c>
      <c r="P1016" s="10" t="str">
        <f t="shared" si="266"/>
        <v/>
      </c>
      <c r="Q1016" s="16" t="str">
        <f t="shared" si="267"/>
        <v/>
      </c>
      <c r="R1016" s="12" t="str">
        <f t="shared" si="268"/>
        <v/>
      </c>
      <c r="S1016" s="12" t="str">
        <f t="shared" si="269"/>
        <v/>
      </c>
      <c r="T1016" s="12" t="str">
        <f t="shared" si="270"/>
        <v/>
      </c>
      <c r="U1016" s="12" t="str">
        <f t="shared" si="271"/>
        <v/>
      </c>
    </row>
    <row r="1017" spans="1:21" x14ac:dyDescent="0.2">
      <c r="A1017" s="9" t="str">
        <f t="shared" si="255"/>
        <v/>
      </c>
      <c r="B1017" s="10" t="str">
        <f t="shared" si="256"/>
        <v/>
      </c>
      <c r="C1017" s="14" t="str">
        <f t="shared" si="257"/>
        <v/>
      </c>
      <c r="D1017" s="11" t="str">
        <f t="shared" si="258"/>
        <v/>
      </c>
      <c r="E1017" s="12" t="str">
        <f t="shared" si="259"/>
        <v/>
      </c>
      <c r="F1017" s="12" t="str">
        <f t="shared" si="260"/>
        <v/>
      </c>
      <c r="G1017" s="12" t="str">
        <f t="shared" si="261"/>
        <v/>
      </c>
      <c r="H1017" s="13"/>
      <c r="I1017" s="12" t="str">
        <f t="shared" si="262"/>
        <v/>
      </c>
      <c r="J1017" s="12" t="str">
        <f t="shared" si="263"/>
        <v/>
      </c>
      <c r="K1017" s="12" t="str">
        <f t="shared" si="264"/>
        <v/>
      </c>
      <c r="L1017" s="12" t="str">
        <f>IF(A1017="","",SUM($K$51:K1017))</f>
        <v/>
      </c>
      <c r="O1017" s="9" t="str">
        <f t="shared" si="265"/>
        <v/>
      </c>
      <c r="P1017" s="10" t="str">
        <f t="shared" si="266"/>
        <v/>
      </c>
      <c r="Q1017" s="16" t="str">
        <f t="shared" si="267"/>
        <v/>
      </c>
      <c r="R1017" s="12" t="str">
        <f t="shared" si="268"/>
        <v/>
      </c>
      <c r="S1017" s="12" t="str">
        <f t="shared" si="269"/>
        <v/>
      </c>
      <c r="T1017" s="12" t="str">
        <f t="shared" si="270"/>
        <v/>
      </c>
      <c r="U1017" s="12" t="str">
        <f t="shared" si="271"/>
        <v/>
      </c>
    </row>
    <row r="1018" spans="1:21" x14ac:dyDescent="0.2">
      <c r="A1018" s="9" t="str">
        <f t="shared" si="255"/>
        <v/>
      </c>
      <c r="B1018" s="10" t="str">
        <f t="shared" si="256"/>
        <v/>
      </c>
      <c r="C1018" s="14" t="str">
        <f t="shared" si="257"/>
        <v/>
      </c>
      <c r="D1018" s="11" t="str">
        <f t="shared" si="258"/>
        <v/>
      </c>
      <c r="E1018" s="12" t="str">
        <f t="shared" si="259"/>
        <v/>
      </c>
      <c r="F1018" s="12" t="str">
        <f t="shared" si="260"/>
        <v/>
      </c>
      <c r="G1018" s="12" t="str">
        <f t="shared" si="261"/>
        <v/>
      </c>
      <c r="H1018" s="13"/>
      <c r="I1018" s="12" t="str">
        <f t="shared" si="262"/>
        <v/>
      </c>
      <c r="J1018" s="12" t="str">
        <f t="shared" si="263"/>
        <v/>
      </c>
      <c r="K1018" s="12" t="str">
        <f t="shared" si="264"/>
        <v/>
      </c>
      <c r="L1018" s="12" t="str">
        <f>IF(A1018="","",SUM($K$51:K1018))</f>
        <v/>
      </c>
      <c r="O1018" s="9" t="str">
        <f t="shared" si="265"/>
        <v/>
      </c>
      <c r="P1018" s="10" t="str">
        <f t="shared" si="266"/>
        <v/>
      </c>
      <c r="Q1018" s="16" t="str">
        <f t="shared" si="267"/>
        <v/>
      </c>
      <c r="R1018" s="12" t="str">
        <f t="shared" si="268"/>
        <v/>
      </c>
      <c r="S1018" s="12" t="str">
        <f t="shared" si="269"/>
        <v/>
      </c>
      <c r="T1018" s="12" t="str">
        <f t="shared" si="270"/>
        <v/>
      </c>
      <c r="U1018" s="12" t="str">
        <f t="shared" si="271"/>
        <v/>
      </c>
    </row>
    <row r="1019" spans="1:21" x14ac:dyDescent="0.2">
      <c r="A1019" s="9" t="str">
        <f t="shared" si="255"/>
        <v/>
      </c>
      <c r="B1019" s="10" t="str">
        <f t="shared" si="256"/>
        <v/>
      </c>
      <c r="C1019" s="14" t="str">
        <f t="shared" si="257"/>
        <v/>
      </c>
      <c r="D1019" s="11" t="str">
        <f t="shared" si="258"/>
        <v/>
      </c>
      <c r="E1019" s="12" t="str">
        <f t="shared" si="259"/>
        <v/>
      </c>
      <c r="F1019" s="12" t="str">
        <f t="shared" si="260"/>
        <v/>
      </c>
      <c r="G1019" s="12" t="str">
        <f t="shared" si="261"/>
        <v/>
      </c>
      <c r="H1019" s="13"/>
      <c r="I1019" s="12" t="str">
        <f t="shared" si="262"/>
        <v/>
      </c>
      <c r="J1019" s="12" t="str">
        <f t="shared" si="263"/>
        <v/>
      </c>
      <c r="K1019" s="12" t="str">
        <f t="shared" si="264"/>
        <v/>
      </c>
      <c r="L1019" s="12" t="str">
        <f>IF(A1019="","",SUM($K$51:K1019))</f>
        <v/>
      </c>
      <c r="O1019" s="9" t="str">
        <f t="shared" si="265"/>
        <v/>
      </c>
      <c r="P1019" s="10" t="str">
        <f t="shared" si="266"/>
        <v/>
      </c>
      <c r="Q1019" s="16" t="str">
        <f t="shared" si="267"/>
        <v/>
      </c>
      <c r="R1019" s="12" t="str">
        <f t="shared" si="268"/>
        <v/>
      </c>
      <c r="S1019" s="12" t="str">
        <f t="shared" si="269"/>
        <v/>
      </c>
      <c r="T1019" s="12" t="str">
        <f t="shared" si="270"/>
        <v/>
      </c>
      <c r="U1019" s="12" t="str">
        <f t="shared" si="271"/>
        <v/>
      </c>
    </row>
    <row r="1020" spans="1:21" x14ac:dyDescent="0.2">
      <c r="A1020" s="9" t="str">
        <f t="shared" si="255"/>
        <v/>
      </c>
      <c r="B1020" s="10" t="str">
        <f t="shared" si="256"/>
        <v/>
      </c>
      <c r="C1020" s="14" t="str">
        <f t="shared" si="257"/>
        <v/>
      </c>
      <c r="D1020" s="11" t="str">
        <f t="shared" si="258"/>
        <v/>
      </c>
      <c r="E1020" s="12" t="str">
        <f t="shared" si="259"/>
        <v/>
      </c>
      <c r="F1020" s="12" t="str">
        <f t="shared" si="260"/>
        <v/>
      </c>
      <c r="G1020" s="12" t="str">
        <f t="shared" si="261"/>
        <v/>
      </c>
      <c r="H1020" s="13"/>
      <c r="I1020" s="12" t="str">
        <f t="shared" si="262"/>
        <v/>
      </c>
      <c r="J1020" s="12" t="str">
        <f t="shared" si="263"/>
        <v/>
      </c>
      <c r="K1020" s="12" t="str">
        <f t="shared" si="264"/>
        <v/>
      </c>
      <c r="L1020" s="12" t="str">
        <f>IF(A1020="","",SUM($K$51:K1020))</f>
        <v/>
      </c>
      <c r="O1020" s="9" t="str">
        <f t="shared" si="265"/>
        <v/>
      </c>
      <c r="P1020" s="10" t="str">
        <f t="shared" si="266"/>
        <v/>
      </c>
      <c r="Q1020" s="16" t="str">
        <f t="shared" si="267"/>
        <v/>
      </c>
      <c r="R1020" s="12" t="str">
        <f t="shared" si="268"/>
        <v/>
      </c>
      <c r="S1020" s="12" t="str">
        <f t="shared" si="269"/>
        <v/>
      </c>
      <c r="T1020" s="12" t="str">
        <f t="shared" si="270"/>
        <v/>
      </c>
      <c r="U1020" s="12" t="str">
        <f t="shared" si="271"/>
        <v/>
      </c>
    </row>
    <row r="1021" spans="1:21" x14ac:dyDescent="0.2">
      <c r="A1021" s="9" t="str">
        <f t="shared" si="255"/>
        <v/>
      </c>
      <c r="B1021" s="10" t="str">
        <f t="shared" si="256"/>
        <v/>
      </c>
      <c r="C1021" s="14" t="str">
        <f t="shared" si="257"/>
        <v/>
      </c>
      <c r="D1021" s="11" t="str">
        <f t="shared" si="258"/>
        <v/>
      </c>
      <c r="E1021" s="12" t="str">
        <f t="shared" si="259"/>
        <v/>
      </c>
      <c r="F1021" s="12" t="str">
        <f t="shared" si="260"/>
        <v/>
      </c>
      <c r="G1021" s="12" t="str">
        <f t="shared" si="261"/>
        <v/>
      </c>
      <c r="H1021" s="13"/>
      <c r="I1021" s="12" t="str">
        <f t="shared" si="262"/>
        <v/>
      </c>
      <c r="J1021" s="12" t="str">
        <f t="shared" si="263"/>
        <v/>
      </c>
      <c r="K1021" s="12" t="str">
        <f t="shared" si="264"/>
        <v/>
      </c>
      <c r="L1021" s="12" t="str">
        <f>IF(A1021="","",SUM($K$51:K1021))</f>
        <v/>
      </c>
      <c r="O1021" s="9" t="str">
        <f t="shared" si="265"/>
        <v/>
      </c>
      <c r="P1021" s="10" t="str">
        <f t="shared" si="266"/>
        <v/>
      </c>
      <c r="Q1021" s="16" t="str">
        <f t="shared" si="267"/>
        <v/>
      </c>
      <c r="R1021" s="12" t="str">
        <f t="shared" si="268"/>
        <v/>
      </c>
      <c r="S1021" s="12" t="str">
        <f t="shared" si="269"/>
        <v/>
      </c>
      <c r="T1021" s="12" t="str">
        <f t="shared" si="270"/>
        <v/>
      </c>
      <c r="U1021" s="12" t="str">
        <f t="shared" si="271"/>
        <v/>
      </c>
    </row>
    <row r="1022" spans="1:21" x14ac:dyDescent="0.2">
      <c r="A1022" s="9" t="str">
        <f t="shared" si="255"/>
        <v/>
      </c>
      <c r="B1022" s="10" t="str">
        <f t="shared" si="256"/>
        <v/>
      </c>
      <c r="C1022" s="14" t="str">
        <f t="shared" si="257"/>
        <v/>
      </c>
      <c r="D1022" s="11" t="str">
        <f t="shared" si="258"/>
        <v/>
      </c>
      <c r="E1022" s="12" t="str">
        <f t="shared" si="259"/>
        <v/>
      </c>
      <c r="F1022" s="12" t="str">
        <f t="shared" si="260"/>
        <v/>
      </c>
      <c r="G1022" s="12" t="str">
        <f t="shared" si="261"/>
        <v/>
      </c>
      <c r="H1022" s="13"/>
      <c r="I1022" s="12" t="str">
        <f t="shared" si="262"/>
        <v/>
      </c>
      <c r="J1022" s="12" t="str">
        <f t="shared" si="263"/>
        <v/>
      </c>
      <c r="K1022" s="12" t="str">
        <f t="shared" si="264"/>
        <v/>
      </c>
      <c r="L1022" s="12" t="str">
        <f>IF(A1022="","",SUM($K$51:K1022))</f>
        <v/>
      </c>
      <c r="O1022" s="9" t="str">
        <f t="shared" si="265"/>
        <v/>
      </c>
      <c r="P1022" s="10" t="str">
        <f t="shared" si="266"/>
        <v/>
      </c>
      <c r="Q1022" s="16" t="str">
        <f t="shared" si="267"/>
        <v/>
      </c>
      <c r="R1022" s="12" t="str">
        <f t="shared" si="268"/>
        <v/>
      </c>
      <c r="S1022" s="12" t="str">
        <f t="shared" si="269"/>
        <v/>
      </c>
      <c r="T1022" s="12" t="str">
        <f t="shared" si="270"/>
        <v/>
      </c>
      <c r="U1022" s="12" t="str">
        <f t="shared" si="271"/>
        <v/>
      </c>
    </row>
    <row r="1023" spans="1:21" x14ac:dyDescent="0.2">
      <c r="A1023" s="9" t="str">
        <f t="shared" si="255"/>
        <v/>
      </c>
      <c r="B1023" s="10" t="str">
        <f t="shared" si="256"/>
        <v/>
      </c>
      <c r="C1023" s="14" t="str">
        <f t="shared" si="257"/>
        <v/>
      </c>
      <c r="D1023" s="11" t="str">
        <f t="shared" si="258"/>
        <v/>
      </c>
      <c r="E1023" s="12" t="str">
        <f t="shared" si="259"/>
        <v/>
      </c>
      <c r="F1023" s="12" t="str">
        <f t="shared" si="260"/>
        <v/>
      </c>
      <c r="G1023" s="12" t="str">
        <f t="shared" si="261"/>
        <v/>
      </c>
      <c r="H1023" s="13"/>
      <c r="I1023" s="12" t="str">
        <f t="shared" si="262"/>
        <v/>
      </c>
      <c r="J1023" s="12" t="str">
        <f t="shared" si="263"/>
        <v/>
      </c>
      <c r="K1023" s="12" t="str">
        <f t="shared" si="264"/>
        <v/>
      </c>
      <c r="L1023" s="12" t="str">
        <f>IF(A1023="","",SUM($K$51:K1023))</f>
        <v/>
      </c>
      <c r="O1023" s="9" t="str">
        <f t="shared" si="265"/>
        <v/>
      </c>
      <c r="P1023" s="10" t="str">
        <f t="shared" si="266"/>
        <v/>
      </c>
      <c r="Q1023" s="16" t="str">
        <f t="shared" si="267"/>
        <v/>
      </c>
      <c r="R1023" s="12" t="str">
        <f t="shared" si="268"/>
        <v/>
      </c>
      <c r="S1023" s="12" t="str">
        <f t="shared" si="269"/>
        <v/>
      </c>
      <c r="T1023" s="12" t="str">
        <f t="shared" si="270"/>
        <v/>
      </c>
      <c r="U1023" s="12" t="str">
        <f t="shared" si="271"/>
        <v/>
      </c>
    </row>
    <row r="1024" spans="1:21" x14ac:dyDescent="0.2">
      <c r="A1024" s="9" t="str">
        <f t="shared" si="255"/>
        <v/>
      </c>
      <c r="B1024" s="10" t="str">
        <f t="shared" si="256"/>
        <v/>
      </c>
      <c r="C1024" s="14" t="str">
        <f t="shared" si="257"/>
        <v/>
      </c>
      <c r="D1024" s="11" t="str">
        <f t="shared" si="258"/>
        <v/>
      </c>
      <c r="E1024" s="12" t="str">
        <f t="shared" si="259"/>
        <v/>
      </c>
      <c r="F1024" s="12" t="str">
        <f t="shared" si="260"/>
        <v/>
      </c>
      <c r="G1024" s="12" t="str">
        <f t="shared" si="261"/>
        <v/>
      </c>
      <c r="H1024" s="13"/>
      <c r="I1024" s="12" t="str">
        <f t="shared" si="262"/>
        <v/>
      </c>
      <c r="J1024" s="12" t="str">
        <f t="shared" si="263"/>
        <v/>
      </c>
      <c r="K1024" s="12" t="str">
        <f t="shared" si="264"/>
        <v/>
      </c>
      <c r="L1024" s="12" t="str">
        <f>IF(A1024="","",SUM($K$51:K1024))</f>
        <v/>
      </c>
      <c r="O1024" s="9" t="str">
        <f t="shared" si="265"/>
        <v/>
      </c>
      <c r="P1024" s="10" t="str">
        <f t="shared" si="266"/>
        <v/>
      </c>
      <c r="Q1024" s="16" t="str">
        <f t="shared" si="267"/>
        <v/>
      </c>
      <c r="R1024" s="12" t="str">
        <f t="shared" si="268"/>
        <v/>
      </c>
      <c r="S1024" s="12" t="str">
        <f t="shared" si="269"/>
        <v/>
      </c>
      <c r="T1024" s="12" t="str">
        <f t="shared" si="270"/>
        <v/>
      </c>
      <c r="U1024" s="12" t="str">
        <f t="shared" si="271"/>
        <v/>
      </c>
    </row>
    <row r="1025" spans="1:21" x14ac:dyDescent="0.2">
      <c r="A1025" s="9" t="str">
        <f t="shared" si="255"/>
        <v/>
      </c>
      <c r="B1025" s="10" t="str">
        <f t="shared" si="256"/>
        <v/>
      </c>
      <c r="C1025" s="14" t="str">
        <f t="shared" si="257"/>
        <v/>
      </c>
      <c r="D1025" s="11" t="str">
        <f t="shared" si="258"/>
        <v/>
      </c>
      <c r="E1025" s="12" t="str">
        <f t="shared" si="259"/>
        <v/>
      </c>
      <c r="F1025" s="12" t="str">
        <f t="shared" si="260"/>
        <v/>
      </c>
      <c r="G1025" s="12" t="str">
        <f t="shared" si="261"/>
        <v/>
      </c>
      <c r="H1025" s="13"/>
      <c r="I1025" s="12" t="str">
        <f t="shared" si="262"/>
        <v/>
      </c>
      <c r="J1025" s="12" t="str">
        <f t="shared" si="263"/>
        <v/>
      </c>
      <c r="K1025" s="12" t="str">
        <f t="shared" si="264"/>
        <v/>
      </c>
      <c r="L1025" s="12" t="str">
        <f>IF(A1025="","",SUM($K$51:K1025))</f>
        <v/>
      </c>
      <c r="O1025" s="9" t="str">
        <f t="shared" si="265"/>
        <v/>
      </c>
      <c r="P1025" s="10" t="str">
        <f t="shared" si="266"/>
        <v/>
      </c>
      <c r="Q1025" s="16" t="str">
        <f t="shared" si="267"/>
        <v/>
      </c>
      <c r="R1025" s="12" t="str">
        <f t="shared" si="268"/>
        <v/>
      </c>
      <c r="S1025" s="12" t="str">
        <f t="shared" si="269"/>
        <v/>
      </c>
      <c r="T1025" s="12" t="str">
        <f t="shared" si="270"/>
        <v/>
      </c>
      <c r="U1025" s="12" t="str">
        <f t="shared" si="271"/>
        <v/>
      </c>
    </row>
    <row r="1026" spans="1:21" x14ac:dyDescent="0.2">
      <c r="A1026" s="9" t="str">
        <f t="shared" si="255"/>
        <v/>
      </c>
      <c r="B1026" s="10" t="str">
        <f t="shared" si="256"/>
        <v/>
      </c>
      <c r="C1026" s="14" t="str">
        <f t="shared" si="257"/>
        <v/>
      </c>
      <c r="D1026" s="11" t="str">
        <f t="shared" si="258"/>
        <v/>
      </c>
      <c r="E1026" s="12" t="str">
        <f t="shared" si="259"/>
        <v/>
      </c>
      <c r="F1026" s="12" t="str">
        <f t="shared" si="260"/>
        <v/>
      </c>
      <c r="G1026" s="12" t="str">
        <f t="shared" si="261"/>
        <v/>
      </c>
      <c r="H1026" s="13"/>
      <c r="I1026" s="12" t="str">
        <f t="shared" si="262"/>
        <v/>
      </c>
      <c r="J1026" s="12" t="str">
        <f t="shared" si="263"/>
        <v/>
      </c>
      <c r="K1026" s="12" t="str">
        <f t="shared" si="264"/>
        <v/>
      </c>
      <c r="L1026" s="12" t="str">
        <f>IF(A1026="","",SUM($K$51:K1026))</f>
        <v/>
      </c>
      <c r="O1026" s="9" t="str">
        <f t="shared" si="265"/>
        <v/>
      </c>
      <c r="P1026" s="10" t="str">
        <f t="shared" si="266"/>
        <v/>
      </c>
      <c r="Q1026" s="16" t="str">
        <f t="shared" si="267"/>
        <v/>
      </c>
      <c r="R1026" s="12" t="str">
        <f t="shared" si="268"/>
        <v/>
      </c>
      <c r="S1026" s="12" t="str">
        <f t="shared" si="269"/>
        <v/>
      </c>
      <c r="T1026" s="12" t="str">
        <f t="shared" si="270"/>
        <v/>
      </c>
      <c r="U1026" s="12" t="str">
        <f t="shared" si="271"/>
        <v/>
      </c>
    </row>
    <row r="1027" spans="1:21" x14ac:dyDescent="0.2">
      <c r="A1027" s="9" t="str">
        <f t="shared" si="255"/>
        <v/>
      </c>
      <c r="B1027" s="10" t="str">
        <f t="shared" si="256"/>
        <v/>
      </c>
      <c r="C1027" s="14" t="str">
        <f t="shared" si="257"/>
        <v/>
      </c>
      <c r="D1027" s="11" t="str">
        <f t="shared" si="258"/>
        <v/>
      </c>
      <c r="E1027" s="12" t="str">
        <f t="shared" si="259"/>
        <v/>
      </c>
      <c r="F1027" s="12" t="str">
        <f t="shared" si="260"/>
        <v/>
      </c>
      <c r="G1027" s="12" t="str">
        <f t="shared" si="261"/>
        <v/>
      </c>
      <c r="H1027" s="13"/>
      <c r="I1027" s="12" t="str">
        <f t="shared" si="262"/>
        <v/>
      </c>
      <c r="J1027" s="12" t="str">
        <f t="shared" si="263"/>
        <v/>
      </c>
      <c r="K1027" s="12" t="str">
        <f t="shared" si="264"/>
        <v/>
      </c>
      <c r="L1027" s="12" t="str">
        <f>IF(A1027="","",SUM($K$51:K1027))</f>
        <v/>
      </c>
      <c r="O1027" s="9" t="str">
        <f t="shared" si="265"/>
        <v/>
      </c>
      <c r="P1027" s="10" t="str">
        <f t="shared" si="266"/>
        <v/>
      </c>
      <c r="Q1027" s="16" t="str">
        <f t="shared" si="267"/>
        <v/>
      </c>
      <c r="R1027" s="12" t="str">
        <f t="shared" si="268"/>
        <v/>
      </c>
      <c r="S1027" s="12" t="str">
        <f t="shared" si="269"/>
        <v/>
      </c>
      <c r="T1027" s="12" t="str">
        <f t="shared" si="270"/>
        <v/>
      </c>
      <c r="U1027" s="12" t="str">
        <f t="shared" si="271"/>
        <v/>
      </c>
    </row>
    <row r="1028" spans="1:21" x14ac:dyDescent="0.2">
      <c r="A1028" s="9" t="str">
        <f t="shared" si="255"/>
        <v/>
      </c>
      <c r="B1028" s="10" t="str">
        <f t="shared" si="256"/>
        <v/>
      </c>
      <c r="C1028" s="14" t="str">
        <f t="shared" si="257"/>
        <v/>
      </c>
      <c r="D1028" s="11" t="str">
        <f t="shared" si="258"/>
        <v/>
      </c>
      <c r="E1028" s="12" t="str">
        <f t="shared" si="259"/>
        <v/>
      </c>
      <c r="F1028" s="12" t="str">
        <f t="shared" si="260"/>
        <v/>
      </c>
      <c r="G1028" s="12" t="str">
        <f t="shared" si="261"/>
        <v/>
      </c>
      <c r="H1028" s="13"/>
      <c r="I1028" s="12" t="str">
        <f t="shared" si="262"/>
        <v/>
      </c>
      <c r="J1028" s="12" t="str">
        <f t="shared" si="263"/>
        <v/>
      </c>
      <c r="K1028" s="12" t="str">
        <f t="shared" si="264"/>
        <v/>
      </c>
      <c r="L1028" s="12" t="str">
        <f>IF(A1028="","",SUM($K$51:K1028))</f>
        <v/>
      </c>
      <c r="O1028" s="9" t="str">
        <f t="shared" si="265"/>
        <v/>
      </c>
      <c r="P1028" s="10" t="str">
        <f t="shared" si="266"/>
        <v/>
      </c>
      <c r="Q1028" s="16" t="str">
        <f t="shared" si="267"/>
        <v/>
      </c>
      <c r="R1028" s="12" t="str">
        <f t="shared" si="268"/>
        <v/>
      </c>
      <c r="S1028" s="12" t="str">
        <f t="shared" si="269"/>
        <v/>
      </c>
      <c r="T1028" s="12" t="str">
        <f t="shared" si="270"/>
        <v/>
      </c>
      <c r="U1028" s="12" t="str">
        <f t="shared" si="271"/>
        <v/>
      </c>
    </row>
    <row r="1029" spans="1:21" x14ac:dyDescent="0.2">
      <c r="A1029" s="9" t="str">
        <f t="shared" si="255"/>
        <v/>
      </c>
      <c r="B1029" s="10" t="str">
        <f t="shared" si="256"/>
        <v/>
      </c>
      <c r="C1029" s="14" t="str">
        <f t="shared" si="257"/>
        <v/>
      </c>
      <c r="D1029" s="11" t="str">
        <f t="shared" si="258"/>
        <v/>
      </c>
      <c r="E1029" s="12" t="str">
        <f t="shared" si="259"/>
        <v/>
      </c>
      <c r="F1029" s="12" t="str">
        <f t="shared" si="260"/>
        <v/>
      </c>
      <c r="G1029" s="12" t="str">
        <f t="shared" si="261"/>
        <v/>
      </c>
      <c r="H1029" s="13"/>
      <c r="I1029" s="12" t="str">
        <f t="shared" si="262"/>
        <v/>
      </c>
      <c r="J1029" s="12" t="str">
        <f t="shared" si="263"/>
        <v/>
      </c>
      <c r="K1029" s="12" t="str">
        <f t="shared" si="264"/>
        <v/>
      </c>
      <c r="L1029" s="12" t="str">
        <f>IF(A1029="","",SUM($K$51:K1029))</f>
        <v/>
      </c>
      <c r="O1029" s="9" t="str">
        <f t="shared" si="265"/>
        <v/>
      </c>
      <c r="P1029" s="10" t="str">
        <f t="shared" si="266"/>
        <v/>
      </c>
      <c r="Q1029" s="16" t="str">
        <f t="shared" si="267"/>
        <v/>
      </c>
      <c r="R1029" s="12" t="str">
        <f t="shared" si="268"/>
        <v/>
      </c>
      <c r="S1029" s="12" t="str">
        <f t="shared" si="269"/>
        <v/>
      </c>
      <c r="T1029" s="12" t="str">
        <f t="shared" si="270"/>
        <v/>
      </c>
      <c r="U1029" s="12" t="str">
        <f t="shared" si="271"/>
        <v/>
      </c>
    </row>
    <row r="1030" spans="1:21" x14ac:dyDescent="0.2">
      <c r="A1030" s="9" t="str">
        <f t="shared" si="255"/>
        <v/>
      </c>
      <c r="B1030" s="10" t="str">
        <f t="shared" si="256"/>
        <v/>
      </c>
      <c r="C1030" s="14" t="str">
        <f t="shared" si="257"/>
        <v/>
      </c>
      <c r="D1030" s="11" t="str">
        <f t="shared" si="258"/>
        <v/>
      </c>
      <c r="E1030" s="12" t="str">
        <f t="shared" si="259"/>
        <v/>
      </c>
      <c r="F1030" s="12" t="str">
        <f t="shared" si="260"/>
        <v/>
      </c>
      <c r="G1030" s="12" t="str">
        <f t="shared" si="261"/>
        <v/>
      </c>
      <c r="H1030" s="13"/>
      <c r="I1030" s="12" t="str">
        <f t="shared" si="262"/>
        <v/>
      </c>
      <c r="J1030" s="12" t="str">
        <f t="shared" si="263"/>
        <v/>
      </c>
      <c r="K1030" s="12" t="str">
        <f t="shared" si="264"/>
        <v/>
      </c>
      <c r="L1030" s="12" t="str">
        <f>IF(A1030="","",SUM($K$51:K1030))</f>
        <v/>
      </c>
      <c r="O1030" s="9" t="str">
        <f t="shared" si="265"/>
        <v/>
      </c>
      <c r="P1030" s="10" t="str">
        <f t="shared" si="266"/>
        <v/>
      </c>
      <c r="Q1030" s="16" t="str">
        <f t="shared" si="267"/>
        <v/>
      </c>
      <c r="R1030" s="12" t="str">
        <f t="shared" si="268"/>
        <v/>
      </c>
      <c r="S1030" s="12" t="str">
        <f t="shared" si="269"/>
        <v/>
      </c>
      <c r="T1030" s="12" t="str">
        <f t="shared" si="270"/>
        <v/>
      </c>
      <c r="U1030" s="12" t="str">
        <f t="shared" si="271"/>
        <v/>
      </c>
    </row>
    <row r="1031" spans="1:21" x14ac:dyDescent="0.2">
      <c r="A1031" s="9" t="str">
        <f t="shared" si="255"/>
        <v/>
      </c>
      <c r="B1031" s="10" t="str">
        <f t="shared" si="256"/>
        <v/>
      </c>
      <c r="C1031" s="14" t="str">
        <f t="shared" si="257"/>
        <v/>
      </c>
      <c r="D1031" s="11" t="str">
        <f t="shared" si="258"/>
        <v/>
      </c>
      <c r="E1031" s="12" t="str">
        <f t="shared" si="259"/>
        <v/>
      </c>
      <c r="F1031" s="12" t="str">
        <f t="shared" si="260"/>
        <v/>
      </c>
      <c r="G1031" s="12" t="str">
        <f t="shared" si="261"/>
        <v/>
      </c>
      <c r="H1031" s="13"/>
      <c r="I1031" s="12" t="str">
        <f t="shared" si="262"/>
        <v/>
      </c>
      <c r="J1031" s="12" t="str">
        <f t="shared" si="263"/>
        <v/>
      </c>
      <c r="K1031" s="12" t="str">
        <f t="shared" si="264"/>
        <v/>
      </c>
      <c r="L1031" s="12" t="str">
        <f>IF(A1031="","",SUM($K$51:K1031))</f>
        <v/>
      </c>
      <c r="O1031" s="9" t="str">
        <f t="shared" si="265"/>
        <v/>
      </c>
      <c r="P1031" s="10" t="str">
        <f t="shared" si="266"/>
        <v/>
      </c>
      <c r="Q1031" s="16" t="str">
        <f t="shared" si="267"/>
        <v/>
      </c>
      <c r="R1031" s="12" t="str">
        <f t="shared" si="268"/>
        <v/>
      </c>
      <c r="S1031" s="12" t="str">
        <f t="shared" si="269"/>
        <v/>
      </c>
      <c r="T1031" s="12" t="str">
        <f t="shared" si="270"/>
        <v/>
      </c>
      <c r="U1031" s="12" t="str">
        <f t="shared" si="271"/>
        <v/>
      </c>
    </row>
    <row r="1032" spans="1:21" x14ac:dyDescent="0.2">
      <c r="A1032" s="9" t="str">
        <f t="shared" si="255"/>
        <v/>
      </c>
      <c r="B1032" s="10" t="str">
        <f t="shared" si="256"/>
        <v/>
      </c>
      <c r="C1032" s="14" t="str">
        <f t="shared" si="257"/>
        <v/>
      </c>
      <c r="D1032" s="11" t="str">
        <f t="shared" si="258"/>
        <v/>
      </c>
      <c r="E1032" s="12" t="str">
        <f t="shared" si="259"/>
        <v/>
      </c>
      <c r="F1032" s="12" t="str">
        <f t="shared" si="260"/>
        <v/>
      </c>
      <c r="G1032" s="12" t="str">
        <f t="shared" si="261"/>
        <v/>
      </c>
      <c r="H1032" s="13"/>
      <c r="I1032" s="12" t="str">
        <f t="shared" si="262"/>
        <v/>
      </c>
      <c r="J1032" s="12" t="str">
        <f t="shared" si="263"/>
        <v/>
      </c>
      <c r="K1032" s="12" t="str">
        <f t="shared" si="264"/>
        <v/>
      </c>
      <c r="L1032" s="12" t="str">
        <f>IF(A1032="","",SUM($K$51:K1032))</f>
        <v/>
      </c>
      <c r="O1032" s="9" t="str">
        <f t="shared" si="265"/>
        <v/>
      </c>
      <c r="P1032" s="10" t="str">
        <f t="shared" si="266"/>
        <v/>
      </c>
      <c r="Q1032" s="16" t="str">
        <f t="shared" si="267"/>
        <v/>
      </c>
      <c r="R1032" s="12" t="str">
        <f t="shared" si="268"/>
        <v/>
      </c>
      <c r="S1032" s="12" t="str">
        <f t="shared" si="269"/>
        <v/>
      </c>
      <c r="T1032" s="12" t="str">
        <f t="shared" si="270"/>
        <v/>
      </c>
      <c r="U1032" s="12" t="str">
        <f t="shared" si="271"/>
        <v/>
      </c>
    </row>
    <row r="1033" spans="1:21" x14ac:dyDescent="0.2">
      <c r="A1033" s="9" t="str">
        <f t="shared" si="255"/>
        <v/>
      </c>
      <c r="B1033" s="10" t="str">
        <f t="shared" si="256"/>
        <v/>
      </c>
      <c r="C1033" s="14" t="str">
        <f t="shared" si="257"/>
        <v/>
      </c>
      <c r="D1033" s="11" t="str">
        <f t="shared" si="258"/>
        <v/>
      </c>
      <c r="E1033" s="12" t="str">
        <f t="shared" si="259"/>
        <v/>
      </c>
      <c r="F1033" s="12" t="str">
        <f t="shared" si="260"/>
        <v/>
      </c>
      <c r="G1033" s="12" t="str">
        <f t="shared" si="261"/>
        <v/>
      </c>
      <c r="H1033" s="13"/>
      <c r="I1033" s="12" t="str">
        <f t="shared" si="262"/>
        <v/>
      </c>
      <c r="J1033" s="12" t="str">
        <f t="shared" si="263"/>
        <v/>
      </c>
      <c r="K1033" s="12" t="str">
        <f t="shared" si="264"/>
        <v/>
      </c>
      <c r="L1033" s="12" t="str">
        <f>IF(A1033="","",SUM($K$51:K1033))</f>
        <v/>
      </c>
      <c r="O1033" s="9" t="str">
        <f t="shared" si="265"/>
        <v/>
      </c>
      <c r="P1033" s="10" t="str">
        <f t="shared" si="266"/>
        <v/>
      </c>
      <c r="Q1033" s="16" t="str">
        <f t="shared" si="267"/>
        <v/>
      </c>
      <c r="R1033" s="12" t="str">
        <f t="shared" si="268"/>
        <v/>
      </c>
      <c r="S1033" s="12" t="str">
        <f t="shared" si="269"/>
        <v/>
      </c>
      <c r="T1033" s="12" t="str">
        <f t="shared" si="270"/>
        <v/>
      </c>
      <c r="U1033" s="12" t="str">
        <f t="shared" si="271"/>
        <v/>
      </c>
    </row>
    <row r="1034" spans="1:21" x14ac:dyDescent="0.2">
      <c r="A1034" s="9" t="str">
        <f t="shared" si="255"/>
        <v/>
      </c>
      <c r="B1034" s="10" t="str">
        <f t="shared" si="256"/>
        <v/>
      </c>
      <c r="C1034" s="14" t="str">
        <f t="shared" si="257"/>
        <v/>
      </c>
      <c r="D1034" s="11" t="str">
        <f t="shared" si="258"/>
        <v/>
      </c>
      <c r="E1034" s="12" t="str">
        <f t="shared" si="259"/>
        <v/>
      </c>
      <c r="F1034" s="12" t="str">
        <f t="shared" si="260"/>
        <v/>
      </c>
      <c r="G1034" s="12" t="str">
        <f t="shared" si="261"/>
        <v/>
      </c>
      <c r="H1034" s="13"/>
      <c r="I1034" s="12" t="str">
        <f t="shared" si="262"/>
        <v/>
      </c>
      <c r="J1034" s="12" t="str">
        <f t="shared" si="263"/>
        <v/>
      </c>
      <c r="K1034" s="12" t="str">
        <f t="shared" si="264"/>
        <v/>
      </c>
      <c r="L1034" s="12" t="str">
        <f>IF(A1034="","",SUM($K$51:K1034))</f>
        <v/>
      </c>
      <c r="O1034" s="9" t="str">
        <f t="shared" si="265"/>
        <v/>
      </c>
      <c r="P1034" s="10" t="str">
        <f t="shared" si="266"/>
        <v/>
      </c>
      <c r="Q1034" s="16" t="str">
        <f t="shared" si="267"/>
        <v/>
      </c>
      <c r="R1034" s="12" t="str">
        <f t="shared" si="268"/>
        <v/>
      </c>
      <c r="S1034" s="12" t="str">
        <f t="shared" si="269"/>
        <v/>
      </c>
      <c r="T1034" s="12" t="str">
        <f t="shared" si="270"/>
        <v/>
      </c>
      <c r="U1034" s="12" t="str">
        <f t="shared" si="271"/>
        <v/>
      </c>
    </row>
    <row r="1035" spans="1:21" x14ac:dyDescent="0.2">
      <c r="A1035" s="9" t="str">
        <f t="shared" si="255"/>
        <v/>
      </c>
      <c r="B1035" s="10" t="str">
        <f t="shared" si="256"/>
        <v/>
      </c>
      <c r="C1035" s="14" t="str">
        <f t="shared" si="257"/>
        <v/>
      </c>
      <c r="D1035" s="11" t="str">
        <f t="shared" si="258"/>
        <v/>
      </c>
      <c r="E1035" s="12" t="str">
        <f t="shared" si="259"/>
        <v/>
      </c>
      <c r="F1035" s="12" t="str">
        <f t="shared" si="260"/>
        <v/>
      </c>
      <c r="G1035" s="12" t="str">
        <f t="shared" si="261"/>
        <v/>
      </c>
      <c r="H1035" s="13"/>
      <c r="I1035" s="12" t="str">
        <f t="shared" si="262"/>
        <v/>
      </c>
      <c r="J1035" s="12" t="str">
        <f t="shared" si="263"/>
        <v/>
      </c>
      <c r="K1035" s="12" t="str">
        <f t="shared" si="264"/>
        <v/>
      </c>
      <c r="L1035" s="12" t="str">
        <f>IF(A1035="","",SUM($K$51:K1035))</f>
        <v/>
      </c>
      <c r="O1035" s="9" t="str">
        <f t="shared" si="265"/>
        <v/>
      </c>
      <c r="P1035" s="10" t="str">
        <f t="shared" si="266"/>
        <v/>
      </c>
      <c r="Q1035" s="16" t="str">
        <f t="shared" si="267"/>
        <v/>
      </c>
      <c r="R1035" s="12" t="str">
        <f t="shared" si="268"/>
        <v/>
      </c>
      <c r="S1035" s="12" t="str">
        <f t="shared" si="269"/>
        <v/>
      </c>
      <c r="T1035" s="12" t="str">
        <f t="shared" si="270"/>
        <v/>
      </c>
      <c r="U1035" s="12" t="str">
        <f t="shared" si="271"/>
        <v/>
      </c>
    </row>
    <row r="1036" spans="1:21" x14ac:dyDescent="0.2">
      <c r="A1036" s="9" t="str">
        <f t="shared" si="255"/>
        <v/>
      </c>
      <c r="B1036" s="10" t="str">
        <f t="shared" si="256"/>
        <v/>
      </c>
      <c r="C1036" s="14" t="str">
        <f t="shared" si="257"/>
        <v/>
      </c>
      <c r="D1036" s="11" t="str">
        <f t="shared" si="258"/>
        <v/>
      </c>
      <c r="E1036" s="12" t="str">
        <f t="shared" si="259"/>
        <v/>
      </c>
      <c r="F1036" s="12" t="str">
        <f t="shared" si="260"/>
        <v/>
      </c>
      <c r="G1036" s="12" t="str">
        <f t="shared" si="261"/>
        <v/>
      </c>
      <c r="H1036" s="13"/>
      <c r="I1036" s="12" t="str">
        <f t="shared" si="262"/>
        <v/>
      </c>
      <c r="J1036" s="12" t="str">
        <f t="shared" si="263"/>
        <v/>
      </c>
      <c r="K1036" s="12" t="str">
        <f t="shared" si="264"/>
        <v/>
      </c>
      <c r="L1036" s="12" t="str">
        <f>IF(A1036="","",SUM($K$51:K1036))</f>
        <v/>
      </c>
      <c r="O1036" s="9" t="str">
        <f t="shared" si="265"/>
        <v/>
      </c>
      <c r="P1036" s="10" t="str">
        <f t="shared" si="266"/>
        <v/>
      </c>
      <c r="Q1036" s="16" t="str">
        <f t="shared" si="267"/>
        <v/>
      </c>
      <c r="R1036" s="12" t="str">
        <f t="shared" si="268"/>
        <v/>
      </c>
      <c r="S1036" s="12" t="str">
        <f t="shared" si="269"/>
        <v/>
      </c>
      <c r="T1036" s="12" t="str">
        <f t="shared" si="270"/>
        <v/>
      </c>
      <c r="U1036" s="12" t="str">
        <f t="shared" si="271"/>
        <v/>
      </c>
    </row>
    <row r="1037" spans="1:21" x14ac:dyDescent="0.2">
      <c r="A1037" s="9" t="str">
        <f t="shared" si="255"/>
        <v/>
      </c>
      <c r="B1037" s="10" t="str">
        <f t="shared" si="256"/>
        <v/>
      </c>
      <c r="C1037" s="14" t="str">
        <f t="shared" si="257"/>
        <v/>
      </c>
      <c r="D1037" s="11" t="str">
        <f t="shared" si="258"/>
        <v/>
      </c>
      <c r="E1037" s="12" t="str">
        <f t="shared" si="259"/>
        <v/>
      </c>
      <c r="F1037" s="12" t="str">
        <f t="shared" si="260"/>
        <v/>
      </c>
      <c r="G1037" s="12" t="str">
        <f t="shared" si="261"/>
        <v/>
      </c>
      <c r="H1037" s="13"/>
      <c r="I1037" s="12" t="str">
        <f t="shared" si="262"/>
        <v/>
      </c>
      <c r="J1037" s="12" t="str">
        <f t="shared" si="263"/>
        <v/>
      </c>
      <c r="K1037" s="12" t="str">
        <f t="shared" si="264"/>
        <v/>
      </c>
      <c r="L1037" s="12" t="str">
        <f>IF(A1037="","",SUM($K$51:K1037))</f>
        <v/>
      </c>
      <c r="O1037" s="9" t="str">
        <f t="shared" si="265"/>
        <v/>
      </c>
      <c r="P1037" s="10" t="str">
        <f t="shared" si="266"/>
        <v/>
      </c>
      <c r="Q1037" s="16" t="str">
        <f t="shared" si="267"/>
        <v/>
      </c>
      <c r="R1037" s="12" t="str">
        <f t="shared" si="268"/>
        <v/>
      </c>
      <c r="S1037" s="12" t="str">
        <f t="shared" si="269"/>
        <v/>
      </c>
      <c r="T1037" s="12" t="str">
        <f t="shared" si="270"/>
        <v/>
      </c>
      <c r="U1037" s="12" t="str">
        <f t="shared" si="271"/>
        <v/>
      </c>
    </row>
    <row r="1038" spans="1:21" x14ac:dyDescent="0.2">
      <c r="A1038" s="9" t="str">
        <f t="shared" si="255"/>
        <v/>
      </c>
      <c r="B1038" s="10" t="str">
        <f t="shared" si="256"/>
        <v/>
      </c>
      <c r="C1038" s="14" t="str">
        <f t="shared" si="257"/>
        <v/>
      </c>
      <c r="D1038" s="11" t="str">
        <f t="shared" si="258"/>
        <v/>
      </c>
      <c r="E1038" s="12" t="str">
        <f t="shared" si="259"/>
        <v/>
      </c>
      <c r="F1038" s="12" t="str">
        <f t="shared" si="260"/>
        <v/>
      </c>
      <c r="G1038" s="12" t="str">
        <f t="shared" si="261"/>
        <v/>
      </c>
      <c r="H1038" s="13"/>
      <c r="I1038" s="12" t="str">
        <f t="shared" si="262"/>
        <v/>
      </c>
      <c r="J1038" s="12" t="str">
        <f t="shared" si="263"/>
        <v/>
      </c>
      <c r="K1038" s="12" t="str">
        <f t="shared" si="264"/>
        <v/>
      </c>
      <c r="L1038" s="12" t="str">
        <f>IF(A1038="","",SUM($K$51:K1038))</f>
        <v/>
      </c>
      <c r="O1038" s="9" t="str">
        <f t="shared" si="265"/>
        <v/>
      </c>
      <c r="P1038" s="10" t="str">
        <f t="shared" si="266"/>
        <v/>
      </c>
      <c r="Q1038" s="16" t="str">
        <f t="shared" si="267"/>
        <v/>
      </c>
      <c r="R1038" s="12" t="str">
        <f t="shared" si="268"/>
        <v/>
      </c>
      <c r="S1038" s="12" t="str">
        <f t="shared" si="269"/>
        <v/>
      </c>
      <c r="T1038" s="12" t="str">
        <f t="shared" si="270"/>
        <v/>
      </c>
      <c r="U1038" s="12" t="str">
        <f t="shared" si="271"/>
        <v/>
      </c>
    </row>
    <row r="1039" spans="1:21" x14ac:dyDescent="0.2">
      <c r="A1039" s="9" t="str">
        <f t="shared" si="255"/>
        <v/>
      </c>
      <c r="B1039" s="10" t="str">
        <f t="shared" si="256"/>
        <v/>
      </c>
      <c r="C1039" s="14" t="str">
        <f t="shared" si="257"/>
        <v/>
      </c>
      <c r="D1039" s="11" t="str">
        <f t="shared" si="258"/>
        <v/>
      </c>
      <c r="E1039" s="12" t="str">
        <f t="shared" si="259"/>
        <v/>
      </c>
      <c r="F1039" s="12" t="str">
        <f t="shared" si="260"/>
        <v/>
      </c>
      <c r="G1039" s="12" t="str">
        <f t="shared" si="261"/>
        <v/>
      </c>
      <c r="H1039" s="13"/>
      <c r="I1039" s="12" t="str">
        <f t="shared" si="262"/>
        <v/>
      </c>
      <c r="J1039" s="12" t="str">
        <f t="shared" si="263"/>
        <v/>
      </c>
      <c r="K1039" s="12" t="str">
        <f t="shared" si="264"/>
        <v/>
      </c>
      <c r="L1039" s="12" t="str">
        <f>IF(A1039="","",SUM($K$51:K1039))</f>
        <v/>
      </c>
      <c r="O1039" s="9" t="str">
        <f t="shared" si="265"/>
        <v/>
      </c>
      <c r="P1039" s="10" t="str">
        <f t="shared" si="266"/>
        <v/>
      </c>
      <c r="Q1039" s="16" t="str">
        <f t="shared" si="267"/>
        <v/>
      </c>
      <c r="R1039" s="12" t="str">
        <f t="shared" si="268"/>
        <v/>
      </c>
      <c r="S1039" s="12" t="str">
        <f t="shared" si="269"/>
        <v/>
      </c>
      <c r="T1039" s="12" t="str">
        <f t="shared" si="270"/>
        <v/>
      </c>
      <c r="U1039" s="12" t="str">
        <f t="shared" si="271"/>
        <v/>
      </c>
    </row>
    <row r="1040" spans="1:21" x14ac:dyDescent="0.2">
      <c r="A1040" s="9" t="str">
        <f t="shared" si="255"/>
        <v/>
      </c>
      <c r="B1040" s="10" t="str">
        <f t="shared" si="256"/>
        <v/>
      </c>
      <c r="C1040" s="14" t="str">
        <f t="shared" si="257"/>
        <v/>
      </c>
      <c r="D1040" s="11" t="str">
        <f t="shared" si="258"/>
        <v/>
      </c>
      <c r="E1040" s="12" t="str">
        <f t="shared" si="259"/>
        <v/>
      </c>
      <c r="F1040" s="12" t="str">
        <f t="shared" si="260"/>
        <v/>
      </c>
      <c r="G1040" s="12" t="str">
        <f t="shared" si="261"/>
        <v/>
      </c>
      <c r="H1040" s="13"/>
      <c r="I1040" s="12" t="str">
        <f t="shared" si="262"/>
        <v/>
      </c>
      <c r="J1040" s="12" t="str">
        <f t="shared" si="263"/>
        <v/>
      </c>
      <c r="K1040" s="12" t="str">
        <f t="shared" si="264"/>
        <v/>
      </c>
      <c r="L1040" s="12" t="str">
        <f>IF(A1040="","",SUM($K$51:K1040))</f>
        <v/>
      </c>
      <c r="O1040" s="9" t="str">
        <f t="shared" si="265"/>
        <v/>
      </c>
      <c r="P1040" s="10" t="str">
        <f t="shared" si="266"/>
        <v/>
      </c>
      <c r="Q1040" s="16" t="str">
        <f t="shared" si="267"/>
        <v/>
      </c>
      <c r="R1040" s="12" t="str">
        <f t="shared" si="268"/>
        <v/>
      </c>
      <c r="S1040" s="12" t="str">
        <f t="shared" si="269"/>
        <v/>
      </c>
      <c r="T1040" s="12" t="str">
        <f t="shared" si="270"/>
        <v/>
      </c>
      <c r="U1040" s="12" t="str">
        <f t="shared" si="271"/>
        <v/>
      </c>
    </row>
    <row r="1041" spans="1:21" x14ac:dyDescent="0.2">
      <c r="A1041" s="9" t="str">
        <f t="shared" si="255"/>
        <v/>
      </c>
      <c r="B1041" s="10" t="str">
        <f t="shared" si="256"/>
        <v/>
      </c>
      <c r="C1041" s="14" t="str">
        <f t="shared" si="257"/>
        <v/>
      </c>
      <c r="D1041" s="11" t="str">
        <f t="shared" si="258"/>
        <v/>
      </c>
      <c r="E1041" s="12" t="str">
        <f t="shared" si="259"/>
        <v/>
      </c>
      <c r="F1041" s="12" t="str">
        <f t="shared" si="260"/>
        <v/>
      </c>
      <c r="G1041" s="12" t="str">
        <f t="shared" si="261"/>
        <v/>
      </c>
      <c r="H1041" s="13"/>
      <c r="I1041" s="12" t="str">
        <f t="shared" si="262"/>
        <v/>
      </c>
      <c r="J1041" s="12" t="str">
        <f t="shared" si="263"/>
        <v/>
      </c>
      <c r="K1041" s="12" t="str">
        <f t="shared" si="264"/>
        <v/>
      </c>
      <c r="L1041" s="12" t="str">
        <f>IF(A1041="","",SUM($K$51:K1041))</f>
        <v/>
      </c>
      <c r="O1041" s="9" t="str">
        <f t="shared" si="265"/>
        <v/>
      </c>
      <c r="P1041" s="10" t="str">
        <f t="shared" si="266"/>
        <v/>
      </c>
      <c r="Q1041" s="16" t="str">
        <f t="shared" si="267"/>
        <v/>
      </c>
      <c r="R1041" s="12" t="str">
        <f t="shared" si="268"/>
        <v/>
      </c>
      <c r="S1041" s="12" t="str">
        <f t="shared" si="269"/>
        <v/>
      </c>
      <c r="T1041" s="12" t="str">
        <f t="shared" si="270"/>
        <v/>
      </c>
      <c r="U1041" s="12" t="str">
        <f t="shared" si="271"/>
        <v/>
      </c>
    </row>
    <row r="1042" spans="1:21" x14ac:dyDescent="0.2">
      <c r="A1042" s="9" t="str">
        <f t="shared" si="255"/>
        <v/>
      </c>
      <c r="B1042" s="10" t="str">
        <f t="shared" si="256"/>
        <v/>
      </c>
      <c r="C1042" s="14" t="str">
        <f t="shared" si="257"/>
        <v/>
      </c>
      <c r="D1042" s="11" t="str">
        <f t="shared" si="258"/>
        <v/>
      </c>
      <c r="E1042" s="12" t="str">
        <f t="shared" si="259"/>
        <v/>
      </c>
      <c r="F1042" s="12" t="str">
        <f t="shared" si="260"/>
        <v/>
      </c>
      <c r="G1042" s="12" t="str">
        <f t="shared" si="261"/>
        <v/>
      </c>
      <c r="H1042" s="13"/>
      <c r="I1042" s="12" t="str">
        <f t="shared" si="262"/>
        <v/>
      </c>
      <c r="J1042" s="12" t="str">
        <f t="shared" si="263"/>
        <v/>
      </c>
      <c r="K1042" s="12" t="str">
        <f t="shared" si="264"/>
        <v/>
      </c>
      <c r="L1042" s="12" t="str">
        <f>IF(A1042="","",SUM($K$51:K1042))</f>
        <v/>
      </c>
      <c r="O1042" s="9" t="str">
        <f t="shared" si="265"/>
        <v/>
      </c>
      <c r="P1042" s="10" t="str">
        <f t="shared" si="266"/>
        <v/>
      </c>
      <c r="Q1042" s="16" t="str">
        <f t="shared" si="267"/>
        <v/>
      </c>
      <c r="R1042" s="12" t="str">
        <f t="shared" si="268"/>
        <v/>
      </c>
      <c r="S1042" s="12" t="str">
        <f t="shared" si="269"/>
        <v/>
      </c>
      <c r="T1042" s="12" t="str">
        <f t="shared" si="270"/>
        <v/>
      </c>
      <c r="U1042" s="12" t="str">
        <f t="shared" si="271"/>
        <v/>
      </c>
    </row>
    <row r="1043" spans="1:21" x14ac:dyDescent="0.2">
      <c r="A1043" s="9" t="str">
        <f t="shared" si="255"/>
        <v/>
      </c>
      <c r="B1043" s="10" t="str">
        <f t="shared" si="256"/>
        <v/>
      </c>
      <c r="C1043" s="14" t="str">
        <f t="shared" si="257"/>
        <v/>
      </c>
      <c r="D1043" s="11" t="str">
        <f t="shared" si="258"/>
        <v/>
      </c>
      <c r="E1043" s="12" t="str">
        <f t="shared" si="259"/>
        <v/>
      </c>
      <c r="F1043" s="12" t="str">
        <f t="shared" si="260"/>
        <v/>
      </c>
      <c r="G1043" s="12" t="str">
        <f t="shared" si="261"/>
        <v/>
      </c>
      <c r="H1043" s="13"/>
      <c r="I1043" s="12" t="str">
        <f t="shared" si="262"/>
        <v/>
      </c>
      <c r="J1043" s="12" t="str">
        <f t="shared" si="263"/>
        <v/>
      </c>
      <c r="K1043" s="12" t="str">
        <f t="shared" si="264"/>
        <v/>
      </c>
      <c r="L1043" s="12" t="str">
        <f>IF(A1043="","",SUM($K$51:K1043))</f>
        <v/>
      </c>
      <c r="O1043" s="9" t="str">
        <f t="shared" si="265"/>
        <v/>
      </c>
      <c r="P1043" s="10" t="str">
        <f t="shared" si="266"/>
        <v/>
      </c>
      <c r="Q1043" s="16" t="str">
        <f t="shared" si="267"/>
        <v/>
      </c>
      <c r="R1043" s="12" t="str">
        <f t="shared" si="268"/>
        <v/>
      </c>
      <c r="S1043" s="12" t="str">
        <f t="shared" si="269"/>
        <v/>
      </c>
      <c r="T1043" s="12" t="str">
        <f t="shared" si="270"/>
        <v/>
      </c>
      <c r="U1043" s="12" t="str">
        <f t="shared" si="271"/>
        <v/>
      </c>
    </row>
    <row r="1044" spans="1:21" x14ac:dyDescent="0.2">
      <c r="A1044" s="9" t="str">
        <f t="shared" si="255"/>
        <v/>
      </c>
      <c r="B1044" s="10" t="str">
        <f t="shared" si="256"/>
        <v/>
      </c>
      <c r="C1044" s="14" t="str">
        <f t="shared" si="257"/>
        <v/>
      </c>
      <c r="D1044" s="11" t="str">
        <f t="shared" si="258"/>
        <v/>
      </c>
      <c r="E1044" s="12" t="str">
        <f t="shared" si="259"/>
        <v/>
      </c>
      <c r="F1044" s="12" t="str">
        <f t="shared" si="260"/>
        <v/>
      </c>
      <c r="G1044" s="12" t="str">
        <f t="shared" si="261"/>
        <v/>
      </c>
      <c r="H1044" s="13"/>
      <c r="I1044" s="12" t="str">
        <f t="shared" si="262"/>
        <v/>
      </c>
      <c r="J1044" s="12" t="str">
        <f t="shared" si="263"/>
        <v/>
      </c>
      <c r="K1044" s="12" t="str">
        <f t="shared" si="264"/>
        <v/>
      </c>
      <c r="L1044" s="12" t="str">
        <f>IF(A1044="","",SUM($K$51:K1044))</f>
        <v/>
      </c>
      <c r="O1044" s="9" t="str">
        <f t="shared" si="265"/>
        <v/>
      </c>
      <c r="P1044" s="10" t="str">
        <f t="shared" si="266"/>
        <v/>
      </c>
      <c r="Q1044" s="16" t="str">
        <f t="shared" si="267"/>
        <v/>
      </c>
      <c r="R1044" s="12" t="str">
        <f t="shared" si="268"/>
        <v/>
      </c>
      <c r="S1044" s="12" t="str">
        <f t="shared" si="269"/>
        <v/>
      </c>
      <c r="T1044" s="12" t="str">
        <f t="shared" si="270"/>
        <v/>
      </c>
      <c r="U1044" s="12" t="str">
        <f t="shared" si="271"/>
        <v/>
      </c>
    </row>
    <row r="1045" spans="1:21" x14ac:dyDescent="0.2">
      <c r="A1045" s="9" t="str">
        <f t="shared" si="255"/>
        <v/>
      </c>
      <c r="B1045" s="10" t="str">
        <f t="shared" si="256"/>
        <v/>
      </c>
      <c r="C1045" s="14" t="str">
        <f t="shared" si="257"/>
        <v/>
      </c>
      <c r="D1045" s="11" t="str">
        <f t="shared" si="258"/>
        <v/>
      </c>
      <c r="E1045" s="12" t="str">
        <f t="shared" si="259"/>
        <v/>
      </c>
      <c r="F1045" s="12" t="str">
        <f t="shared" si="260"/>
        <v/>
      </c>
      <c r="G1045" s="12" t="str">
        <f t="shared" si="261"/>
        <v/>
      </c>
      <c r="H1045" s="13"/>
      <c r="I1045" s="12" t="str">
        <f t="shared" si="262"/>
        <v/>
      </c>
      <c r="J1045" s="12" t="str">
        <f t="shared" si="263"/>
        <v/>
      </c>
      <c r="K1045" s="12" t="str">
        <f t="shared" si="264"/>
        <v/>
      </c>
      <c r="L1045" s="12" t="str">
        <f>IF(A1045="","",SUM($K$51:K1045))</f>
        <v/>
      </c>
      <c r="O1045" s="9" t="str">
        <f t="shared" si="265"/>
        <v/>
      </c>
      <c r="P1045" s="10" t="str">
        <f t="shared" si="266"/>
        <v/>
      </c>
      <c r="Q1045" s="16" t="str">
        <f t="shared" si="267"/>
        <v/>
      </c>
      <c r="R1045" s="12" t="str">
        <f t="shared" si="268"/>
        <v/>
      </c>
      <c r="S1045" s="12" t="str">
        <f t="shared" si="269"/>
        <v/>
      </c>
      <c r="T1045" s="12" t="str">
        <f t="shared" si="270"/>
        <v/>
      </c>
      <c r="U1045" s="12" t="str">
        <f t="shared" si="271"/>
        <v/>
      </c>
    </row>
    <row r="1046" spans="1:21" x14ac:dyDescent="0.2">
      <c r="A1046" s="9" t="str">
        <f t="shared" si="255"/>
        <v/>
      </c>
      <c r="B1046" s="10" t="str">
        <f t="shared" si="256"/>
        <v/>
      </c>
      <c r="C1046" s="14" t="str">
        <f t="shared" si="257"/>
        <v/>
      </c>
      <c r="D1046" s="11" t="str">
        <f t="shared" si="258"/>
        <v/>
      </c>
      <c r="E1046" s="12" t="str">
        <f t="shared" si="259"/>
        <v/>
      </c>
      <c r="F1046" s="12" t="str">
        <f t="shared" si="260"/>
        <v/>
      </c>
      <c r="G1046" s="12" t="str">
        <f t="shared" si="261"/>
        <v/>
      </c>
      <c r="H1046" s="13"/>
      <c r="I1046" s="12" t="str">
        <f t="shared" si="262"/>
        <v/>
      </c>
      <c r="J1046" s="12" t="str">
        <f t="shared" si="263"/>
        <v/>
      </c>
      <c r="K1046" s="12" t="str">
        <f t="shared" si="264"/>
        <v/>
      </c>
      <c r="L1046" s="12" t="str">
        <f>IF(A1046="","",SUM($K$51:K1046))</f>
        <v/>
      </c>
      <c r="O1046" s="9" t="str">
        <f t="shared" si="265"/>
        <v/>
      </c>
      <c r="P1046" s="10" t="str">
        <f t="shared" si="266"/>
        <v/>
      </c>
      <c r="Q1046" s="16" t="str">
        <f t="shared" si="267"/>
        <v/>
      </c>
      <c r="R1046" s="12" t="str">
        <f t="shared" si="268"/>
        <v/>
      </c>
      <c r="S1046" s="12" t="str">
        <f t="shared" si="269"/>
        <v/>
      </c>
      <c r="T1046" s="12" t="str">
        <f t="shared" si="270"/>
        <v/>
      </c>
      <c r="U1046" s="12" t="str">
        <f t="shared" si="271"/>
        <v/>
      </c>
    </row>
    <row r="1047" spans="1:21" x14ac:dyDescent="0.2">
      <c r="A1047" s="9" t="str">
        <f t="shared" si="255"/>
        <v/>
      </c>
      <c r="B1047" s="10" t="str">
        <f t="shared" si="256"/>
        <v/>
      </c>
      <c r="C1047" s="14" t="str">
        <f t="shared" si="257"/>
        <v/>
      </c>
      <c r="D1047" s="11" t="str">
        <f t="shared" si="258"/>
        <v/>
      </c>
      <c r="E1047" s="12" t="str">
        <f t="shared" si="259"/>
        <v/>
      </c>
      <c r="F1047" s="12" t="str">
        <f t="shared" si="260"/>
        <v/>
      </c>
      <c r="G1047" s="12" t="str">
        <f t="shared" si="261"/>
        <v/>
      </c>
      <c r="H1047" s="13"/>
      <c r="I1047" s="12" t="str">
        <f t="shared" si="262"/>
        <v/>
      </c>
      <c r="J1047" s="12" t="str">
        <f t="shared" si="263"/>
        <v/>
      </c>
      <c r="K1047" s="12" t="str">
        <f t="shared" si="264"/>
        <v/>
      </c>
      <c r="L1047" s="12" t="str">
        <f>IF(A1047="","",SUM($K$51:K1047))</f>
        <v/>
      </c>
      <c r="O1047" s="9" t="str">
        <f t="shared" si="265"/>
        <v/>
      </c>
      <c r="P1047" s="10" t="str">
        <f t="shared" si="266"/>
        <v/>
      </c>
      <c r="Q1047" s="16" t="str">
        <f t="shared" si="267"/>
        <v/>
      </c>
      <c r="R1047" s="12" t="str">
        <f t="shared" si="268"/>
        <v/>
      </c>
      <c r="S1047" s="12" t="str">
        <f t="shared" si="269"/>
        <v/>
      </c>
      <c r="T1047" s="12" t="str">
        <f t="shared" si="270"/>
        <v/>
      </c>
      <c r="U1047" s="12" t="str">
        <f t="shared" si="271"/>
        <v/>
      </c>
    </row>
    <row r="1048" spans="1:21" x14ac:dyDescent="0.2">
      <c r="A1048" s="9" t="str">
        <f t="shared" si="255"/>
        <v/>
      </c>
      <c r="B1048" s="10" t="str">
        <f t="shared" si="256"/>
        <v/>
      </c>
      <c r="C1048" s="14" t="str">
        <f t="shared" si="257"/>
        <v/>
      </c>
      <c r="D1048" s="11" t="str">
        <f t="shared" si="258"/>
        <v/>
      </c>
      <c r="E1048" s="12" t="str">
        <f t="shared" si="259"/>
        <v/>
      </c>
      <c r="F1048" s="12" t="str">
        <f t="shared" si="260"/>
        <v/>
      </c>
      <c r="G1048" s="12" t="str">
        <f t="shared" si="261"/>
        <v/>
      </c>
      <c r="H1048" s="13"/>
      <c r="I1048" s="12" t="str">
        <f t="shared" si="262"/>
        <v/>
      </c>
      <c r="J1048" s="12" t="str">
        <f t="shared" si="263"/>
        <v/>
      </c>
      <c r="K1048" s="12" t="str">
        <f t="shared" si="264"/>
        <v/>
      </c>
      <c r="L1048" s="12" t="str">
        <f>IF(A1048="","",SUM($K$51:K1048))</f>
        <v/>
      </c>
      <c r="O1048" s="9" t="str">
        <f t="shared" si="265"/>
        <v/>
      </c>
      <c r="P1048" s="10" t="str">
        <f t="shared" si="266"/>
        <v/>
      </c>
      <c r="Q1048" s="16" t="str">
        <f t="shared" si="267"/>
        <v/>
      </c>
      <c r="R1048" s="12" t="str">
        <f t="shared" si="268"/>
        <v/>
      </c>
      <c r="S1048" s="12" t="str">
        <f t="shared" si="269"/>
        <v/>
      </c>
      <c r="T1048" s="12" t="str">
        <f t="shared" si="270"/>
        <v/>
      </c>
      <c r="U1048" s="12" t="str">
        <f t="shared" si="271"/>
        <v/>
      </c>
    </row>
    <row r="1049" spans="1:21" x14ac:dyDescent="0.2">
      <c r="A1049" s="9" t="str">
        <f t="shared" si="255"/>
        <v/>
      </c>
      <c r="B1049" s="10" t="str">
        <f t="shared" si="256"/>
        <v/>
      </c>
      <c r="C1049" s="14" t="str">
        <f t="shared" si="257"/>
        <v/>
      </c>
      <c r="D1049" s="11" t="str">
        <f t="shared" si="258"/>
        <v/>
      </c>
      <c r="E1049" s="12" t="str">
        <f t="shared" si="259"/>
        <v/>
      </c>
      <c r="F1049" s="12" t="str">
        <f t="shared" si="260"/>
        <v/>
      </c>
      <c r="G1049" s="12" t="str">
        <f t="shared" si="261"/>
        <v/>
      </c>
      <c r="H1049" s="13"/>
      <c r="I1049" s="12" t="str">
        <f t="shared" si="262"/>
        <v/>
      </c>
      <c r="J1049" s="12" t="str">
        <f t="shared" si="263"/>
        <v/>
      </c>
      <c r="K1049" s="12" t="str">
        <f t="shared" si="264"/>
        <v/>
      </c>
      <c r="L1049" s="12" t="str">
        <f>IF(A1049="","",SUM($K$51:K1049))</f>
        <v/>
      </c>
      <c r="O1049" s="9" t="str">
        <f t="shared" si="265"/>
        <v/>
      </c>
      <c r="P1049" s="10" t="str">
        <f t="shared" si="266"/>
        <v/>
      </c>
      <c r="Q1049" s="16" t="str">
        <f t="shared" si="267"/>
        <v/>
      </c>
      <c r="R1049" s="12" t="str">
        <f t="shared" si="268"/>
        <v/>
      </c>
      <c r="S1049" s="12" t="str">
        <f t="shared" si="269"/>
        <v/>
      </c>
      <c r="T1049" s="12" t="str">
        <f t="shared" si="270"/>
        <v/>
      </c>
      <c r="U1049" s="12" t="str">
        <f t="shared" si="271"/>
        <v/>
      </c>
    </row>
    <row r="1050" spans="1:21" x14ac:dyDescent="0.2">
      <c r="A1050" s="9" t="str">
        <f t="shared" si="255"/>
        <v/>
      </c>
      <c r="B1050" s="10" t="str">
        <f t="shared" si="256"/>
        <v/>
      </c>
      <c r="C1050" s="14" t="str">
        <f t="shared" si="257"/>
        <v/>
      </c>
      <c r="D1050" s="11" t="str">
        <f t="shared" si="258"/>
        <v/>
      </c>
      <c r="E1050" s="12" t="str">
        <f t="shared" si="259"/>
        <v/>
      </c>
      <c r="F1050" s="12" t="str">
        <f t="shared" si="260"/>
        <v/>
      </c>
      <c r="G1050" s="12" t="str">
        <f t="shared" si="261"/>
        <v/>
      </c>
      <c r="H1050" s="13"/>
      <c r="I1050" s="12" t="str">
        <f t="shared" si="262"/>
        <v/>
      </c>
      <c r="J1050" s="12" t="str">
        <f t="shared" si="263"/>
        <v/>
      </c>
      <c r="K1050" s="12" t="str">
        <f t="shared" si="264"/>
        <v/>
      </c>
      <c r="L1050" s="12" t="str">
        <f>IF(A1050="","",SUM($K$51:K1050))</f>
        <v/>
      </c>
      <c r="O1050" s="9" t="str">
        <f t="shared" si="265"/>
        <v/>
      </c>
      <c r="P1050" s="10" t="str">
        <f t="shared" si="266"/>
        <v/>
      </c>
      <c r="Q1050" s="16" t="str">
        <f t="shared" si="267"/>
        <v/>
      </c>
      <c r="R1050" s="12" t="str">
        <f t="shared" si="268"/>
        <v/>
      </c>
      <c r="S1050" s="12" t="str">
        <f t="shared" si="269"/>
        <v/>
      </c>
      <c r="T1050" s="12" t="str">
        <f t="shared" si="270"/>
        <v/>
      </c>
      <c r="U1050" s="12" t="str">
        <f t="shared" si="271"/>
        <v/>
      </c>
    </row>
    <row r="1051" spans="1:21" x14ac:dyDescent="0.2">
      <c r="A1051" s="9" t="str">
        <f t="shared" si="255"/>
        <v/>
      </c>
      <c r="B1051" s="10" t="str">
        <f t="shared" si="256"/>
        <v/>
      </c>
      <c r="C1051" s="14" t="str">
        <f t="shared" si="257"/>
        <v/>
      </c>
      <c r="D1051" s="11" t="str">
        <f t="shared" si="258"/>
        <v/>
      </c>
      <c r="E1051" s="12" t="str">
        <f t="shared" si="259"/>
        <v/>
      </c>
      <c r="F1051" s="12" t="str">
        <f t="shared" si="260"/>
        <v/>
      </c>
      <c r="G1051" s="12" t="str">
        <f t="shared" si="261"/>
        <v/>
      </c>
      <c r="H1051" s="13"/>
      <c r="I1051" s="12" t="str">
        <f t="shared" si="262"/>
        <v/>
      </c>
      <c r="J1051" s="12" t="str">
        <f t="shared" si="263"/>
        <v/>
      </c>
      <c r="K1051" s="12" t="str">
        <f t="shared" si="264"/>
        <v/>
      </c>
      <c r="L1051" s="12" t="str">
        <f>IF(A1051="","",SUM($K$51:K1051))</f>
        <v/>
      </c>
      <c r="O1051" s="9" t="str">
        <f t="shared" si="265"/>
        <v/>
      </c>
      <c r="P1051" s="10" t="str">
        <f t="shared" si="266"/>
        <v/>
      </c>
      <c r="Q1051" s="16" t="str">
        <f t="shared" si="267"/>
        <v/>
      </c>
      <c r="R1051" s="12" t="str">
        <f t="shared" si="268"/>
        <v/>
      </c>
      <c r="S1051" s="12" t="str">
        <f t="shared" si="269"/>
        <v/>
      </c>
      <c r="T1051" s="12" t="str">
        <f t="shared" si="270"/>
        <v/>
      </c>
      <c r="U1051" s="12" t="str">
        <f t="shared" si="271"/>
        <v/>
      </c>
    </row>
    <row r="1052" spans="1:21" x14ac:dyDescent="0.2">
      <c r="A1052" s="9" t="str">
        <f t="shared" si="255"/>
        <v/>
      </c>
      <c r="B1052" s="10" t="str">
        <f t="shared" si="256"/>
        <v/>
      </c>
      <c r="C1052" s="14" t="str">
        <f t="shared" si="257"/>
        <v/>
      </c>
      <c r="D1052" s="11" t="str">
        <f t="shared" si="258"/>
        <v/>
      </c>
      <c r="E1052" s="12" t="str">
        <f t="shared" si="259"/>
        <v/>
      </c>
      <c r="F1052" s="12" t="str">
        <f t="shared" si="260"/>
        <v/>
      </c>
      <c r="G1052" s="12" t="str">
        <f t="shared" si="261"/>
        <v/>
      </c>
      <c r="H1052" s="13"/>
      <c r="I1052" s="12" t="str">
        <f t="shared" si="262"/>
        <v/>
      </c>
      <c r="J1052" s="12" t="str">
        <f t="shared" si="263"/>
        <v/>
      </c>
      <c r="K1052" s="12" t="str">
        <f t="shared" si="264"/>
        <v/>
      </c>
      <c r="L1052" s="12" t="str">
        <f>IF(A1052="","",SUM($K$51:K1052))</f>
        <v/>
      </c>
      <c r="O1052" s="9" t="str">
        <f t="shared" si="265"/>
        <v/>
      </c>
      <c r="P1052" s="10" t="str">
        <f t="shared" si="266"/>
        <v/>
      </c>
      <c r="Q1052" s="16" t="str">
        <f t="shared" si="267"/>
        <v/>
      </c>
      <c r="R1052" s="12" t="str">
        <f t="shared" si="268"/>
        <v/>
      </c>
      <c r="S1052" s="12" t="str">
        <f t="shared" si="269"/>
        <v/>
      </c>
      <c r="T1052" s="12" t="str">
        <f t="shared" si="270"/>
        <v/>
      </c>
      <c r="U1052" s="12" t="str">
        <f t="shared" si="271"/>
        <v/>
      </c>
    </row>
    <row r="1053" spans="1:21" x14ac:dyDescent="0.2">
      <c r="A1053" s="9" t="str">
        <f t="shared" si="255"/>
        <v/>
      </c>
      <c r="B1053" s="10" t="str">
        <f t="shared" si="256"/>
        <v/>
      </c>
      <c r="C1053" s="14" t="str">
        <f t="shared" si="257"/>
        <v/>
      </c>
      <c r="D1053" s="11" t="str">
        <f t="shared" si="258"/>
        <v/>
      </c>
      <c r="E1053" s="12" t="str">
        <f t="shared" si="259"/>
        <v/>
      </c>
      <c r="F1053" s="12" t="str">
        <f t="shared" si="260"/>
        <v/>
      </c>
      <c r="G1053" s="12" t="str">
        <f t="shared" si="261"/>
        <v/>
      </c>
      <c r="H1053" s="13"/>
      <c r="I1053" s="12" t="str">
        <f t="shared" si="262"/>
        <v/>
      </c>
      <c r="J1053" s="12" t="str">
        <f t="shared" si="263"/>
        <v/>
      </c>
      <c r="K1053" s="12" t="str">
        <f t="shared" si="264"/>
        <v/>
      </c>
      <c r="L1053" s="12" t="str">
        <f>IF(A1053="","",SUM($K$51:K1053))</f>
        <v/>
      </c>
      <c r="O1053" s="9" t="str">
        <f t="shared" si="265"/>
        <v/>
      </c>
      <c r="P1053" s="10" t="str">
        <f t="shared" si="266"/>
        <v/>
      </c>
      <c r="Q1053" s="16" t="str">
        <f t="shared" si="267"/>
        <v/>
      </c>
      <c r="R1053" s="12" t="str">
        <f t="shared" si="268"/>
        <v/>
      </c>
      <c r="S1053" s="12" t="str">
        <f t="shared" si="269"/>
        <v/>
      </c>
      <c r="T1053" s="12" t="str">
        <f t="shared" si="270"/>
        <v/>
      </c>
      <c r="U1053" s="12" t="str">
        <f t="shared" si="271"/>
        <v/>
      </c>
    </row>
    <row r="1054" spans="1:21" x14ac:dyDescent="0.2">
      <c r="A1054" s="9" t="str">
        <f t="shared" si="255"/>
        <v/>
      </c>
      <c r="B1054" s="10" t="str">
        <f t="shared" si="256"/>
        <v/>
      </c>
      <c r="C1054" s="14" t="str">
        <f t="shared" si="257"/>
        <v/>
      </c>
      <c r="D1054" s="11" t="str">
        <f t="shared" si="258"/>
        <v/>
      </c>
      <c r="E1054" s="12" t="str">
        <f t="shared" si="259"/>
        <v/>
      </c>
      <c r="F1054" s="12" t="str">
        <f t="shared" si="260"/>
        <v/>
      </c>
      <c r="G1054" s="12" t="str">
        <f t="shared" si="261"/>
        <v/>
      </c>
      <c r="H1054" s="13"/>
      <c r="I1054" s="12" t="str">
        <f t="shared" si="262"/>
        <v/>
      </c>
      <c r="J1054" s="12" t="str">
        <f t="shared" si="263"/>
        <v/>
      </c>
      <c r="K1054" s="12" t="str">
        <f t="shared" si="264"/>
        <v/>
      </c>
      <c r="L1054" s="12" t="str">
        <f>IF(A1054="","",SUM($K$51:K1054))</f>
        <v/>
      </c>
      <c r="O1054" s="9" t="str">
        <f t="shared" si="265"/>
        <v/>
      </c>
      <c r="P1054" s="10" t="str">
        <f t="shared" si="266"/>
        <v/>
      </c>
      <c r="Q1054" s="16" t="str">
        <f t="shared" si="267"/>
        <v/>
      </c>
      <c r="R1054" s="12" t="str">
        <f t="shared" si="268"/>
        <v/>
      </c>
      <c r="S1054" s="12" t="str">
        <f t="shared" si="269"/>
        <v/>
      </c>
      <c r="T1054" s="12" t="str">
        <f t="shared" si="270"/>
        <v/>
      </c>
      <c r="U1054" s="12" t="str">
        <f t="shared" si="271"/>
        <v/>
      </c>
    </row>
    <row r="1055" spans="1:21" x14ac:dyDescent="0.2">
      <c r="A1055" s="9" t="str">
        <f t="shared" si="255"/>
        <v/>
      </c>
      <c r="B1055" s="10" t="str">
        <f t="shared" si="256"/>
        <v/>
      </c>
      <c r="C1055" s="14" t="str">
        <f t="shared" si="257"/>
        <v/>
      </c>
      <c r="D1055" s="11" t="str">
        <f t="shared" si="258"/>
        <v/>
      </c>
      <c r="E1055" s="12" t="str">
        <f t="shared" si="259"/>
        <v/>
      </c>
      <c r="F1055" s="12" t="str">
        <f t="shared" si="260"/>
        <v/>
      </c>
      <c r="G1055" s="12" t="str">
        <f t="shared" si="261"/>
        <v/>
      </c>
      <c r="H1055" s="13"/>
      <c r="I1055" s="12" t="str">
        <f t="shared" si="262"/>
        <v/>
      </c>
      <c r="J1055" s="12" t="str">
        <f t="shared" si="263"/>
        <v/>
      </c>
      <c r="K1055" s="12" t="str">
        <f t="shared" si="264"/>
        <v/>
      </c>
      <c r="L1055" s="12" t="str">
        <f>IF(A1055="","",SUM($K$51:K1055))</f>
        <v/>
      </c>
      <c r="O1055" s="9" t="str">
        <f t="shared" si="265"/>
        <v/>
      </c>
      <c r="P1055" s="10" t="str">
        <f t="shared" si="266"/>
        <v/>
      </c>
      <c r="Q1055" s="16" t="str">
        <f t="shared" si="267"/>
        <v/>
      </c>
      <c r="R1055" s="12" t="str">
        <f t="shared" si="268"/>
        <v/>
      </c>
      <c r="S1055" s="12" t="str">
        <f t="shared" si="269"/>
        <v/>
      </c>
      <c r="T1055" s="12" t="str">
        <f t="shared" si="270"/>
        <v/>
      </c>
      <c r="U1055" s="12" t="str">
        <f t="shared" si="271"/>
        <v/>
      </c>
    </row>
    <row r="1056" spans="1:21" x14ac:dyDescent="0.2">
      <c r="A1056" s="9" t="str">
        <f t="shared" si="255"/>
        <v/>
      </c>
      <c r="B1056" s="10" t="str">
        <f t="shared" si="256"/>
        <v/>
      </c>
      <c r="C1056" s="14" t="str">
        <f t="shared" si="257"/>
        <v/>
      </c>
      <c r="D1056" s="11" t="str">
        <f t="shared" si="258"/>
        <v/>
      </c>
      <c r="E1056" s="12" t="str">
        <f t="shared" si="259"/>
        <v/>
      </c>
      <c r="F1056" s="12" t="str">
        <f t="shared" si="260"/>
        <v/>
      </c>
      <c r="G1056" s="12" t="str">
        <f t="shared" si="261"/>
        <v/>
      </c>
      <c r="H1056" s="13"/>
      <c r="I1056" s="12" t="str">
        <f t="shared" si="262"/>
        <v/>
      </c>
      <c r="J1056" s="12" t="str">
        <f t="shared" si="263"/>
        <v/>
      </c>
      <c r="K1056" s="12" t="str">
        <f t="shared" si="264"/>
        <v/>
      </c>
      <c r="L1056" s="12" t="str">
        <f>IF(A1056="","",SUM($K$51:K1056))</f>
        <v/>
      </c>
      <c r="O1056" s="9" t="str">
        <f t="shared" si="265"/>
        <v/>
      </c>
      <c r="P1056" s="10" t="str">
        <f t="shared" si="266"/>
        <v/>
      </c>
      <c r="Q1056" s="16" t="str">
        <f t="shared" si="267"/>
        <v/>
      </c>
      <c r="R1056" s="12" t="str">
        <f t="shared" si="268"/>
        <v/>
      </c>
      <c r="S1056" s="12" t="str">
        <f t="shared" si="269"/>
        <v/>
      </c>
      <c r="T1056" s="12" t="str">
        <f t="shared" si="270"/>
        <v/>
      </c>
      <c r="U1056" s="12" t="str">
        <f t="shared" si="271"/>
        <v/>
      </c>
    </row>
    <row r="1057" spans="1:21" x14ac:dyDescent="0.2">
      <c r="A1057" s="9" t="str">
        <f t="shared" si="255"/>
        <v/>
      </c>
      <c r="B1057" s="10" t="str">
        <f t="shared" si="256"/>
        <v/>
      </c>
      <c r="C1057" s="14" t="str">
        <f t="shared" si="257"/>
        <v/>
      </c>
      <c r="D1057" s="11" t="str">
        <f t="shared" si="258"/>
        <v/>
      </c>
      <c r="E1057" s="12" t="str">
        <f t="shared" si="259"/>
        <v/>
      </c>
      <c r="F1057" s="12" t="str">
        <f t="shared" si="260"/>
        <v/>
      </c>
      <c r="G1057" s="12" t="str">
        <f t="shared" si="261"/>
        <v/>
      </c>
      <c r="H1057" s="13"/>
      <c r="I1057" s="12" t="str">
        <f t="shared" si="262"/>
        <v/>
      </c>
      <c r="J1057" s="12" t="str">
        <f t="shared" si="263"/>
        <v/>
      </c>
      <c r="K1057" s="12" t="str">
        <f t="shared" si="264"/>
        <v/>
      </c>
      <c r="L1057" s="12" t="str">
        <f>IF(A1057="","",SUM($K$51:K1057))</f>
        <v/>
      </c>
      <c r="O1057" s="9" t="str">
        <f t="shared" si="265"/>
        <v/>
      </c>
      <c r="P1057" s="10" t="str">
        <f t="shared" si="266"/>
        <v/>
      </c>
      <c r="Q1057" s="16" t="str">
        <f t="shared" si="267"/>
        <v/>
      </c>
      <c r="R1057" s="12" t="str">
        <f t="shared" si="268"/>
        <v/>
      </c>
      <c r="S1057" s="12" t="str">
        <f t="shared" si="269"/>
        <v/>
      </c>
      <c r="T1057" s="12" t="str">
        <f t="shared" si="270"/>
        <v/>
      </c>
      <c r="U1057" s="12" t="str">
        <f t="shared" si="271"/>
        <v/>
      </c>
    </row>
    <row r="1058" spans="1:21" x14ac:dyDescent="0.2">
      <c r="A1058" s="9" t="str">
        <f t="shared" si="255"/>
        <v/>
      </c>
      <c r="B1058" s="10" t="str">
        <f t="shared" si="256"/>
        <v/>
      </c>
      <c r="C1058" s="14" t="str">
        <f t="shared" si="257"/>
        <v/>
      </c>
      <c r="D1058" s="11" t="str">
        <f t="shared" si="258"/>
        <v/>
      </c>
      <c r="E1058" s="12" t="str">
        <f t="shared" si="259"/>
        <v/>
      </c>
      <c r="F1058" s="12" t="str">
        <f t="shared" si="260"/>
        <v/>
      </c>
      <c r="G1058" s="12" t="str">
        <f t="shared" si="261"/>
        <v/>
      </c>
      <c r="H1058" s="13"/>
      <c r="I1058" s="12" t="str">
        <f t="shared" si="262"/>
        <v/>
      </c>
      <c r="J1058" s="12" t="str">
        <f t="shared" si="263"/>
        <v/>
      </c>
      <c r="K1058" s="12" t="str">
        <f t="shared" si="264"/>
        <v/>
      </c>
      <c r="L1058" s="12" t="str">
        <f>IF(A1058="","",SUM($K$51:K1058))</f>
        <v/>
      </c>
      <c r="O1058" s="9" t="str">
        <f t="shared" si="265"/>
        <v/>
      </c>
      <c r="P1058" s="10" t="str">
        <f t="shared" si="266"/>
        <v/>
      </c>
      <c r="Q1058" s="16" t="str">
        <f t="shared" si="267"/>
        <v/>
      </c>
      <c r="R1058" s="12" t="str">
        <f t="shared" si="268"/>
        <v/>
      </c>
      <c r="S1058" s="12" t="str">
        <f t="shared" si="269"/>
        <v/>
      </c>
      <c r="T1058" s="12" t="str">
        <f t="shared" si="270"/>
        <v/>
      </c>
      <c r="U1058" s="12" t="str">
        <f t="shared" si="271"/>
        <v/>
      </c>
    </row>
    <row r="1059" spans="1:21" x14ac:dyDescent="0.2">
      <c r="A1059" s="9" t="str">
        <f t="shared" si="255"/>
        <v/>
      </c>
      <c r="B1059" s="10" t="str">
        <f t="shared" si="256"/>
        <v/>
      </c>
      <c r="C1059" s="14" t="str">
        <f t="shared" si="257"/>
        <v/>
      </c>
      <c r="D1059" s="11" t="str">
        <f t="shared" si="258"/>
        <v/>
      </c>
      <c r="E1059" s="12" t="str">
        <f t="shared" si="259"/>
        <v/>
      </c>
      <c r="F1059" s="12" t="str">
        <f t="shared" si="260"/>
        <v/>
      </c>
      <c r="G1059" s="12" t="str">
        <f t="shared" si="261"/>
        <v/>
      </c>
      <c r="H1059" s="13"/>
      <c r="I1059" s="12" t="str">
        <f t="shared" si="262"/>
        <v/>
      </c>
      <c r="J1059" s="12" t="str">
        <f t="shared" si="263"/>
        <v/>
      </c>
      <c r="K1059" s="12" t="str">
        <f t="shared" si="264"/>
        <v/>
      </c>
      <c r="L1059" s="12" t="str">
        <f>IF(A1059="","",SUM($K$51:K1059))</f>
        <v/>
      </c>
      <c r="O1059" s="9" t="str">
        <f t="shared" si="265"/>
        <v/>
      </c>
      <c r="P1059" s="10" t="str">
        <f t="shared" si="266"/>
        <v/>
      </c>
      <c r="Q1059" s="16" t="str">
        <f t="shared" si="267"/>
        <v/>
      </c>
      <c r="R1059" s="12" t="str">
        <f t="shared" si="268"/>
        <v/>
      </c>
      <c r="S1059" s="12" t="str">
        <f t="shared" si="269"/>
        <v/>
      </c>
      <c r="T1059" s="12" t="str">
        <f t="shared" si="270"/>
        <v/>
      </c>
      <c r="U1059" s="12" t="str">
        <f t="shared" si="271"/>
        <v/>
      </c>
    </row>
    <row r="1060" spans="1:21" x14ac:dyDescent="0.2">
      <c r="A1060" s="9" t="str">
        <f t="shared" si="255"/>
        <v/>
      </c>
      <c r="B1060" s="10" t="str">
        <f t="shared" si="256"/>
        <v/>
      </c>
      <c r="C1060" s="14" t="str">
        <f t="shared" si="257"/>
        <v/>
      </c>
      <c r="D1060" s="11" t="str">
        <f t="shared" si="258"/>
        <v/>
      </c>
      <c r="E1060" s="12" t="str">
        <f t="shared" si="259"/>
        <v/>
      </c>
      <c r="F1060" s="12" t="str">
        <f t="shared" si="260"/>
        <v/>
      </c>
      <c r="G1060" s="12" t="str">
        <f t="shared" si="261"/>
        <v/>
      </c>
      <c r="H1060" s="13"/>
      <c r="I1060" s="12" t="str">
        <f t="shared" si="262"/>
        <v/>
      </c>
      <c r="J1060" s="12" t="str">
        <f t="shared" si="263"/>
        <v/>
      </c>
      <c r="K1060" s="12" t="str">
        <f t="shared" si="264"/>
        <v/>
      </c>
      <c r="L1060" s="12" t="str">
        <f>IF(A1060="","",SUM($K$51:K1060))</f>
        <v/>
      </c>
      <c r="O1060" s="9" t="str">
        <f t="shared" si="265"/>
        <v/>
      </c>
      <c r="P1060" s="10" t="str">
        <f t="shared" si="266"/>
        <v/>
      </c>
      <c r="Q1060" s="16" t="str">
        <f t="shared" si="267"/>
        <v/>
      </c>
      <c r="R1060" s="12" t="str">
        <f t="shared" si="268"/>
        <v/>
      </c>
      <c r="S1060" s="12" t="str">
        <f t="shared" si="269"/>
        <v/>
      </c>
      <c r="T1060" s="12" t="str">
        <f t="shared" si="270"/>
        <v/>
      </c>
      <c r="U1060" s="12" t="str">
        <f t="shared" si="271"/>
        <v/>
      </c>
    </row>
    <row r="1061" spans="1:21" x14ac:dyDescent="0.2">
      <c r="A1061" s="9" t="str">
        <f t="shared" si="255"/>
        <v/>
      </c>
      <c r="B1061" s="10" t="str">
        <f t="shared" si="256"/>
        <v/>
      </c>
      <c r="C1061" s="14" t="str">
        <f t="shared" si="257"/>
        <v/>
      </c>
      <c r="D1061" s="11" t="str">
        <f t="shared" si="258"/>
        <v/>
      </c>
      <c r="E1061" s="12" t="str">
        <f t="shared" si="259"/>
        <v/>
      </c>
      <c r="F1061" s="12" t="str">
        <f t="shared" si="260"/>
        <v/>
      </c>
      <c r="G1061" s="12" t="str">
        <f t="shared" si="261"/>
        <v/>
      </c>
      <c r="H1061" s="13"/>
      <c r="I1061" s="12" t="str">
        <f t="shared" si="262"/>
        <v/>
      </c>
      <c r="J1061" s="12" t="str">
        <f t="shared" si="263"/>
        <v/>
      </c>
      <c r="K1061" s="12" t="str">
        <f t="shared" si="264"/>
        <v/>
      </c>
      <c r="L1061" s="12" t="str">
        <f>IF(A1061="","",SUM($K$51:K1061))</f>
        <v/>
      </c>
      <c r="O1061" s="9" t="str">
        <f t="shared" si="265"/>
        <v/>
      </c>
      <c r="P1061" s="10" t="str">
        <f t="shared" si="266"/>
        <v/>
      </c>
      <c r="Q1061" s="16" t="str">
        <f t="shared" si="267"/>
        <v/>
      </c>
      <c r="R1061" s="12" t="str">
        <f t="shared" si="268"/>
        <v/>
      </c>
      <c r="S1061" s="12" t="str">
        <f t="shared" si="269"/>
        <v/>
      </c>
      <c r="T1061" s="12" t="str">
        <f t="shared" si="270"/>
        <v/>
      </c>
      <c r="U1061" s="12" t="str">
        <f t="shared" si="271"/>
        <v/>
      </c>
    </row>
    <row r="1062" spans="1:21" x14ac:dyDescent="0.2">
      <c r="A1062" s="9" t="str">
        <f t="shared" si="255"/>
        <v/>
      </c>
      <c r="B1062" s="10" t="str">
        <f t="shared" si="256"/>
        <v/>
      </c>
      <c r="C1062" s="14" t="str">
        <f t="shared" si="257"/>
        <v/>
      </c>
      <c r="D1062" s="11" t="str">
        <f t="shared" si="258"/>
        <v/>
      </c>
      <c r="E1062" s="12" t="str">
        <f t="shared" si="259"/>
        <v/>
      </c>
      <c r="F1062" s="12" t="str">
        <f t="shared" si="260"/>
        <v/>
      </c>
      <c r="G1062" s="12" t="str">
        <f t="shared" si="261"/>
        <v/>
      </c>
      <c r="H1062" s="13"/>
      <c r="I1062" s="12" t="str">
        <f t="shared" si="262"/>
        <v/>
      </c>
      <c r="J1062" s="12" t="str">
        <f t="shared" si="263"/>
        <v/>
      </c>
      <c r="K1062" s="12" t="str">
        <f t="shared" si="264"/>
        <v/>
      </c>
      <c r="L1062" s="12" t="str">
        <f>IF(A1062="","",SUM($K$51:K1062))</f>
        <v/>
      </c>
      <c r="O1062" s="9" t="str">
        <f t="shared" si="265"/>
        <v/>
      </c>
      <c r="P1062" s="10" t="str">
        <f t="shared" si="266"/>
        <v/>
      </c>
      <c r="Q1062" s="16" t="str">
        <f t="shared" si="267"/>
        <v/>
      </c>
      <c r="R1062" s="12" t="str">
        <f t="shared" si="268"/>
        <v/>
      </c>
      <c r="S1062" s="12" t="str">
        <f t="shared" si="269"/>
        <v/>
      </c>
      <c r="T1062" s="12" t="str">
        <f t="shared" si="270"/>
        <v/>
      </c>
      <c r="U1062" s="12" t="str">
        <f t="shared" si="271"/>
        <v/>
      </c>
    </row>
    <row r="1063" spans="1:21" x14ac:dyDescent="0.2">
      <c r="A1063" s="9" t="str">
        <f t="shared" si="255"/>
        <v/>
      </c>
      <c r="B1063" s="10" t="str">
        <f t="shared" si="256"/>
        <v/>
      </c>
      <c r="C1063" s="14" t="str">
        <f t="shared" si="257"/>
        <v/>
      </c>
      <c r="D1063" s="11" t="str">
        <f t="shared" si="258"/>
        <v/>
      </c>
      <c r="E1063" s="12" t="str">
        <f t="shared" si="259"/>
        <v/>
      </c>
      <c r="F1063" s="12" t="str">
        <f t="shared" si="260"/>
        <v/>
      </c>
      <c r="G1063" s="12" t="str">
        <f t="shared" si="261"/>
        <v/>
      </c>
      <c r="H1063" s="13"/>
      <c r="I1063" s="12" t="str">
        <f t="shared" si="262"/>
        <v/>
      </c>
      <c r="J1063" s="12" t="str">
        <f t="shared" si="263"/>
        <v/>
      </c>
      <c r="K1063" s="12" t="str">
        <f t="shared" si="264"/>
        <v/>
      </c>
      <c r="L1063" s="12" t="str">
        <f>IF(A1063="","",SUM($K$51:K1063))</f>
        <v/>
      </c>
      <c r="O1063" s="9" t="str">
        <f t="shared" si="265"/>
        <v/>
      </c>
      <c r="P1063" s="10" t="str">
        <f t="shared" si="266"/>
        <v/>
      </c>
      <c r="Q1063" s="16" t="str">
        <f t="shared" si="267"/>
        <v/>
      </c>
      <c r="R1063" s="12" t="str">
        <f t="shared" si="268"/>
        <v/>
      </c>
      <c r="S1063" s="12" t="str">
        <f t="shared" si="269"/>
        <v/>
      </c>
      <c r="T1063" s="12" t="str">
        <f t="shared" si="270"/>
        <v/>
      </c>
      <c r="U1063" s="12" t="str">
        <f t="shared" si="271"/>
        <v/>
      </c>
    </row>
    <row r="1064" spans="1:21" x14ac:dyDescent="0.2">
      <c r="A1064" s="9" t="str">
        <f t="shared" si="255"/>
        <v/>
      </c>
      <c r="B1064" s="10" t="str">
        <f t="shared" si="256"/>
        <v/>
      </c>
      <c r="C1064" s="14" t="str">
        <f t="shared" si="257"/>
        <v/>
      </c>
      <c r="D1064" s="11" t="str">
        <f t="shared" si="258"/>
        <v/>
      </c>
      <c r="E1064" s="12" t="str">
        <f t="shared" si="259"/>
        <v/>
      </c>
      <c r="F1064" s="12" t="str">
        <f t="shared" si="260"/>
        <v/>
      </c>
      <c r="G1064" s="12" t="str">
        <f t="shared" si="261"/>
        <v/>
      </c>
      <c r="H1064" s="13"/>
      <c r="I1064" s="12" t="str">
        <f t="shared" si="262"/>
        <v/>
      </c>
      <c r="J1064" s="12" t="str">
        <f t="shared" si="263"/>
        <v/>
      </c>
      <c r="K1064" s="12" t="str">
        <f t="shared" si="264"/>
        <v/>
      </c>
      <c r="L1064" s="12" t="str">
        <f>IF(A1064="","",SUM($K$51:K1064))</f>
        <v/>
      </c>
      <c r="O1064" s="9" t="str">
        <f t="shared" si="265"/>
        <v/>
      </c>
      <c r="P1064" s="10" t="str">
        <f t="shared" si="266"/>
        <v/>
      </c>
      <c r="Q1064" s="16" t="str">
        <f t="shared" si="267"/>
        <v/>
      </c>
      <c r="R1064" s="12" t="str">
        <f t="shared" si="268"/>
        <v/>
      </c>
      <c r="S1064" s="12" t="str">
        <f t="shared" si="269"/>
        <v/>
      </c>
      <c r="T1064" s="12" t="str">
        <f t="shared" si="270"/>
        <v/>
      </c>
      <c r="U1064" s="12" t="str">
        <f t="shared" si="271"/>
        <v/>
      </c>
    </row>
    <row r="1065" spans="1:21" x14ac:dyDescent="0.2">
      <c r="A1065" s="9" t="str">
        <f t="shared" si="255"/>
        <v/>
      </c>
      <c r="B1065" s="10" t="str">
        <f t="shared" si="256"/>
        <v/>
      </c>
      <c r="C1065" s="14" t="str">
        <f t="shared" si="257"/>
        <v/>
      </c>
      <c r="D1065" s="11" t="str">
        <f t="shared" si="258"/>
        <v/>
      </c>
      <c r="E1065" s="12" t="str">
        <f t="shared" si="259"/>
        <v/>
      </c>
      <c r="F1065" s="12" t="str">
        <f t="shared" si="260"/>
        <v/>
      </c>
      <c r="G1065" s="12" t="str">
        <f t="shared" si="261"/>
        <v/>
      </c>
      <c r="H1065" s="13"/>
      <c r="I1065" s="12" t="str">
        <f t="shared" si="262"/>
        <v/>
      </c>
      <c r="J1065" s="12" t="str">
        <f t="shared" si="263"/>
        <v/>
      </c>
      <c r="K1065" s="12" t="str">
        <f t="shared" si="264"/>
        <v/>
      </c>
      <c r="L1065" s="12" t="str">
        <f>IF(A1065="","",SUM($K$51:K1065))</f>
        <v/>
      </c>
      <c r="O1065" s="9" t="str">
        <f t="shared" si="265"/>
        <v/>
      </c>
      <c r="P1065" s="10" t="str">
        <f t="shared" si="266"/>
        <v/>
      </c>
      <c r="Q1065" s="16" t="str">
        <f t="shared" si="267"/>
        <v/>
      </c>
      <c r="R1065" s="12" t="str">
        <f t="shared" si="268"/>
        <v/>
      </c>
      <c r="S1065" s="12" t="str">
        <f t="shared" si="269"/>
        <v/>
      </c>
      <c r="T1065" s="12" t="str">
        <f t="shared" si="270"/>
        <v/>
      </c>
      <c r="U1065" s="12" t="str">
        <f t="shared" si="271"/>
        <v/>
      </c>
    </row>
    <row r="1066" spans="1:21" x14ac:dyDescent="0.2">
      <c r="A1066" s="9" t="str">
        <f t="shared" si="255"/>
        <v/>
      </c>
      <c r="B1066" s="10" t="str">
        <f t="shared" si="256"/>
        <v/>
      </c>
      <c r="C1066" s="14" t="str">
        <f t="shared" si="257"/>
        <v/>
      </c>
      <c r="D1066" s="11" t="str">
        <f t="shared" si="258"/>
        <v/>
      </c>
      <c r="E1066" s="12" t="str">
        <f t="shared" si="259"/>
        <v/>
      </c>
      <c r="F1066" s="12" t="str">
        <f t="shared" si="260"/>
        <v/>
      </c>
      <c r="G1066" s="12" t="str">
        <f t="shared" si="261"/>
        <v/>
      </c>
      <c r="H1066" s="13"/>
      <c r="I1066" s="12" t="str">
        <f t="shared" si="262"/>
        <v/>
      </c>
      <c r="J1066" s="12" t="str">
        <f t="shared" si="263"/>
        <v/>
      </c>
      <c r="K1066" s="12" t="str">
        <f t="shared" si="264"/>
        <v/>
      </c>
      <c r="L1066" s="12" t="str">
        <f>IF(A1066="","",SUM($K$51:K1066))</f>
        <v/>
      </c>
      <c r="O1066" s="9" t="str">
        <f t="shared" si="265"/>
        <v/>
      </c>
      <c r="P1066" s="10" t="str">
        <f t="shared" si="266"/>
        <v/>
      </c>
      <c r="Q1066" s="16" t="str">
        <f t="shared" si="267"/>
        <v/>
      </c>
      <c r="R1066" s="12" t="str">
        <f t="shared" si="268"/>
        <v/>
      </c>
      <c r="S1066" s="12" t="str">
        <f t="shared" si="269"/>
        <v/>
      </c>
      <c r="T1066" s="12" t="str">
        <f t="shared" si="270"/>
        <v/>
      </c>
      <c r="U1066" s="12" t="str">
        <f t="shared" si="271"/>
        <v/>
      </c>
    </row>
    <row r="1067" spans="1:21" x14ac:dyDescent="0.2">
      <c r="A1067" s="9" t="str">
        <f t="shared" si="255"/>
        <v/>
      </c>
      <c r="B1067" s="10" t="str">
        <f t="shared" si="256"/>
        <v/>
      </c>
      <c r="C1067" s="14" t="str">
        <f t="shared" si="257"/>
        <v/>
      </c>
      <c r="D1067" s="11" t="str">
        <f t="shared" si="258"/>
        <v/>
      </c>
      <c r="E1067" s="12" t="str">
        <f t="shared" si="259"/>
        <v/>
      </c>
      <c r="F1067" s="12" t="str">
        <f t="shared" si="260"/>
        <v/>
      </c>
      <c r="G1067" s="12" t="str">
        <f t="shared" si="261"/>
        <v/>
      </c>
      <c r="H1067" s="13"/>
      <c r="I1067" s="12" t="str">
        <f t="shared" si="262"/>
        <v/>
      </c>
      <c r="J1067" s="12" t="str">
        <f t="shared" si="263"/>
        <v/>
      </c>
      <c r="K1067" s="12" t="str">
        <f t="shared" si="264"/>
        <v/>
      </c>
      <c r="L1067" s="12" t="str">
        <f>IF(A1067="","",SUM($K$51:K1067))</f>
        <v/>
      </c>
      <c r="O1067" s="9" t="str">
        <f t="shared" si="265"/>
        <v/>
      </c>
      <c r="P1067" s="10" t="str">
        <f t="shared" si="266"/>
        <v/>
      </c>
      <c r="Q1067" s="16" t="str">
        <f t="shared" si="267"/>
        <v/>
      </c>
      <c r="R1067" s="12" t="str">
        <f t="shared" si="268"/>
        <v/>
      </c>
      <c r="S1067" s="12" t="str">
        <f t="shared" si="269"/>
        <v/>
      </c>
      <c r="T1067" s="12" t="str">
        <f t="shared" si="270"/>
        <v/>
      </c>
      <c r="U1067" s="12" t="str">
        <f t="shared" si="271"/>
        <v/>
      </c>
    </row>
    <row r="1068" spans="1:21" x14ac:dyDescent="0.2">
      <c r="A1068" s="9" t="str">
        <f t="shared" si="255"/>
        <v/>
      </c>
      <c r="B1068" s="10" t="str">
        <f t="shared" si="256"/>
        <v/>
      </c>
      <c r="C1068" s="14" t="str">
        <f t="shared" si="257"/>
        <v/>
      </c>
      <c r="D1068" s="11" t="str">
        <f t="shared" si="258"/>
        <v/>
      </c>
      <c r="E1068" s="12" t="str">
        <f t="shared" si="259"/>
        <v/>
      </c>
      <c r="F1068" s="12" t="str">
        <f t="shared" si="260"/>
        <v/>
      </c>
      <c r="G1068" s="12" t="str">
        <f t="shared" si="261"/>
        <v/>
      </c>
      <c r="H1068" s="13"/>
      <c r="I1068" s="12" t="str">
        <f t="shared" si="262"/>
        <v/>
      </c>
      <c r="J1068" s="12" t="str">
        <f t="shared" si="263"/>
        <v/>
      </c>
      <c r="K1068" s="12" t="str">
        <f t="shared" si="264"/>
        <v/>
      </c>
      <c r="L1068" s="12" t="str">
        <f>IF(A1068="","",SUM($K$51:K1068))</f>
        <v/>
      </c>
      <c r="O1068" s="9" t="str">
        <f t="shared" si="265"/>
        <v/>
      </c>
      <c r="P1068" s="10" t="str">
        <f t="shared" si="266"/>
        <v/>
      </c>
      <c r="Q1068" s="16" t="str">
        <f t="shared" si="267"/>
        <v/>
      </c>
      <c r="R1068" s="12" t="str">
        <f t="shared" si="268"/>
        <v/>
      </c>
      <c r="S1068" s="12" t="str">
        <f t="shared" si="269"/>
        <v/>
      </c>
      <c r="T1068" s="12" t="str">
        <f t="shared" si="270"/>
        <v/>
      </c>
      <c r="U1068" s="12" t="str">
        <f t="shared" si="271"/>
        <v/>
      </c>
    </row>
    <row r="1069" spans="1:21" x14ac:dyDescent="0.2">
      <c r="A1069" s="9" t="str">
        <f t="shared" si="255"/>
        <v/>
      </c>
      <c r="B1069" s="10" t="str">
        <f t="shared" si="256"/>
        <v/>
      </c>
      <c r="C1069" s="14" t="str">
        <f t="shared" si="257"/>
        <v/>
      </c>
      <c r="D1069" s="11" t="str">
        <f t="shared" si="258"/>
        <v/>
      </c>
      <c r="E1069" s="12" t="str">
        <f t="shared" si="259"/>
        <v/>
      </c>
      <c r="F1069" s="12" t="str">
        <f t="shared" si="260"/>
        <v/>
      </c>
      <c r="G1069" s="12" t="str">
        <f t="shared" si="261"/>
        <v/>
      </c>
      <c r="H1069" s="13"/>
      <c r="I1069" s="12" t="str">
        <f t="shared" si="262"/>
        <v/>
      </c>
      <c r="J1069" s="12" t="str">
        <f t="shared" si="263"/>
        <v/>
      </c>
      <c r="K1069" s="12" t="str">
        <f t="shared" si="264"/>
        <v/>
      </c>
      <c r="L1069" s="12" t="str">
        <f>IF(A1069="","",SUM($K$51:K1069))</f>
        <v/>
      </c>
      <c r="O1069" s="9" t="str">
        <f t="shared" si="265"/>
        <v/>
      </c>
      <c r="P1069" s="10" t="str">
        <f t="shared" si="266"/>
        <v/>
      </c>
      <c r="Q1069" s="16" t="str">
        <f t="shared" si="267"/>
        <v/>
      </c>
      <c r="R1069" s="12" t="str">
        <f t="shared" si="268"/>
        <v/>
      </c>
      <c r="S1069" s="12" t="str">
        <f t="shared" si="269"/>
        <v/>
      </c>
      <c r="T1069" s="12" t="str">
        <f t="shared" si="270"/>
        <v/>
      </c>
      <c r="U1069" s="12" t="str">
        <f t="shared" si="271"/>
        <v/>
      </c>
    </row>
    <row r="1070" spans="1:21" x14ac:dyDescent="0.2">
      <c r="A1070" s="9" t="str">
        <f t="shared" si="255"/>
        <v/>
      </c>
      <c r="B1070" s="10" t="str">
        <f t="shared" si="256"/>
        <v/>
      </c>
      <c r="C1070" s="14" t="str">
        <f t="shared" si="257"/>
        <v/>
      </c>
      <c r="D1070" s="11" t="str">
        <f t="shared" si="258"/>
        <v/>
      </c>
      <c r="E1070" s="12" t="str">
        <f t="shared" si="259"/>
        <v/>
      </c>
      <c r="F1070" s="12" t="str">
        <f t="shared" si="260"/>
        <v/>
      </c>
      <c r="G1070" s="12" t="str">
        <f t="shared" si="261"/>
        <v/>
      </c>
      <c r="H1070" s="13"/>
      <c r="I1070" s="12" t="str">
        <f t="shared" si="262"/>
        <v/>
      </c>
      <c r="J1070" s="12" t="str">
        <f t="shared" si="263"/>
        <v/>
      </c>
      <c r="K1070" s="12" t="str">
        <f t="shared" si="264"/>
        <v/>
      </c>
      <c r="L1070" s="12" t="str">
        <f>IF(A1070="","",SUM($K$51:K1070))</f>
        <v/>
      </c>
      <c r="O1070" s="9" t="str">
        <f t="shared" si="265"/>
        <v/>
      </c>
      <c r="P1070" s="10" t="str">
        <f t="shared" si="266"/>
        <v/>
      </c>
      <c r="Q1070" s="16" t="str">
        <f t="shared" si="267"/>
        <v/>
      </c>
      <c r="R1070" s="12" t="str">
        <f t="shared" si="268"/>
        <v/>
      </c>
      <c r="S1070" s="12" t="str">
        <f t="shared" si="269"/>
        <v/>
      </c>
      <c r="T1070" s="12" t="str">
        <f t="shared" si="270"/>
        <v/>
      </c>
      <c r="U1070" s="12" t="str">
        <f t="shared" si="271"/>
        <v/>
      </c>
    </row>
    <row r="1071" spans="1:21" x14ac:dyDescent="0.2">
      <c r="A1071" s="9" t="str">
        <f t="shared" si="255"/>
        <v/>
      </c>
      <c r="B1071" s="10" t="str">
        <f t="shared" si="256"/>
        <v/>
      </c>
      <c r="C1071" s="14" t="str">
        <f t="shared" si="257"/>
        <v/>
      </c>
      <c r="D1071" s="11" t="str">
        <f t="shared" si="258"/>
        <v/>
      </c>
      <c r="E1071" s="12" t="str">
        <f t="shared" si="259"/>
        <v/>
      </c>
      <c r="F1071" s="12" t="str">
        <f t="shared" si="260"/>
        <v/>
      </c>
      <c r="G1071" s="12" t="str">
        <f t="shared" si="261"/>
        <v/>
      </c>
      <c r="H1071" s="13"/>
      <c r="I1071" s="12" t="str">
        <f t="shared" si="262"/>
        <v/>
      </c>
      <c r="J1071" s="12" t="str">
        <f t="shared" si="263"/>
        <v/>
      </c>
      <c r="K1071" s="12" t="str">
        <f t="shared" si="264"/>
        <v/>
      </c>
      <c r="L1071" s="12" t="str">
        <f>IF(A1071="","",SUM($K$51:K1071))</f>
        <v/>
      </c>
      <c r="O1071" s="9" t="str">
        <f t="shared" si="265"/>
        <v/>
      </c>
      <c r="P1071" s="10" t="str">
        <f t="shared" si="266"/>
        <v/>
      </c>
      <c r="Q1071" s="16" t="str">
        <f t="shared" si="267"/>
        <v/>
      </c>
      <c r="R1071" s="12" t="str">
        <f t="shared" si="268"/>
        <v/>
      </c>
      <c r="S1071" s="12" t="str">
        <f t="shared" si="269"/>
        <v/>
      </c>
      <c r="T1071" s="12" t="str">
        <f t="shared" si="270"/>
        <v/>
      </c>
      <c r="U1071" s="12" t="str">
        <f t="shared" si="271"/>
        <v/>
      </c>
    </row>
    <row r="1072" spans="1:21" x14ac:dyDescent="0.2">
      <c r="A1072" s="9" t="str">
        <f t="shared" si="255"/>
        <v/>
      </c>
      <c r="B1072" s="10" t="str">
        <f t="shared" si="256"/>
        <v/>
      </c>
      <c r="C1072" s="14" t="str">
        <f t="shared" si="257"/>
        <v/>
      </c>
      <c r="D1072" s="11" t="str">
        <f t="shared" si="258"/>
        <v/>
      </c>
      <c r="E1072" s="12" t="str">
        <f t="shared" si="259"/>
        <v/>
      </c>
      <c r="F1072" s="12" t="str">
        <f t="shared" si="260"/>
        <v/>
      </c>
      <c r="G1072" s="12" t="str">
        <f t="shared" si="261"/>
        <v/>
      </c>
      <c r="H1072" s="13"/>
      <c r="I1072" s="12" t="str">
        <f t="shared" si="262"/>
        <v/>
      </c>
      <c r="J1072" s="12" t="str">
        <f t="shared" si="263"/>
        <v/>
      </c>
      <c r="K1072" s="12" t="str">
        <f t="shared" si="264"/>
        <v/>
      </c>
      <c r="L1072" s="12" t="str">
        <f>IF(A1072="","",SUM($K$51:K1072))</f>
        <v/>
      </c>
      <c r="O1072" s="9" t="str">
        <f t="shared" si="265"/>
        <v/>
      </c>
      <c r="P1072" s="10" t="str">
        <f t="shared" si="266"/>
        <v/>
      </c>
      <c r="Q1072" s="16" t="str">
        <f t="shared" si="267"/>
        <v/>
      </c>
      <c r="R1072" s="12" t="str">
        <f t="shared" si="268"/>
        <v/>
      </c>
      <c r="S1072" s="12" t="str">
        <f t="shared" si="269"/>
        <v/>
      </c>
      <c r="T1072" s="12" t="str">
        <f t="shared" si="270"/>
        <v/>
      </c>
      <c r="U1072" s="12" t="str">
        <f t="shared" si="271"/>
        <v/>
      </c>
    </row>
    <row r="1073" spans="1:21" x14ac:dyDescent="0.2">
      <c r="A1073" s="9" t="str">
        <f t="shared" si="255"/>
        <v/>
      </c>
      <c r="B1073" s="10" t="str">
        <f t="shared" si="256"/>
        <v/>
      </c>
      <c r="C1073" s="14" t="str">
        <f t="shared" si="257"/>
        <v/>
      </c>
      <c r="D1073" s="11" t="str">
        <f t="shared" si="258"/>
        <v/>
      </c>
      <c r="E1073" s="12" t="str">
        <f t="shared" si="259"/>
        <v/>
      </c>
      <c r="F1073" s="12" t="str">
        <f t="shared" si="260"/>
        <v/>
      </c>
      <c r="G1073" s="12" t="str">
        <f t="shared" si="261"/>
        <v/>
      </c>
      <c r="H1073" s="13"/>
      <c r="I1073" s="12" t="str">
        <f t="shared" si="262"/>
        <v/>
      </c>
      <c r="J1073" s="12" t="str">
        <f t="shared" si="263"/>
        <v/>
      </c>
      <c r="K1073" s="12" t="str">
        <f t="shared" si="264"/>
        <v/>
      </c>
      <c r="L1073" s="12" t="str">
        <f>IF(A1073="","",SUM($K$51:K1073))</f>
        <v/>
      </c>
      <c r="O1073" s="9" t="str">
        <f t="shared" si="265"/>
        <v/>
      </c>
      <c r="P1073" s="10" t="str">
        <f t="shared" si="266"/>
        <v/>
      </c>
      <c r="Q1073" s="16" t="str">
        <f t="shared" si="267"/>
        <v/>
      </c>
      <c r="R1073" s="12" t="str">
        <f t="shared" si="268"/>
        <v/>
      </c>
      <c r="S1073" s="12" t="str">
        <f t="shared" si="269"/>
        <v/>
      </c>
      <c r="T1073" s="12" t="str">
        <f t="shared" si="270"/>
        <v/>
      </c>
      <c r="U1073" s="12" t="str">
        <f t="shared" si="271"/>
        <v/>
      </c>
    </row>
    <row r="1074" spans="1:21" x14ac:dyDescent="0.2">
      <c r="A1074" s="9" t="str">
        <f t="shared" si="255"/>
        <v/>
      </c>
      <c r="B1074" s="10" t="str">
        <f t="shared" si="256"/>
        <v/>
      </c>
      <c r="C1074" s="14" t="str">
        <f t="shared" si="257"/>
        <v/>
      </c>
      <c r="D1074" s="11" t="str">
        <f t="shared" si="258"/>
        <v/>
      </c>
      <c r="E1074" s="12" t="str">
        <f t="shared" si="259"/>
        <v/>
      </c>
      <c r="F1074" s="12" t="str">
        <f t="shared" si="260"/>
        <v/>
      </c>
      <c r="G1074" s="12" t="str">
        <f t="shared" si="261"/>
        <v/>
      </c>
      <c r="H1074" s="13"/>
      <c r="I1074" s="12" t="str">
        <f t="shared" si="262"/>
        <v/>
      </c>
      <c r="J1074" s="12" t="str">
        <f t="shared" si="263"/>
        <v/>
      </c>
      <c r="K1074" s="12" t="str">
        <f t="shared" si="264"/>
        <v/>
      </c>
      <c r="L1074" s="12" t="str">
        <f>IF(A1074="","",SUM($K$51:K1074))</f>
        <v/>
      </c>
      <c r="O1074" s="9" t="str">
        <f t="shared" si="265"/>
        <v/>
      </c>
      <c r="P1074" s="10" t="str">
        <f t="shared" si="266"/>
        <v/>
      </c>
      <c r="Q1074" s="16" t="str">
        <f t="shared" si="267"/>
        <v/>
      </c>
      <c r="R1074" s="12" t="str">
        <f t="shared" si="268"/>
        <v/>
      </c>
      <c r="S1074" s="12" t="str">
        <f t="shared" si="269"/>
        <v/>
      </c>
      <c r="T1074" s="12" t="str">
        <f t="shared" si="270"/>
        <v/>
      </c>
      <c r="U1074" s="12" t="str">
        <f t="shared" si="271"/>
        <v/>
      </c>
    </row>
    <row r="1075" spans="1:21" x14ac:dyDescent="0.2">
      <c r="A1075" s="9" t="str">
        <f t="shared" ref="A1075:A1138" si="272">IF(J1074="","",IF(OR(A1074&gt;=nper,ROUND(J1074,2)&lt;=0),"",A1074+1))</f>
        <v/>
      </c>
      <c r="B1075" s="10" t="str">
        <f t="shared" ref="B1075:B1138" si="273">IF(A1075="","",IF(OR(ppy=26,ppy=52),IF(ppy=26,IF(A1075=1,fpdate,B1074+14),IF(ppy=52,IF(A1075=1,fpdate,B1074+7),"n/a")),IF(ppy=24,DATE(YEAR(fpdate),MONTH(fpdate)+(A1075-1)/2+IF(AND(DAY(fpdate)&gt;=15,MOD(A1075,2)=0),1,0),IF(MOD(A1075,2)=0,IF(DAY(fpdate)&gt;=15,DAY(fpdate)-14,DAY(fpdate)+14),DAY(fpdate))),IF(DAY(DATE(YEAR(fpdate),MONTH(fpdate)+A1075-1,DAY(fpdate)))&lt;&gt;DAY(fpdate),DATE(YEAR(fpdate),MONTH(fpdate)+A1075,0),DATE(YEAR(fpdate),MONTH(fpdate)+A1075-1,DAY(fpdate))))))</f>
        <v/>
      </c>
      <c r="C1075" s="14" t="str">
        <f t="shared" ref="C1075:C1138" si="274">IF(A1075="","",IF(MOD(A1075,ppy)=0,A1075/ppy,""))</f>
        <v/>
      </c>
      <c r="D1075" s="11" t="str">
        <f t="shared" ref="D1075:D1138" si="275">IF(A1075="","",IF(A1075=1,start_rate,IF($F$26="Variable Rate",IF(OR(A1075=1,A1075&lt;$F$27*ppy),D1074,MIN($F$28,IF(MOD(A1075-1,$F$30)=0,MAX($F$29,D1074+$F$31),D1074))),D1074)))</f>
        <v/>
      </c>
      <c r="E1075" s="12" t="str">
        <f t="shared" ref="E1075:E1138" si="276">IF(A1075="","",ROUND((((1+D1075/CP)^(CP/ppy))-1)*J1074,2))</f>
        <v/>
      </c>
      <c r="F1075" s="12" t="str">
        <f t="shared" ref="F1075:F1138" si="277">IF(A1075="","",IF(A1075=nper,J1074+E1075,MIN(J1074+E1075,IF(D1075=D1074,F1074,IF($F$13="Acc Bi-Weekly",ROUND((-PMT(((1+D1075/CP)^(CP/12))-1,(nper-A1075+1)*12/26,J1074))/2,2),IF($F$13="Acc Weekly",ROUND((-PMT(((1+D1075/CP)^(CP/12))-1,(nper-A1075+1)*12/52,J1074))/4,2),ROUND(-PMT(((1+D1075/CP)^(CP/ppy))-1,nper-A1075+1,J1074),2)))))))</f>
        <v/>
      </c>
      <c r="G1075" s="12" t="str">
        <f t="shared" ref="G1075:G1138" si="278">IF(OR(A1075="",A1075&lt;$K$8),"",IF(J1074&lt;=F1075,0,IF(IF(AND(A1075&gt;=$K$8,MOD(A1075-$K$8,int)=0),$K$9,0)+F1075&gt;=J1074+E1075,J1074+E1075-F1075,IF(AND(A1075&gt;=$K$8,MOD(A1075-$K$8,int)=0),$K$9,0)+IF(IF(AND(A1075&gt;=$K$8,MOD(A1075-$K$8,int)=0),$K$9,0)+IF(MOD(A1075-$K$12,ppy)=0,$K$11,0)+F1075&lt;J1074+E1075,IF(MOD(A1075-$K$12,ppy)=0,$K$11,0),J1074+E1075-IF(AND(A1075&gt;=$K$8,MOD(A1075-$K$8,int)=0),$K$9,0)-F1075))))</f>
        <v/>
      </c>
      <c r="H1075" s="13"/>
      <c r="I1075" s="12" t="str">
        <f t="shared" ref="I1075:I1138" si="279">IF(A1075="","",F1075-E1075+H1075+IF(G1075="",0,G1075))</f>
        <v/>
      </c>
      <c r="J1075" s="12" t="str">
        <f t="shared" ref="J1075:J1138" si="280">IF(A1075="","",J1074-I1075)</f>
        <v/>
      </c>
      <c r="K1075" s="12" t="str">
        <f t="shared" ref="K1075:K1138" si="281">IF(A1075="","",$L$46*E1075)</f>
        <v/>
      </c>
      <c r="L1075" s="12" t="str">
        <f>IF(A1075="","",SUM($K$51:K1075))</f>
        <v/>
      </c>
      <c r="O1075" s="9" t="str">
        <f t="shared" ref="O1075:O1138" si="282">IF(U1074="","",IF(OR(O1074&gt;=_xlfn.SINGLE(nper),ROUND(U1074,2)&lt;=0),"",O1074+1))</f>
        <v/>
      </c>
      <c r="P1075" s="10" t="str">
        <f t="shared" ref="P1075:P1138" si="283">IF(O1075="","",IF(OR(ppy=26,ppy=52),IF(ppy=26,IF(O1075=1,fpdate,P1074+14),IF(ppy=52,IF(O1075=1,fpdate,P1074+7),"n/a")),IF(ppy=24,DATE(YEAR(fpdate),MONTH(fpdate)+(O1075-1)/2+IF(AND(DAY(fpdate)&gt;=15,MOD(O1075,2)=0),1,0),IF(MOD(O1075,2)=0,IF(DAY(fpdate)&gt;=15,DAY(fpdate)-14,DAY(fpdate)+14),DAY(fpdate))),IF(DAY(DATE(YEAR(fpdate),MONTH(fpdate)+O1075-1,DAY(fpdate)))&lt;&gt;DAY(fpdate),DATE(YEAR(fpdate),MONTH(fpdate)+O1075,0),DATE(YEAR(fpdate),MONTH(fpdate)+O1075-1,DAY(fpdate))))))</f>
        <v/>
      </c>
      <c r="Q1075" s="16" t="str">
        <f t="shared" ref="Q1075:Q1138" si="284">IF(O1075="","",IF(D1075&lt;&gt;"",D1075,IF(O1075=1,start_rate,IF($F$26="Variable Rate",IF(OR(O1075=1,O1075&lt;$F$27*ppy),Q1074,MIN($F$28,IF(MOD(O1075-1,$F$30)=0,MAX($F$29,Q1074+$F$31),Q1074))),Q1074))))</f>
        <v/>
      </c>
      <c r="R1075" s="12" t="str">
        <f t="shared" ref="R1075:R1138" si="285">IF(O1075="","",ROUND((((1+Q1075/CP)^(CP/ppy))-1)*U1074,2))</f>
        <v/>
      </c>
      <c r="S1075" s="12" t="str">
        <f t="shared" ref="S1075:S1138" si="286">IF(O1075="","",IF(O1075=nper,U1074+R1075,MIN(U1074+R1075,IF(Q1075=Q1074,S1074,ROUND(-PMT(((1+Q1075/CP)^(CP/ppy))-1,nper-O1075+1,U1074),2)))))</f>
        <v/>
      </c>
      <c r="T1075" s="12" t="str">
        <f t="shared" ref="T1075:T1138" si="287">IF(O1075="","",S1075-R1075)</f>
        <v/>
      </c>
      <c r="U1075" s="12" t="str">
        <f t="shared" ref="U1075:U1138" si="288">IF(O1075="","",U1074-T1075)</f>
        <v/>
      </c>
    </row>
    <row r="1076" spans="1:21" x14ac:dyDescent="0.2">
      <c r="A1076" s="9" t="str">
        <f t="shared" si="272"/>
        <v/>
      </c>
      <c r="B1076" s="10" t="str">
        <f t="shared" si="273"/>
        <v/>
      </c>
      <c r="C1076" s="14" t="str">
        <f t="shared" si="274"/>
        <v/>
      </c>
      <c r="D1076" s="11" t="str">
        <f t="shared" si="275"/>
        <v/>
      </c>
      <c r="E1076" s="12" t="str">
        <f t="shared" si="276"/>
        <v/>
      </c>
      <c r="F1076" s="12" t="str">
        <f t="shared" si="277"/>
        <v/>
      </c>
      <c r="G1076" s="12" t="str">
        <f t="shared" si="278"/>
        <v/>
      </c>
      <c r="H1076" s="13"/>
      <c r="I1076" s="12" t="str">
        <f t="shared" si="279"/>
        <v/>
      </c>
      <c r="J1076" s="12" t="str">
        <f t="shared" si="280"/>
        <v/>
      </c>
      <c r="K1076" s="12" t="str">
        <f t="shared" si="281"/>
        <v/>
      </c>
      <c r="L1076" s="12" t="str">
        <f>IF(A1076="","",SUM($K$51:K1076))</f>
        <v/>
      </c>
      <c r="O1076" s="9" t="str">
        <f t="shared" si="282"/>
        <v/>
      </c>
      <c r="P1076" s="10" t="str">
        <f t="shared" si="283"/>
        <v/>
      </c>
      <c r="Q1076" s="16" t="str">
        <f t="shared" si="284"/>
        <v/>
      </c>
      <c r="R1076" s="12" t="str">
        <f t="shared" si="285"/>
        <v/>
      </c>
      <c r="S1076" s="12" t="str">
        <f t="shared" si="286"/>
        <v/>
      </c>
      <c r="T1076" s="12" t="str">
        <f t="shared" si="287"/>
        <v/>
      </c>
      <c r="U1076" s="12" t="str">
        <f t="shared" si="288"/>
        <v/>
      </c>
    </row>
    <row r="1077" spans="1:21" x14ac:dyDescent="0.2">
      <c r="A1077" s="9" t="str">
        <f t="shared" si="272"/>
        <v/>
      </c>
      <c r="B1077" s="10" t="str">
        <f t="shared" si="273"/>
        <v/>
      </c>
      <c r="C1077" s="14" t="str">
        <f t="shared" si="274"/>
        <v/>
      </c>
      <c r="D1077" s="11" t="str">
        <f t="shared" si="275"/>
        <v/>
      </c>
      <c r="E1077" s="12" t="str">
        <f t="shared" si="276"/>
        <v/>
      </c>
      <c r="F1077" s="12" t="str">
        <f t="shared" si="277"/>
        <v/>
      </c>
      <c r="G1077" s="12" t="str">
        <f t="shared" si="278"/>
        <v/>
      </c>
      <c r="H1077" s="13"/>
      <c r="I1077" s="12" t="str">
        <f t="shared" si="279"/>
        <v/>
      </c>
      <c r="J1077" s="12" t="str">
        <f t="shared" si="280"/>
        <v/>
      </c>
      <c r="K1077" s="12" t="str">
        <f t="shared" si="281"/>
        <v/>
      </c>
      <c r="L1077" s="12" t="str">
        <f>IF(A1077="","",SUM($K$51:K1077))</f>
        <v/>
      </c>
      <c r="O1077" s="9" t="str">
        <f t="shared" si="282"/>
        <v/>
      </c>
      <c r="P1077" s="10" t="str">
        <f t="shared" si="283"/>
        <v/>
      </c>
      <c r="Q1077" s="16" t="str">
        <f t="shared" si="284"/>
        <v/>
      </c>
      <c r="R1077" s="12" t="str">
        <f t="shared" si="285"/>
        <v/>
      </c>
      <c r="S1077" s="12" t="str">
        <f t="shared" si="286"/>
        <v/>
      </c>
      <c r="T1077" s="12" t="str">
        <f t="shared" si="287"/>
        <v/>
      </c>
      <c r="U1077" s="12" t="str">
        <f t="shared" si="288"/>
        <v/>
      </c>
    </row>
    <row r="1078" spans="1:21" x14ac:dyDescent="0.2">
      <c r="A1078" s="9" t="str">
        <f t="shared" si="272"/>
        <v/>
      </c>
      <c r="B1078" s="10" t="str">
        <f t="shared" si="273"/>
        <v/>
      </c>
      <c r="C1078" s="14" t="str">
        <f t="shared" si="274"/>
        <v/>
      </c>
      <c r="D1078" s="11" t="str">
        <f t="shared" si="275"/>
        <v/>
      </c>
      <c r="E1078" s="12" t="str">
        <f t="shared" si="276"/>
        <v/>
      </c>
      <c r="F1078" s="12" t="str">
        <f t="shared" si="277"/>
        <v/>
      </c>
      <c r="G1078" s="12" t="str">
        <f t="shared" si="278"/>
        <v/>
      </c>
      <c r="H1078" s="13"/>
      <c r="I1078" s="12" t="str">
        <f t="shared" si="279"/>
        <v/>
      </c>
      <c r="J1078" s="12" t="str">
        <f t="shared" si="280"/>
        <v/>
      </c>
      <c r="K1078" s="12" t="str">
        <f t="shared" si="281"/>
        <v/>
      </c>
      <c r="L1078" s="12" t="str">
        <f>IF(A1078="","",SUM($K$51:K1078))</f>
        <v/>
      </c>
      <c r="O1078" s="9" t="str">
        <f t="shared" si="282"/>
        <v/>
      </c>
      <c r="P1078" s="10" t="str">
        <f t="shared" si="283"/>
        <v/>
      </c>
      <c r="Q1078" s="16" t="str">
        <f t="shared" si="284"/>
        <v/>
      </c>
      <c r="R1078" s="12" t="str">
        <f t="shared" si="285"/>
        <v/>
      </c>
      <c r="S1078" s="12" t="str">
        <f t="shared" si="286"/>
        <v/>
      </c>
      <c r="T1078" s="12" t="str">
        <f t="shared" si="287"/>
        <v/>
      </c>
      <c r="U1078" s="12" t="str">
        <f t="shared" si="288"/>
        <v/>
      </c>
    </row>
    <row r="1079" spans="1:21" x14ac:dyDescent="0.2">
      <c r="A1079" s="9" t="str">
        <f t="shared" si="272"/>
        <v/>
      </c>
      <c r="B1079" s="10" t="str">
        <f t="shared" si="273"/>
        <v/>
      </c>
      <c r="C1079" s="14" t="str">
        <f t="shared" si="274"/>
        <v/>
      </c>
      <c r="D1079" s="11" t="str">
        <f t="shared" si="275"/>
        <v/>
      </c>
      <c r="E1079" s="12" t="str">
        <f t="shared" si="276"/>
        <v/>
      </c>
      <c r="F1079" s="12" t="str">
        <f t="shared" si="277"/>
        <v/>
      </c>
      <c r="G1079" s="12" t="str">
        <f t="shared" si="278"/>
        <v/>
      </c>
      <c r="H1079" s="13"/>
      <c r="I1079" s="12" t="str">
        <f t="shared" si="279"/>
        <v/>
      </c>
      <c r="J1079" s="12" t="str">
        <f t="shared" si="280"/>
        <v/>
      </c>
      <c r="K1079" s="12" t="str">
        <f t="shared" si="281"/>
        <v/>
      </c>
      <c r="L1079" s="12" t="str">
        <f>IF(A1079="","",SUM($K$51:K1079))</f>
        <v/>
      </c>
      <c r="O1079" s="9" t="str">
        <f t="shared" si="282"/>
        <v/>
      </c>
      <c r="P1079" s="10" t="str">
        <f t="shared" si="283"/>
        <v/>
      </c>
      <c r="Q1079" s="16" t="str">
        <f t="shared" si="284"/>
        <v/>
      </c>
      <c r="R1079" s="12" t="str">
        <f t="shared" si="285"/>
        <v/>
      </c>
      <c r="S1079" s="12" t="str">
        <f t="shared" si="286"/>
        <v/>
      </c>
      <c r="T1079" s="12" t="str">
        <f t="shared" si="287"/>
        <v/>
      </c>
      <c r="U1079" s="12" t="str">
        <f t="shared" si="288"/>
        <v/>
      </c>
    </row>
    <row r="1080" spans="1:21" x14ac:dyDescent="0.2">
      <c r="A1080" s="9" t="str">
        <f t="shared" si="272"/>
        <v/>
      </c>
      <c r="B1080" s="10" t="str">
        <f t="shared" si="273"/>
        <v/>
      </c>
      <c r="C1080" s="14" t="str">
        <f t="shared" si="274"/>
        <v/>
      </c>
      <c r="D1080" s="11" t="str">
        <f t="shared" si="275"/>
        <v/>
      </c>
      <c r="E1080" s="12" t="str">
        <f t="shared" si="276"/>
        <v/>
      </c>
      <c r="F1080" s="12" t="str">
        <f t="shared" si="277"/>
        <v/>
      </c>
      <c r="G1080" s="12" t="str">
        <f t="shared" si="278"/>
        <v/>
      </c>
      <c r="H1080" s="13"/>
      <c r="I1080" s="12" t="str">
        <f t="shared" si="279"/>
        <v/>
      </c>
      <c r="J1080" s="12" t="str">
        <f t="shared" si="280"/>
        <v/>
      </c>
      <c r="K1080" s="12" t="str">
        <f t="shared" si="281"/>
        <v/>
      </c>
      <c r="L1080" s="12" t="str">
        <f>IF(A1080="","",SUM($K$51:K1080))</f>
        <v/>
      </c>
      <c r="O1080" s="9" t="str">
        <f t="shared" si="282"/>
        <v/>
      </c>
      <c r="P1080" s="10" t="str">
        <f t="shared" si="283"/>
        <v/>
      </c>
      <c r="Q1080" s="16" t="str">
        <f t="shared" si="284"/>
        <v/>
      </c>
      <c r="R1080" s="12" t="str">
        <f t="shared" si="285"/>
        <v/>
      </c>
      <c r="S1080" s="12" t="str">
        <f t="shared" si="286"/>
        <v/>
      </c>
      <c r="T1080" s="12" t="str">
        <f t="shared" si="287"/>
        <v/>
      </c>
      <c r="U1080" s="12" t="str">
        <f t="shared" si="288"/>
        <v/>
      </c>
    </row>
    <row r="1081" spans="1:21" x14ac:dyDescent="0.2">
      <c r="A1081" s="9" t="str">
        <f t="shared" si="272"/>
        <v/>
      </c>
      <c r="B1081" s="10" t="str">
        <f t="shared" si="273"/>
        <v/>
      </c>
      <c r="C1081" s="14" t="str">
        <f t="shared" si="274"/>
        <v/>
      </c>
      <c r="D1081" s="11" t="str">
        <f t="shared" si="275"/>
        <v/>
      </c>
      <c r="E1081" s="12" t="str">
        <f t="shared" si="276"/>
        <v/>
      </c>
      <c r="F1081" s="12" t="str">
        <f t="shared" si="277"/>
        <v/>
      </c>
      <c r="G1081" s="12" t="str">
        <f t="shared" si="278"/>
        <v/>
      </c>
      <c r="H1081" s="13"/>
      <c r="I1081" s="12" t="str">
        <f t="shared" si="279"/>
        <v/>
      </c>
      <c r="J1081" s="12" t="str">
        <f t="shared" si="280"/>
        <v/>
      </c>
      <c r="K1081" s="12" t="str">
        <f t="shared" si="281"/>
        <v/>
      </c>
      <c r="L1081" s="12" t="str">
        <f>IF(A1081="","",SUM($K$51:K1081))</f>
        <v/>
      </c>
      <c r="O1081" s="9" t="str">
        <f t="shared" si="282"/>
        <v/>
      </c>
      <c r="P1081" s="10" t="str">
        <f t="shared" si="283"/>
        <v/>
      </c>
      <c r="Q1081" s="16" t="str">
        <f t="shared" si="284"/>
        <v/>
      </c>
      <c r="R1081" s="12" t="str">
        <f t="shared" si="285"/>
        <v/>
      </c>
      <c r="S1081" s="12" t="str">
        <f t="shared" si="286"/>
        <v/>
      </c>
      <c r="T1081" s="12" t="str">
        <f t="shared" si="287"/>
        <v/>
      </c>
      <c r="U1081" s="12" t="str">
        <f t="shared" si="288"/>
        <v/>
      </c>
    </row>
    <row r="1082" spans="1:21" x14ac:dyDescent="0.2">
      <c r="A1082" s="9" t="str">
        <f t="shared" si="272"/>
        <v/>
      </c>
      <c r="B1082" s="10" t="str">
        <f t="shared" si="273"/>
        <v/>
      </c>
      <c r="C1082" s="14" t="str">
        <f t="shared" si="274"/>
        <v/>
      </c>
      <c r="D1082" s="11" t="str">
        <f t="shared" si="275"/>
        <v/>
      </c>
      <c r="E1082" s="12" t="str">
        <f t="shared" si="276"/>
        <v/>
      </c>
      <c r="F1082" s="12" t="str">
        <f t="shared" si="277"/>
        <v/>
      </c>
      <c r="G1082" s="12" t="str">
        <f t="shared" si="278"/>
        <v/>
      </c>
      <c r="H1082" s="13"/>
      <c r="I1082" s="12" t="str">
        <f t="shared" si="279"/>
        <v/>
      </c>
      <c r="J1082" s="12" t="str">
        <f t="shared" si="280"/>
        <v/>
      </c>
      <c r="K1082" s="12" t="str">
        <f t="shared" si="281"/>
        <v/>
      </c>
      <c r="L1082" s="12" t="str">
        <f>IF(A1082="","",SUM($K$51:K1082))</f>
        <v/>
      </c>
      <c r="O1082" s="9" t="str">
        <f t="shared" si="282"/>
        <v/>
      </c>
      <c r="P1082" s="10" t="str">
        <f t="shared" si="283"/>
        <v/>
      </c>
      <c r="Q1082" s="16" t="str">
        <f t="shared" si="284"/>
        <v/>
      </c>
      <c r="R1082" s="12" t="str">
        <f t="shared" si="285"/>
        <v/>
      </c>
      <c r="S1082" s="12" t="str">
        <f t="shared" si="286"/>
        <v/>
      </c>
      <c r="T1082" s="12" t="str">
        <f t="shared" si="287"/>
        <v/>
      </c>
      <c r="U1082" s="12" t="str">
        <f t="shared" si="288"/>
        <v/>
      </c>
    </row>
    <row r="1083" spans="1:21" x14ac:dyDescent="0.2">
      <c r="A1083" s="9" t="str">
        <f t="shared" si="272"/>
        <v/>
      </c>
      <c r="B1083" s="10" t="str">
        <f t="shared" si="273"/>
        <v/>
      </c>
      <c r="C1083" s="14" t="str">
        <f t="shared" si="274"/>
        <v/>
      </c>
      <c r="D1083" s="11" t="str">
        <f t="shared" si="275"/>
        <v/>
      </c>
      <c r="E1083" s="12" t="str">
        <f t="shared" si="276"/>
        <v/>
      </c>
      <c r="F1083" s="12" t="str">
        <f t="shared" si="277"/>
        <v/>
      </c>
      <c r="G1083" s="12" t="str">
        <f t="shared" si="278"/>
        <v/>
      </c>
      <c r="H1083" s="13"/>
      <c r="I1083" s="12" t="str">
        <f t="shared" si="279"/>
        <v/>
      </c>
      <c r="J1083" s="12" t="str">
        <f t="shared" si="280"/>
        <v/>
      </c>
      <c r="K1083" s="12" t="str">
        <f t="shared" si="281"/>
        <v/>
      </c>
      <c r="L1083" s="12" t="str">
        <f>IF(A1083="","",SUM($K$51:K1083))</f>
        <v/>
      </c>
      <c r="O1083" s="9" t="str">
        <f t="shared" si="282"/>
        <v/>
      </c>
      <c r="P1083" s="10" t="str">
        <f t="shared" si="283"/>
        <v/>
      </c>
      <c r="Q1083" s="16" t="str">
        <f t="shared" si="284"/>
        <v/>
      </c>
      <c r="R1083" s="12" t="str">
        <f t="shared" si="285"/>
        <v/>
      </c>
      <c r="S1083" s="12" t="str">
        <f t="shared" si="286"/>
        <v/>
      </c>
      <c r="T1083" s="12" t="str">
        <f t="shared" si="287"/>
        <v/>
      </c>
      <c r="U1083" s="12" t="str">
        <f t="shared" si="288"/>
        <v/>
      </c>
    </row>
    <row r="1084" spans="1:21" x14ac:dyDescent="0.2">
      <c r="A1084" s="9" t="str">
        <f t="shared" si="272"/>
        <v/>
      </c>
      <c r="B1084" s="10" t="str">
        <f t="shared" si="273"/>
        <v/>
      </c>
      <c r="C1084" s="14" t="str">
        <f t="shared" si="274"/>
        <v/>
      </c>
      <c r="D1084" s="11" t="str">
        <f t="shared" si="275"/>
        <v/>
      </c>
      <c r="E1084" s="12" t="str">
        <f t="shared" si="276"/>
        <v/>
      </c>
      <c r="F1084" s="12" t="str">
        <f t="shared" si="277"/>
        <v/>
      </c>
      <c r="G1084" s="12" t="str">
        <f t="shared" si="278"/>
        <v/>
      </c>
      <c r="H1084" s="13"/>
      <c r="I1084" s="12" t="str">
        <f t="shared" si="279"/>
        <v/>
      </c>
      <c r="J1084" s="12" t="str">
        <f t="shared" si="280"/>
        <v/>
      </c>
      <c r="K1084" s="12" t="str">
        <f t="shared" si="281"/>
        <v/>
      </c>
      <c r="L1084" s="12" t="str">
        <f>IF(A1084="","",SUM($K$51:K1084))</f>
        <v/>
      </c>
      <c r="O1084" s="9" t="str">
        <f t="shared" si="282"/>
        <v/>
      </c>
      <c r="P1084" s="10" t="str">
        <f t="shared" si="283"/>
        <v/>
      </c>
      <c r="Q1084" s="16" t="str">
        <f t="shared" si="284"/>
        <v/>
      </c>
      <c r="R1084" s="12" t="str">
        <f t="shared" si="285"/>
        <v/>
      </c>
      <c r="S1084" s="12" t="str">
        <f t="shared" si="286"/>
        <v/>
      </c>
      <c r="T1084" s="12" t="str">
        <f t="shared" si="287"/>
        <v/>
      </c>
      <c r="U1084" s="12" t="str">
        <f t="shared" si="288"/>
        <v/>
      </c>
    </row>
    <row r="1085" spans="1:21" x14ac:dyDescent="0.2">
      <c r="A1085" s="9" t="str">
        <f t="shared" si="272"/>
        <v/>
      </c>
      <c r="B1085" s="10" t="str">
        <f t="shared" si="273"/>
        <v/>
      </c>
      <c r="C1085" s="14" t="str">
        <f t="shared" si="274"/>
        <v/>
      </c>
      <c r="D1085" s="11" t="str">
        <f t="shared" si="275"/>
        <v/>
      </c>
      <c r="E1085" s="12" t="str">
        <f t="shared" si="276"/>
        <v/>
      </c>
      <c r="F1085" s="12" t="str">
        <f t="shared" si="277"/>
        <v/>
      </c>
      <c r="G1085" s="12" t="str">
        <f t="shared" si="278"/>
        <v/>
      </c>
      <c r="H1085" s="13"/>
      <c r="I1085" s="12" t="str">
        <f t="shared" si="279"/>
        <v/>
      </c>
      <c r="J1085" s="12" t="str">
        <f t="shared" si="280"/>
        <v/>
      </c>
      <c r="K1085" s="12" t="str">
        <f t="shared" si="281"/>
        <v/>
      </c>
      <c r="L1085" s="12" t="str">
        <f>IF(A1085="","",SUM($K$51:K1085))</f>
        <v/>
      </c>
      <c r="O1085" s="9" t="str">
        <f t="shared" si="282"/>
        <v/>
      </c>
      <c r="P1085" s="10" t="str">
        <f t="shared" si="283"/>
        <v/>
      </c>
      <c r="Q1085" s="16" t="str">
        <f t="shared" si="284"/>
        <v/>
      </c>
      <c r="R1085" s="12" t="str">
        <f t="shared" si="285"/>
        <v/>
      </c>
      <c r="S1085" s="12" t="str">
        <f t="shared" si="286"/>
        <v/>
      </c>
      <c r="T1085" s="12" t="str">
        <f t="shared" si="287"/>
        <v/>
      </c>
      <c r="U1085" s="12" t="str">
        <f t="shared" si="288"/>
        <v/>
      </c>
    </row>
    <row r="1086" spans="1:21" x14ac:dyDescent="0.2">
      <c r="A1086" s="9" t="str">
        <f t="shared" si="272"/>
        <v/>
      </c>
      <c r="B1086" s="10" t="str">
        <f t="shared" si="273"/>
        <v/>
      </c>
      <c r="C1086" s="14" t="str">
        <f t="shared" si="274"/>
        <v/>
      </c>
      <c r="D1086" s="11" t="str">
        <f t="shared" si="275"/>
        <v/>
      </c>
      <c r="E1086" s="12" t="str">
        <f t="shared" si="276"/>
        <v/>
      </c>
      <c r="F1086" s="12" t="str">
        <f t="shared" si="277"/>
        <v/>
      </c>
      <c r="G1086" s="12" t="str">
        <f t="shared" si="278"/>
        <v/>
      </c>
      <c r="H1086" s="13"/>
      <c r="I1086" s="12" t="str">
        <f t="shared" si="279"/>
        <v/>
      </c>
      <c r="J1086" s="12" t="str">
        <f t="shared" si="280"/>
        <v/>
      </c>
      <c r="K1086" s="12" t="str">
        <f t="shared" si="281"/>
        <v/>
      </c>
      <c r="L1086" s="12" t="str">
        <f>IF(A1086="","",SUM($K$51:K1086))</f>
        <v/>
      </c>
      <c r="O1086" s="9" t="str">
        <f t="shared" si="282"/>
        <v/>
      </c>
      <c r="P1086" s="10" t="str">
        <f t="shared" si="283"/>
        <v/>
      </c>
      <c r="Q1086" s="16" t="str">
        <f t="shared" si="284"/>
        <v/>
      </c>
      <c r="R1086" s="12" t="str">
        <f t="shared" si="285"/>
        <v/>
      </c>
      <c r="S1086" s="12" t="str">
        <f t="shared" si="286"/>
        <v/>
      </c>
      <c r="T1086" s="12" t="str">
        <f t="shared" si="287"/>
        <v/>
      </c>
      <c r="U1086" s="12" t="str">
        <f t="shared" si="288"/>
        <v/>
      </c>
    </row>
    <row r="1087" spans="1:21" x14ac:dyDescent="0.2">
      <c r="A1087" s="9" t="str">
        <f t="shared" si="272"/>
        <v/>
      </c>
      <c r="B1087" s="10" t="str">
        <f t="shared" si="273"/>
        <v/>
      </c>
      <c r="C1087" s="14" t="str">
        <f t="shared" si="274"/>
        <v/>
      </c>
      <c r="D1087" s="11" t="str">
        <f t="shared" si="275"/>
        <v/>
      </c>
      <c r="E1087" s="12" t="str">
        <f t="shared" si="276"/>
        <v/>
      </c>
      <c r="F1087" s="12" t="str">
        <f t="shared" si="277"/>
        <v/>
      </c>
      <c r="G1087" s="12" t="str">
        <f t="shared" si="278"/>
        <v/>
      </c>
      <c r="H1087" s="13"/>
      <c r="I1087" s="12" t="str">
        <f t="shared" si="279"/>
        <v/>
      </c>
      <c r="J1087" s="12" t="str">
        <f t="shared" si="280"/>
        <v/>
      </c>
      <c r="K1087" s="12" t="str">
        <f t="shared" si="281"/>
        <v/>
      </c>
      <c r="L1087" s="12" t="str">
        <f>IF(A1087="","",SUM($K$51:K1087))</f>
        <v/>
      </c>
      <c r="O1087" s="9" t="str">
        <f t="shared" si="282"/>
        <v/>
      </c>
      <c r="P1087" s="10" t="str">
        <f t="shared" si="283"/>
        <v/>
      </c>
      <c r="Q1087" s="16" t="str">
        <f t="shared" si="284"/>
        <v/>
      </c>
      <c r="R1087" s="12" t="str">
        <f t="shared" si="285"/>
        <v/>
      </c>
      <c r="S1087" s="12" t="str">
        <f t="shared" si="286"/>
        <v/>
      </c>
      <c r="T1087" s="12" t="str">
        <f t="shared" si="287"/>
        <v/>
      </c>
      <c r="U1087" s="12" t="str">
        <f t="shared" si="288"/>
        <v/>
      </c>
    </row>
    <row r="1088" spans="1:21" x14ac:dyDescent="0.2">
      <c r="A1088" s="9" t="str">
        <f t="shared" si="272"/>
        <v/>
      </c>
      <c r="B1088" s="10" t="str">
        <f t="shared" si="273"/>
        <v/>
      </c>
      <c r="C1088" s="14" t="str">
        <f t="shared" si="274"/>
        <v/>
      </c>
      <c r="D1088" s="11" t="str">
        <f t="shared" si="275"/>
        <v/>
      </c>
      <c r="E1088" s="12" t="str">
        <f t="shared" si="276"/>
        <v/>
      </c>
      <c r="F1088" s="12" t="str">
        <f t="shared" si="277"/>
        <v/>
      </c>
      <c r="G1088" s="12" t="str">
        <f t="shared" si="278"/>
        <v/>
      </c>
      <c r="H1088" s="13"/>
      <c r="I1088" s="12" t="str">
        <f t="shared" si="279"/>
        <v/>
      </c>
      <c r="J1088" s="12" t="str">
        <f t="shared" si="280"/>
        <v/>
      </c>
      <c r="K1088" s="12" t="str">
        <f t="shared" si="281"/>
        <v/>
      </c>
      <c r="L1088" s="12" t="str">
        <f>IF(A1088="","",SUM($K$51:K1088))</f>
        <v/>
      </c>
      <c r="O1088" s="9" t="str">
        <f t="shared" si="282"/>
        <v/>
      </c>
      <c r="P1088" s="10" t="str">
        <f t="shared" si="283"/>
        <v/>
      </c>
      <c r="Q1088" s="16" t="str">
        <f t="shared" si="284"/>
        <v/>
      </c>
      <c r="R1088" s="12" t="str">
        <f t="shared" si="285"/>
        <v/>
      </c>
      <c r="S1088" s="12" t="str">
        <f t="shared" si="286"/>
        <v/>
      </c>
      <c r="T1088" s="12" t="str">
        <f t="shared" si="287"/>
        <v/>
      </c>
      <c r="U1088" s="12" t="str">
        <f t="shared" si="288"/>
        <v/>
      </c>
    </row>
    <row r="1089" spans="1:21" x14ac:dyDescent="0.2">
      <c r="A1089" s="9" t="str">
        <f t="shared" si="272"/>
        <v/>
      </c>
      <c r="B1089" s="10" t="str">
        <f t="shared" si="273"/>
        <v/>
      </c>
      <c r="C1089" s="14" t="str">
        <f t="shared" si="274"/>
        <v/>
      </c>
      <c r="D1089" s="11" t="str">
        <f t="shared" si="275"/>
        <v/>
      </c>
      <c r="E1089" s="12" t="str">
        <f t="shared" si="276"/>
        <v/>
      </c>
      <c r="F1089" s="12" t="str">
        <f t="shared" si="277"/>
        <v/>
      </c>
      <c r="G1089" s="12" t="str">
        <f t="shared" si="278"/>
        <v/>
      </c>
      <c r="H1089" s="13"/>
      <c r="I1089" s="12" t="str">
        <f t="shared" si="279"/>
        <v/>
      </c>
      <c r="J1089" s="12" t="str">
        <f t="shared" si="280"/>
        <v/>
      </c>
      <c r="K1089" s="12" t="str">
        <f t="shared" si="281"/>
        <v/>
      </c>
      <c r="L1089" s="12" t="str">
        <f>IF(A1089="","",SUM($K$51:K1089))</f>
        <v/>
      </c>
      <c r="O1089" s="9" t="str">
        <f t="shared" si="282"/>
        <v/>
      </c>
      <c r="P1089" s="10" t="str">
        <f t="shared" si="283"/>
        <v/>
      </c>
      <c r="Q1089" s="16" t="str">
        <f t="shared" si="284"/>
        <v/>
      </c>
      <c r="R1089" s="12" t="str">
        <f t="shared" si="285"/>
        <v/>
      </c>
      <c r="S1089" s="12" t="str">
        <f t="shared" si="286"/>
        <v/>
      </c>
      <c r="T1089" s="12" t="str">
        <f t="shared" si="287"/>
        <v/>
      </c>
      <c r="U1089" s="12" t="str">
        <f t="shared" si="288"/>
        <v/>
      </c>
    </row>
    <row r="1090" spans="1:21" x14ac:dyDescent="0.2">
      <c r="A1090" s="9" t="str">
        <f t="shared" si="272"/>
        <v/>
      </c>
      <c r="B1090" s="10" t="str">
        <f t="shared" si="273"/>
        <v/>
      </c>
      <c r="C1090" s="14" t="str">
        <f t="shared" si="274"/>
        <v/>
      </c>
      <c r="D1090" s="11" t="str">
        <f t="shared" si="275"/>
        <v/>
      </c>
      <c r="E1090" s="12" t="str">
        <f t="shared" si="276"/>
        <v/>
      </c>
      <c r="F1090" s="12" t="str">
        <f t="shared" si="277"/>
        <v/>
      </c>
      <c r="G1090" s="12" t="str">
        <f t="shared" si="278"/>
        <v/>
      </c>
      <c r="H1090" s="13"/>
      <c r="I1090" s="12" t="str">
        <f t="shared" si="279"/>
        <v/>
      </c>
      <c r="J1090" s="12" t="str">
        <f t="shared" si="280"/>
        <v/>
      </c>
      <c r="K1090" s="12" t="str">
        <f t="shared" si="281"/>
        <v/>
      </c>
      <c r="L1090" s="12" t="str">
        <f>IF(A1090="","",SUM($K$51:K1090))</f>
        <v/>
      </c>
      <c r="O1090" s="9" t="str">
        <f t="shared" si="282"/>
        <v/>
      </c>
      <c r="P1090" s="10" t="str">
        <f t="shared" si="283"/>
        <v/>
      </c>
      <c r="Q1090" s="16" t="str">
        <f t="shared" si="284"/>
        <v/>
      </c>
      <c r="R1090" s="12" t="str">
        <f t="shared" si="285"/>
        <v/>
      </c>
      <c r="S1090" s="12" t="str">
        <f t="shared" si="286"/>
        <v/>
      </c>
      <c r="T1090" s="12" t="str">
        <f t="shared" si="287"/>
        <v/>
      </c>
      <c r="U1090" s="12" t="str">
        <f t="shared" si="288"/>
        <v/>
      </c>
    </row>
    <row r="1091" spans="1:21" x14ac:dyDescent="0.2">
      <c r="A1091" s="9" t="str">
        <f t="shared" si="272"/>
        <v/>
      </c>
      <c r="B1091" s="10" t="str">
        <f t="shared" si="273"/>
        <v/>
      </c>
      <c r="C1091" s="14" t="str">
        <f t="shared" si="274"/>
        <v/>
      </c>
      <c r="D1091" s="11" t="str">
        <f t="shared" si="275"/>
        <v/>
      </c>
      <c r="E1091" s="12" t="str">
        <f t="shared" si="276"/>
        <v/>
      </c>
      <c r="F1091" s="12" t="str">
        <f t="shared" si="277"/>
        <v/>
      </c>
      <c r="G1091" s="12" t="str">
        <f t="shared" si="278"/>
        <v/>
      </c>
      <c r="H1091" s="13"/>
      <c r="I1091" s="12" t="str">
        <f t="shared" si="279"/>
        <v/>
      </c>
      <c r="J1091" s="12" t="str">
        <f t="shared" si="280"/>
        <v/>
      </c>
      <c r="K1091" s="12" t="str">
        <f t="shared" si="281"/>
        <v/>
      </c>
      <c r="L1091" s="12" t="str">
        <f>IF(A1091="","",SUM($K$51:K1091))</f>
        <v/>
      </c>
      <c r="O1091" s="9" t="str">
        <f t="shared" si="282"/>
        <v/>
      </c>
      <c r="P1091" s="10" t="str">
        <f t="shared" si="283"/>
        <v/>
      </c>
      <c r="Q1091" s="16" t="str">
        <f t="shared" si="284"/>
        <v/>
      </c>
      <c r="R1091" s="12" t="str">
        <f t="shared" si="285"/>
        <v/>
      </c>
      <c r="S1091" s="12" t="str">
        <f t="shared" si="286"/>
        <v/>
      </c>
      <c r="T1091" s="12" t="str">
        <f t="shared" si="287"/>
        <v/>
      </c>
      <c r="U1091" s="12" t="str">
        <f t="shared" si="288"/>
        <v/>
      </c>
    </row>
    <row r="1092" spans="1:21" x14ac:dyDescent="0.2">
      <c r="A1092" s="9" t="str">
        <f t="shared" si="272"/>
        <v/>
      </c>
      <c r="B1092" s="10" t="str">
        <f t="shared" si="273"/>
        <v/>
      </c>
      <c r="C1092" s="14" t="str">
        <f t="shared" si="274"/>
        <v/>
      </c>
      <c r="D1092" s="11" t="str">
        <f t="shared" si="275"/>
        <v/>
      </c>
      <c r="E1092" s="12" t="str">
        <f t="shared" si="276"/>
        <v/>
      </c>
      <c r="F1092" s="12" t="str">
        <f t="shared" si="277"/>
        <v/>
      </c>
      <c r="G1092" s="12" t="str">
        <f t="shared" si="278"/>
        <v/>
      </c>
      <c r="H1092" s="13"/>
      <c r="I1092" s="12" t="str">
        <f t="shared" si="279"/>
        <v/>
      </c>
      <c r="J1092" s="12" t="str">
        <f t="shared" si="280"/>
        <v/>
      </c>
      <c r="K1092" s="12" t="str">
        <f t="shared" si="281"/>
        <v/>
      </c>
      <c r="L1092" s="12" t="str">
        <f>IF(A1092="","",SUM($K$51:K1092))</f>
        <v/>
      </c>
      <c r="O1092" s="9" t="str">
        <f t="shared" si="282"/>
        <v/>
      </c>
      <c r="P1092" s="10" t="str">
        <f t="shared" si="283"/>
        <v/>
      </c>
      <c r="Q1092" s="16" t="str">
        <f t="shared" si="284"/>
        <v/>
      </c>
      <c r="R1092" s="12" t="str">
        <f t="shared" si="285"/>
        <v/>
      </c>
      <c r="S1092" s="12" t="str">
        <f t="shared" si="286"/>
        <v/>
      </c>
      <c r="T1092" s="12" t="str">
        <f t="shared" si="287"/>
        <v/>
      </c>
      <c r="U1092" s="12" t="str">
        <f t="shared" si="288"/>
        <v/>
      </c>
    </row>
    <row r="1093" spans="1:21" x14ac:dyDescent="0.2">
      <c r="A1093" s="9" t="str">
        <f t="shared" si="272"/>
        <v/>
      </c>
      <c r="B1093" s="10" t="str">
        <f t="shared" si="273"/>
        <v/>
      </c>
      <c r="C1093" s="14" t="str">
        <f t="shared" si="274"/>
        <v/>
      </c>
      <c r="D1093" s="11" t="str">
        <f t="shared" si="275"/>
        <v/>
      </c>
      <c r="E1093" s="12" t="str">
        <f t="shared" si="276"/>
        <v/>
      </c>
      <c r="F1093" s="12" t="str">
        <f t="shared" si="277"/>
        <v/>
      </c>
      <c r="G1093" s="12" t="str">
        <f t="shared" si="278"/>
        <v/>
      </c>
      <c r="H1093" s="13"/>
      <c r="I1093" s="12" t="str">
        <f t="shared" si="279"/>
        <v/>
      </c>
      <c r="J1093" s="12" t="str">
        <f t="shared" si="280"/>
        <v/>
      </c>
      <c r="K1093" s="12" t="str">
        <f t="shared" si="281"/>
        <v/>
      </c>
      <c r="L1093" s="12" t="str">
        <f>IF(A1093="","",SUM($K$51:K1093))</f>
        <v/>
      </c>
      <c r="O1093" s="9" t="str">
        <f t="shared" si="282"/>
        <v/>
      </c>
      <c r="P1093" s="10" t="str">
        <f t="shared" si="283"/>
        <v/>
      </c>
      <c r="Q1093" s="16" t="str">
        <f t="shared" si="284"/>
        <v/>
      </c>
      <c r="R1093" s="12" t="str">
        <f t="shared" si="285"/>
        <v/>
      </c>
      <c r="S1093" s="12" t="str">
        <f t="shared" si="286"/>
        <v/>
      </c>
      <c r="T1093" s="12" t="str">
        <f t="shared" si="287"/>
        <v/>
      </c>
      <c r="U1093" s="12" t="str">
        <f t="shared" si="288"/>
        <v/>
      </c>
    </row>
    <row r="1094" spans="1:21" x14ac:dyDescent="0.2">
      <c r="A1094" s="9" t="str">
        <f t="shared" si="272"/>
        <v/>
      </c>
      <c r="B1094" s="10" t="str">
        <f t="shared" si="273"/>
        <v/>
      </c>
      <c r="C1094" s="14" t="str">
        <f t="shared" si="274"/>
        <v/>
      </c>
      <c r="D1094" s="11" t="str">
        <f t="shared" si="275"/>
        <v/>
      </c>
      <c r="E1094" s="12" t="str">
        <f t="shared" si="276"/>
        <v/>
      </c>
      <c r="F1094" s="12" t="str">
        <f t="shared" si="277"/>
        <v/>
      </c>
      <c r="G1094" s="12" t="str">
        <f t="shared" si="278"/>
        <v/>
      </c>
      <c r="H1094" s="13"/>
      <c r="I1094" s="12" t="str">
        <f t="shared" si="279"/>
        <v/>
      </c>
      <c r="J1094" s="12" t="str">
        <f t="shared" si="280"/>
        <v/>
      </c>
      <c r="K1094" s="12" t="str">
        <f t="shared" si="281"/>
        <v/>
      </c>
      <c r="L1094" s="12" t="str">
        <f>IF(A1094="","",SUM($K$51:K1094))</f>
        <v/>
      </c>
      <c r="O1094" s="9" t="str">
        <f t="shared" si="282"/>
        <v/>
      </c>
      <c r="P1094" s="10" t="str">
        <f t="shared" si="283"/>
        <v/>
      </c>
      <c r="Q1094" s="16" t="str">
        <f t="shared" si="284"/>
        <v/>
      </c>
      <c r="R1094" s="12" t="str">
        <f t="shared" si="285"/>
        <v/>
      </c>
      <c r="S1094" s="12" t="str">
        <f t="shared" si="286"/>
        <v/>
      </c>
      <c r="T1094" s="12" t="str">
        <f t="shared" si="287"/>
        <v/>
      </c>
      <c r="U1094" s="12" t="str">
        <f t="shared" si="288"/>
        <v/>
      </c>
    </row>
    <row r="1095" spans="1:21" x14ac:dyDescent="0.2">
      <c r="A1095" s="9" t="str">
        <f t="shared" si="272"/>
        <v/>
      </c>
      <c r="B1095" s="10" t="str">
        <f t="shared" si="273"/>
        <v/>
      </c>
      <c r="C1095" s="14" t="str">
        <f t="shared" si="274"/>
        <v/>
      </c>
      <c r="D1095" s="11" t="str">
        <f t="shared" si="275"/>
        <v/>
      </c>
      <c r="E1095" s="12" t="str">
        <f t="shared" si="276"/>
        <v/>
      </c>
      <c r="F1095" s="12" t="str">
        <f t="shared" si="277"/>
        <v/>
      </c>
      <c r="G1095" s="12" t="str">
        <f t="shared" si="278"/>
        <v/>
      </c>
      <c r="H1095" s="13"/>
      <c r="I1095" s="12" t="str">
        <f t="shared" si="279"/>
        <v/>
      </c>
      <c r="J1095" s="12" t="str">
        <f t="shared" si="280"/>
        <v/>
      </c>
      <c r="K1095" s="12" t="str">
        <f t="shared" si="281"/>
        <v/>
      </c>
      <c r="L1095" s="12" t="str">
        <f>IF(A1095="","",SUM($K$51:K1095))</f>
        <v/>
      </c>
      <c r="O1095" s="9" t="str">
        <f t="shared" si="282"/>
        <v/>
      </c>
      <c r="P1095" s="10" t="str">
        <f t="shared" si="283"/>
        <v/>
      </c>
      <c r="Q1095" s="16" t="str">
        <f t="shared" si="284"/>
        <v/>
      </c>
      <c r="R1095" s="12" t="str">
        <f t="shared" si="285"/>
        <v/>
      </c>
      <c r="S1095" s="12" t="str">
        <f t="shared" si="286"/>
        <v/>
      </c>
      <c r="T1095" s="12" t="str">
        <f t="shared" si="287"/>
        <v/>
      </c>
      <c r="U1095" s="12" t="str">
        <f t="shared" si="288"/>
        <v/>
      </c>
    </row>
    <row r="1096" spans="1:21" x14ac:dyDescent="0.2">
      <c r="A1096" s="9" t="str">
        <f t="shared" si="272"/>
        <v/>
      </c>
      <c r="B1096" s="10" t="str">
        <f t="shared" si="273"/>
        <v/>
      </c>
      <c r="C1096" s="14" t="str">
        <f t="shared" si="274"/>
        <v/>
      </c>
      <c r="D1096" s="11" t="str">
        <f t="shared" si="275"/>
        <v/>
      </c>
      <c r="E1096" s="12" t="str">
        <f t="shared" si="276"/>
        <v/>
      </c>
      <c r="F1096" s="12" t="str">
        <f t="shared" si="277"/>
        <v/>
      </c>
      <c r="G1096" s="12" t="str">
        <f t="shared" si="278"/>
        <v/>
      </c>
      <c r="H1096" s="13"/>
      <c r="I1096" s="12" t="str">
        <f t="shared" si="279"/>
        <v/>
      </c>
      <c r="J1096" s="12" t="str">
        <f t="shared" si="280"/>
        <v/>
      </c>
      <c r="K1096" s="12" t="str">
        <f t="shared" si="281"/>
        <v/>
      </c>
      <c r="L1096" s="12" t="str">
        <f>IF(A1096="","",SUM($K$51:K1096))</f>
        <v/>
      </c>
      <c r="O1096" s="9" t="str">
        <f t="shared" si="282"/>
        <v/>
      </c>
      <c r="P1096" s="10" t="str">
        <f t="shared" si="283"/>
        <v/>
      </c>
      <c r="Q1096" s="16" t="str">
        <f t="shared" si="284"/>
        <v/>
      </c>
      <c r="R1096" s="12" t="str">
        <f t="shared" si="285"/>
        <v/>
      </c>
      <c r="S1096" s="12" t="str">
        <f t="shared" si="286"/>
        <v/>
      </c>
      <c r="T1096" s="12" t="str">
        <f t="shared" si="287"/>
        <v/>
      </c>
      <c r="U1096" s="12" t="str">
        <f t="shared" si="288"/>
        <v/>
      </c>
    </row>
    <row r="1097" spans="1:21" x14ac:dyDescent="0.2">
      <c r="A1097" s="9" t="str">
        <f t="shared" si="272"/>
        <v/>
      </c>
      <c r="B1097" s="10" t="str">
        <f t="shared" si="273"/>
        <v/>
      </c>
      <c r="C1097" s="14" t="str">
        <f t="shared" si="274"/>
        <v/>
      </c>
      <c r="D1097" s="11" t="str">
        <f t="shared" si="275"/>
        <v/>
      </c>
      <c r="E1097" s="12" t="str">
        <f t="shared" si="276"/>
        <v/>
      </c>
      <c r="F1097" s="12" t="str">
        <f t="shared" si="277"/>
        <v/>
      </c>
      <c r="G1097" s="12" t="str">
        <f t="shared" si="278"/>
        <v/>
      </c>
      <c r="H1097" s="13"/>
      <c r="I1097" s="12" t="str">
        <f t="shared" si="279"/>
        <v/>
      </c>
      <c r="J1097" s="12" t="str">
        <f t="shared" si="280"/>
        <v/>
      </c>
      <c r="K1097" s="12" t="str">
        <f t="shared" si="281"/>
        <v/>
      </c>
      <c r="L1097" s="12" t="str">
        <f>IF(A1097="","",SUM($K$51:K1097))</f>
        <v/>
      </c>
      <c r="O1097" s="9" t="str">
        <f t="shared" si="282"/>
        <v/>
      </c>
      <c r="P1097" s="10" t="str">
        <f t="shared" si="283"/>
        <v/>
      </c>
      <c r="Q1097" s="16" t="str">
        <f t="shared" si="284"/>
        <v/>
      </c>
      <c r="R1097" s="12" t="str">
        <f t="shared" si="285"/>
        <v/>
      </c>
      <c r="S1097" s="12" t="str">
        <f t="shared" si="286"/>
        <v/>
      </c>
      <c r="T1097" s="12" t="str">
        <f t="shared" si="287"/>
        <v/>
      </c>
      <c r="U1097" s="12" t="str">
        <f t="shared" si="288"/>
        <v/>
      </c>
    </row>
    <row r="1098" spans="1:21" x14ac:dyDescent="0.2">
      <c r="A1098" s="9" t="str">
        <f t="shared" si="272"/>
        <v/>
      </c>
      <c r="B1098" s="10" t="str">
        <f t="shared" si="273"/>
        <v/>
      </c>
      <c r="C1098" s="14" t="str">
        <f t="shared" si="274"/>
        <v/>
      </c>
      <c r="D1098" s="11" t="str">
        <f t="shared" si="275"/>
        <v/>
      </c>
      <c r="E1098" s="12" t="str">
        <f t="shared" si="276"/>
        <v/>
      </c>
      <c r="F1098" s="12" t="str">
        <f t="shared" si="277"/>
        <v/>
      </c>
      <c r="G1098" s="12" t="str">
        <f t="shared" si="278"/>
        <v/>
      </c>
      <c r="H1098" s="13"/>
      <c r="I1098" s="12" t="str">
        <f t="shared" si="279"/>
        <v/>
      </c>
      <c r="J1098" s="12" t="str">
        <f t="shared" si="280"/>
        <v/>
      </c>
      <c r="K1098" s="12" t="str">
        <f t="shared" si="281"/>
        <v/>
      </c>
      <c r="L1098" s="12" t="str">
        <f>IF(A1098="","",SUM($K$51:K1098))</f>
        <v/>
      </c>
      <c r="O1098" s="9" t="str">
        <f t="shared" si="282"/>
        <v/>
      </c>
      <c r="P1098" s="10" t="str">
        <f t="shared" si="283"/>
        <v/>
      </c>
      <c r="Q1098" s="16" t="str">
        <f t="shared" si="284"/>
        <v/>
      </c>
      <c r="R1098" s="12" t="str">
        <f t="shared" si="285"/>
        <v/>
      </c>
      <c r="S1098" s="12" t="str">
        <f t="shared" si="286"/>
        <v/>
      </c>
      <c r="T1098" s="12" t="str">
        <f t="shared" si="287"/>
        <v/>
      </c>
      <c r="U1098" s="12" t="str">
        <f t="shared" si="288"/>
        <v/>
      </c>
    </row>
    <row r="1099" spans="1:21" x14ac:dyDescent="0.2">
      <c r="A1099" s="9" t="str">
        <f t="shared" si="272"/>
        <v/>
      </c>
      <c r="B1099" s="10" t="str">
        <f t="shared" si="273"/>
        <v/>
      </c>
      <c r="C1099" s="14" t="str">
        <f t="shared" si="274"/>
        <v/>
      </c>
      <c r="D1099" s="11" t="str">
        <f t="shared" si="275"/>
        <v/>
      </c>
      <c r="E1099" s="12" t="str">
        <f t="shared" si="276"/>
        <v/>
      </c>
      <c r="F1099" s="12" t="str">
        <f t="shared" si="277"/>
        <v/>
      </c>
      <c r="G1099" s="12" t="str">
        <f t="shared" si="278"/>
        <v/>
      </c>
      <c r="H1099" s="13"/>
      <c r="I1099" s="12" t="str">
        <f t="shared" si="279"/>
        <v/>
      </c>
      <c r="J1099" s="12" t="str">
        <f t="shared" si="280"/>
        <v/>
      </c>
      <c r="K1099" s="12" t="str">
        <f t="shared" si="281"/>
        <v/>
      </c>
      <c r="L1099" s="12" t="str">
        <f>IF(A1099="","",SUM($K$51:K1099))</f>
        <v/>
      </c>
      <c r="O1099" s="9" t="str">
        <f t="shared" si="282"/>
        <v/>
      </c>
      <c r="P1099" s="10" t="str">
        <f t="shared" si="283"/>
        <v/>
      </c>
      <c r="Q1099" s="16" t="str">
        <f t="shared" si="284"/>
        <v/>
      </c>
      <c r="R1099" s="12" t="str">
        <f t="shared" si="285"/>
        <v/>
      </c>
      <c r="S1099" s="12" t="str">
        <f t="shared" si="286"/>
        <v/>
      </c>
      <c r="T1099" s="12" t="str">
        <f t="shared" si="287"/>
        <v/>
      </c>
      <c r="U1099" s="12" t="str">
        <f t="shared" si="288"/>
        <v/>
      </c>
    </row>
    <row r="1100" spans="1:21" x14ac:dyDescent="0.2">
      <c r="A1100" s="9" t="str">
        <f t="shared" si="272"/>
        <v/>
      </c>
      <c r="B1100" s="10" t="str">
        <f t="shared" si="273"/>
        <v/>
      </c>
      <c r="C1100" s="14" t="str">
        <f t="shared" si="274"/>
        <v/>
      </c>
      <c r="D1100" s="11" t="str">
        <f t="shared" si="275"/>
        <v/>
      </c>
      <c r="E1100" s="12" t="str">
        <f t="shared" si="276"/>
        <v/>
      </c>
      <c r="F1100" s="12" t="str">
        <f t="shared" si="277"/>
        <v/>
      </c>
      <c r="G1100" s="12" t="str">
        <f t="shared" si="278"/>
        <v/>
      </c>
      <c r="H1100" s="13"/>
      <c r="I1100" s="12" t="str">
        <f t="shared" si="279"/>
        <v/>
      </c>
      <c r="J1100" s="12" t="str">
        <f t="shared" si="280"/>
        <v/>
      </c>
      <c r="K1100" s="12" t="str">
        <f t="shared" si="281"/>
        <v/>
      </c>
      <c r="L1100" s="12" t="str">
        <f>IF(A1100="","",SUM($K$51:K1100))</f>
        <v/>
      </c>
      <c r="O1100" s="9" t="str">
        <f t="shared" si="282"/>
        <v/>
      </c>
      <c r="P1100" s="10" t="str">
        <f t="shared" si="283"/>
        <v/>
      </c>
      <c r="Q1100" s="16" t="str">
        <f t="shared" si="284"/>
        <v/>
      </c>
      <c r="R1100" s="12" t="str">
        <f t="shared" si="285"/>
        <v/>
      </c>
      <c r="S1100" s="12" t="str">
        <f t="shared" si="286"/>
        <v/>
      </c>
      <c r="T1100" s="12" t="str">
        <f t="shared" si="287"/>
        <v/>
      </c>
      <c r="U1100" s="12" t="str">
        <f t="shared" si="288"/>
        <v/>
      </c>
    </row>
    <row r="1101" spans="1:21" x14ac:dyDescent="0.2">
      <c r="A1101" s="9" t="str">
        <f t="shared" si="272"/>
        <v/>
      </c>
      <c r="B1101" s="10" t="str">
        <f t="shared" si="273"/>
        <v/>
      </c>
      <c r="C1101" s="14" t="str">
        <f t="shared" si="274"/>
        <v/>
      </c>
      <c r="D1101" s="11" t="str">
        <f t="shared" si="275"/>
        <v/>
      </c>
      <c r="E1101" s="12" t="str">
        <f t="shared" si="276"/>
        <v/>
      </c>
      <c r="F1101" s="12" t="str">
        <f t="shared" si="277"/>
        <v/>
      </c>
      <c r="G1101" s="12" t="str">
        <f t="shared" si="278"/>
        <v/>
      </c>
      <c r="H1101" s="13"/>
      <c r="I1101" s="12" t="str">
        <f t="shared" si="279"/>
        <v/>
      </c>
      <c r="J1101" s="12" t="str">
        <f t="shared" si="280"/>
        <v/>
      </c>
      <c r="K1101" s="12" t="str">
        <f t="shared" si="281"/>
        <v/>
      </c>
      <c r="L1101" s="12" t="str">
        <f>IF(A1101="","",SUM($K$51:K1101))</f>
        <v/>
      </c>
      <c r="O1101" s="9" t="str">
        <f t="shared" si="282"/>
        <v/>
      </c>
      <c r="P1101" s="10" t="str">
        <f t="shared" si="283"/>
        <v/>
      </c>
      <c r="Q1101" s="16" t="str">
        <f t="shared" si="284"/>
        <v/>
      </c>
      <c r="R1101" s="12" t="str">
        <f t="shared" si="285"/>
        <v/>
      </c>
      <c r="S1101" s="12" t="str">
        <f t="shared" si="286"/>
        <v/>
      </c>
      <c r="T1101" s="12" t="str">
        <f t="shared" si="287"/>
        <v/>
      </c>
      <c r="U1101" s="12" t="str">
        <f t="shared" si="288"/>
        <v/>
      </c>
    </row>
    <row r="1102" spans="1:21" x14ac:dyDescent="0.2">
      <c r="A1102" s="9" t="str">
        <f t="shared" si="272"/>
        <v/>
      </c>
      <c r="B1102" s="10" t="str">
        <f t="shared" si="273"/>
        <v/>
      </c>
      <c r="C1102" s="14" t="str">
        <f t="shared" si="274"/>
        <v/>
      </c>
      <c r="D1102" s="11" t="str">
        <f t="shared" si="275"/>
        <v/>
      </c>
      <c r="E1102" s="12" t="str">
        <f t="shared" si="276"/>
        <v/>
      </c>
      <c r="F1102" s="12" t="str">
        <f t="shared" si="277"/>
        <v/>
      </c>
      <c r="G1102" s="12" t="str">
        <f t="shared" si="278"/>
        <v/>
      </c>
      <c r="H1102" s="13"/>
      <c r="I1102" s="12" t="str">
        <f t="shared" si="279"/>
        <v/>
      </c>
      <c r="J1102" s="12" t="str">
        <f t="shared" si="280"/>
        <v/>
      </c>
      <c r="K1102" s="12" t="str">
        <f t="shared" si="281"/>
        <v/>
      </c>
      <c r="L1102" s="12" t="str">
        <f>IF(A1102="","",SUM($K$51:K1102))</f>
        <v/>
      </c>
      <c r="O1102" s="9" t="str">
        <f t="shared" si="282"/>
        <v/>
      </c>
      <c r="P1102" s="10" t="str">
        <f t="shared" si="283"/>
        <v/>
      </c>
      <c r="Q1102" s="16" t="str">
        <f t="shared" si="284"/>
        <v/>
      </c>
      <c r="R1102" s="12" t="str">
        <f t="shared" si="285"/>
        <v/>
      </c>
      <c r="S1102" s="12" t="str">
        <f t="shared" si="286"/>
        <v/>
      </c>
      <c r="T1102" s="12" t="str">
        <f t="shared" si="287"/>
        <v/>
      </c>
      <c r="U1102" s="12" t="str">
        <f t="shared" si="288"/>
        <v/>
      </c>
    </row>
    <row r="1103" spans="1:21" x14ac:dyDescent="0.2">
      <c r="A1103" s="9" t="str">
        <f t="shared" si="272"/>
        <v/>
      </c>
      <c r="B1103" s="10" t="str">
        <f t="shared" si="273"/>
        <v/>
      </c>
      <c r="C1103" s="14" t="str">
        <f t="shared" si="274"/>
        <v/>
      </c>
      <c r="D1103" s="11" t="str">
        <f t="shared" si="275"/>
        <v/>
      </c>
      <c r="E1103" s="12" t="str">
        <f t="shared" si="276"/>
        <v/>
      </c>
      <c r="F1103" s="12" t="str">
        <f t="shared" si="277"/>
        <v/>
      </c>
      <c r="G1103" s="12" t="str">
        <f t="shared" si="278"/>
        <v/>
      </c>
      <c r="H1103" s="13"/>
      <c r="I1103" s="12" t="str">
        <f t="shared" si="279"/>
        <v/>
      </c>
      <c r="J1103" s="12" t="str">
        <f t="shared" si="280"/>
        <v/>
      </c>
      <c r="K1103" s="12" t="str">
        <f t="shared" si="281"/>
        <v/>
      </c>
      <c r="L1103" s="12" t="str">
        <f>IF(A1103="","",SUM($K$51:K1103))</f>
        <v/>
      </c>
      <c r="O1103" s="9" t="str">
        <f t="shared" si="282"/>
        <v/>
      </c>
      <c r="P1103" s="10" t="str">
        <f t="shared" si="283"/>
        <v/>
      </c>
      <c r="Q1103" s="16" t="str">
        <f t="shared" si="284"/>
        <v/>
      </c>
      <c r="R1103" s="12" t="str">
        <f t="shared" si="285"/>
        <v/>
      </c>
      <c r="S1103" s="12" t="str">
        <f t="shared" si="286"/>
        <v/>
      </c>
      <c r="T1103" s="12" t="str">
        <f t="shared" si="287"/>
        <v/>
      </c>
      <c r="U1103" s="12" t="str">
        <f t="shared" si="288"/>
        <v/>
      </c>
    </row>
    <row r="1104" spans="1:21" x14ac:dyDescent="0.2">
      <c r="A1104" s="9" t="str">
        <f t="shared" si="272"/>
        <v/>
      </c>
      <c r="B1104" s="10" t="str">
        <f t="shared" si="273"/>
        <v/>
      </c>
      <c r="C1104" s="14" t="str">
        <f t="shared" si="274"/>
        <v/>
      </c>
      <c r="D1104" s="11" t="str">
        <f t="shared" si="275"/>
        <v/>
      </c>
      <c r="E1104" s="12" t="str">
        <f t="shared" si="276"/>
        <v/>
      </c>
      <c r="F1104" s="12" t="str">
        <f t="shared" si="277"/>
        <v/>
      </c>
      <c r="G1104" s="12" t="str">
        <f t="shared" si="278"/>
        <v/>
      </c>
      <c r="H1104" s="13"/>
      <c r="I1104" s="12" t="str">
        <f t="shared" si="279"/>
        <v/>
      </c>
      <c r="J1104" s="12" t="str">
        <f t="shared" si="280"/>
        <v/>
      </c>
      <c r="K1104" s="12" t="str">
        <f t="shared" si="281"/>
        <v/>
      </c>
      <c r="L1104" s="12" t="str">
        <f>IF(A1104="","",SUM($K$51:K1104))</f>
        <v/>
      </c>
      <c r="O1104" s="9" t="str">
        <f t="shared" si="282"/>
        <v/>
      </c>
      <c r="P1104" s="10" t="str">
        <f t="shared" si="283"/>
        <v/>
      </c>
      <c r="Q1104" s="16" t="str">
        <f t="shared" si="284"/>
        <v/>
      </c>
      <c r="R1104" s="12" t="str">
        <f t="shared" si="285"/>
        <v/>
      </c>
      <c r="S1104" s="12" t="str">
        <f t="shared" si="286"/>
        <v/>
      </c>
      <c r="T1104" s="12" t="str">
        <f t="shared" si="287"/>
        <v/>
      </c>
      <c r="U1104" s="12" t="str">
        <f t="shared" si="288"/>
        <v/>
      </c>
    </row>
    <row r="1105" spans="1:21" x14ac:dyDescent="0.2">
      <c r="A1105" s="9" t="str">
        <f t="shared" si="272"/>
        <v/>
      </c>
      <c r="B1105" s="10" t="str">
        <f t="shared" si="273"/>
        <v/>
      </c>
      <c r="C1105" s="14" t="str">
        <f t="shared" si="274"/>
        <v/>
      </c>
      <c r="D1105" s="11" t="str">
        <f t="shared" si="275"/>
        <v/>
      </c>
      <c r="E1105" s="12" t="str">
        <f t="shared" si="276"/>
        <v/>
      </c>
      <c r="F1105" s="12" t="str">
        <f t="shared" si="277"/>
        <v/>
      </c>
      <c r="G1105" s="12" t="str">
        <f t="shared" si="278"/>
        <v/>
      </c>
      <c r="H1105" s="13"/>
      <c r="I1105" s="12" t="str">
        <f t="shared" si="279"/>
        <v/>
      </c>
      <c r="J1105" s="12" t="str">
        <f t="shared" si="280"/>
        <v/>
      </c>
      <c r="K1105" s="12" t="str">
        <f t="shared" si="281"/>
        <v/>
      </c>
      <c r="L1105" s="12" t="str">
        <f>IF(A1105="","",SUM($K$51:K1105))</f>
        <v/>
      </c>
      <c r="O1105" s="9" t="str">
        <f t="shared" si="282"/>
        <v/>
      </c>
      <c r="P1105" s="10" t="str">
        <f t="shared" si="283"/>
        <v/>
      </c>
      <c r="Q1105" s="16" t="str">
        <f t="shared" si="284"/>
        <v/>
      </c>
      <c r="R1105" s="12" t="str">
        <f t="shared" si="285"/>
        <v/>
      </c>
      <c r="S1105" s="12" t="str">
        <f t="shared" si="286"/>
        <v/>
      </c>
      <c r="T1105" s="12" t="str">
        <f t="shared" si="287"/>
        <v/>
      </c>
      <c r="U1105" s="12" t="str">
        <f t="shared" si="288"/>
        <v/>
      </c>
    </row>
    <row r="1106" spans="1:21" x14ac:dyDescent="0.2">
      <c r="A1106" s="9" t="str">
        <f t="shared" si="272"/>
        <v/>
      </c>
      <c r="B1106" s="10" t="str">
        <f t="shared" si="273"/>
        <v/>
      </c>
      <c r="C1106" s="14" t="str">
        <f t="shared" si="274"/>
        <v/>
      </c>
      <c r="D1106" s="11" t="str">
        <f t="shared" si="275"/>
        <v/>
      </c>
      <c r="E1106" s="12" t="str">
        <f t="shared" si="276"/>
        <v/>
      </c>
      <c r="F1106" s="12" t="str">
        <f t="shared" si="277"/>
        <v/>
      </c>
      <c r="G1106" s="12" t="str">
        <f t="shared" si="278"/>
        <v/>
      </c>
      <c r="H1106" s="13"/>
      <c r="I1106" s="12" t="str">
        <f t="shared" si="279"/>
        <v/>
      </c>
      <c r="J1106" s="12" t="str">
        <f t="shared" si="280"/>
        <v/>
      </c>
      <c r="K1106" s="12" t="str">
        <f t="shared" si="281"/>
        <v/>
      </c>
      <c r="L1106" s="12" t="str">
        <f>IF(A1106="","",SUM($K$51:K1106))</f>
        <v/>
      </c>
      <c r="O1106" s="9" t="str">
        <f t="shared" si="282"/>
        <v/>
      </c>
      <c r="P1106" s="10" t="str">
        <f t="shared" si="283"/>
        <v/>
      </c>
      <c r="Q1106" s="16" t="str">
        <f t="shared" si="284"/>
        <v/>
      </c>
      <c r="R1106" s="12" t="str">
        <f t="shared" si="285"/>
        <v/>
      </c>
      <c r="S1106" s="12" t="str">
        <f t="shared" si="286"/>
        <v/>
      </c>
      <c r="T1106" s="12" t="str">
        <f t="shared" si="287"/>
        <v/>
      </c>
      <c r="U1106" s="12" t="str">
        <f t="shared" si="288"/>
        <v/>
      </c>
    </row>
    <row r="1107" spans="1:21" x14ac:dyDescent="0.2">
      <c r="A1107" s="9" t="str">
        <f t="shared" si="272"/>
        <v/>
      </c>
      <c r="B1107" s="10" t="str">
        <f t="shared" si="273"/>
        <v/>
      </c>
      <c r="C1107" s="14" t="str">
        <f t="shared" si="274"/>
        <v/>
      </c>
      <c r="D1107" s="11" t="str">
        <f t="shared" si="275"/>
        <v/>
      </c>
      <c r="E1107" s="12" t="str">
        <f t="shared" si="276"/>
        <v/>
      </c>
      <c r="F1107" s="12" t="str">
        <f t="shared" si="277"/>
        <v/>
      </c>
      <c r="G1107" s="12" t="str">
        <f t="shared" si="278"/>
        <v/>
      </c>
      <c r="H1107" s="13"/>
      <c r="I1107" s="12" t="str">
        <f t="shared" si="279"/>
        <v/>
      </c>
      <c r="J1107" s="12" t="str">
        <f t="shared" si="280"/>
        <v/>
      </c>
      <c r="K1107" s="12" t="str">
        <f t="shared" si="281"/>
        <v/>
      </c>
      <c r="L1107" s="12" t="str">
        <f>IF(A1107="","",SUM($K$51:K1107))</f>
        <v/>
      </c>
      <c r="O1107" s="9" t="str">
        <f t="shared" si="282"/>
        <v/>
      </c>
      <c r="P1107" s="10" t="str">
        <f t="shared" si="283"/>
        <v/>
      </c>
      <c r="Q1107" s="16" t="str">
        <f t="shared" si="284"/>
        <v/>
      </c>
      <c r="R1107" s="12" t="str">
        <f t="shared" si="285"/>
        <v/>
      </c>
      <c r="S1107" s="12" t="str">
        <f t="shared" si="286"/>
        <v/>
      </c>
      <c r="T1107" s="12" t="str">
        <f t="shared" si="287"/>
        <v/>
      </c>
      <c r="U1107" s="12" t="str">
        <f t="shared" si="288"/>
        <v/>
      </c>
    </row>
    <row r="1108" spans="1:21" x14ac:dyDescent="0.2">
      <c r="A1108" s="9" t="str">
        <f t="shared" si="272"/>
        <v/>
      </c>
      <c r="B1108" s="10" t="str">
        <f t="shared" si="273"/>
        <v/>
      </c>
      <c r="C1108" s="14" t="str">
        <f t="shared" si="274"/>
        <v/>
      </c>
      <c r="D1108" s="11" t="str">
        <f t="shared" si="275"/>
        <v/>
      </c>
      <c r="E1108" s="12" t="str">
        <f t="shared" si="276"/>
        <v/>
      </c>
      <c r="F1108" s="12" t="str">
        <f t="shared" si="277"/>
        <v/>
      </c>
      <c r="G1108" s="12" t="str">
        <f t="shared" si="278"/>
        <v/>
      </c>
      <c r="H1108" s="13"/>
      <c r="I1108" s="12" t="str">
        <f t="shared" si="279"/>
        <v/>
      </c>
      <c r="J1108" s="12" t="str">
        <f t="shared" si="280"/>
        <v/>
      </c>
      <c r="K1108" s="12" t="str">
        <f t="shared" si="281"/>
        <v/>
      </c>
      <c r="L1108" s="12" t="str">
        <f>IF(A1108="","",SUM($K$51:K1108))</f>
        <v/>
      </c>
      <c r="O1108" s="9" t="str">
        <f t="shared" si="282"/>
        <v/>
      </c>
      <c r="P1108" s="10" t="str">
        <f t="shared" si="283"/>
        <v/>
      </c>
      <c r="Q1108" s="16" t="str">
        <f t="shared" si="284"/>
        <v/>
      </c>
      <c r="R1108" s="12" t="str">
        <f t="shared" si="285"/>
        <v/>
      </c>
      <c r="S1108" s="12" t="str">
        <f t="shared" si="286"/>
        <v/>
      </c>
      <c r="T1108" s="12" t="str">
        <f t="shared" si="287"/>
        <v/>
      </c>
      <c r="U1108" s="12" t="str">
        <f t="shared" si="288"/>
        <v/>
      </c>
    </row>
    <row r="1109" spans="1:21" x14ac:dyDescent="0.2">
      <c r="A1109" s="9" t="str">
        <f t="shared" si="272"/>
        <v/>
      </c>
      <c r="B1109" s="10" t="str">
        <f t="shared" si="273"/>
        <v/>
      </c>
      <c r="C1109" s="14" t="str">
        <f t="shared" si="274"/>
        <v/>
      </c>
      <c r="D1109" s="11" t="str">
        <f t="shared" si="275"/>
        <v/>
      </c>
      <c r="E1109" s="12" t="str">
        <f t="shared" si="276"/>
        <v/>
      </c>
      <c r="F1109" s="12" t="str">
        <f t="shared" si="277"/>
        <v/>
      </c>
      <c r="G1109" s="12" t="str">
        <f t="shared" si="278"/>
        <v/>
      </c>
      <c r="H1109" s="13"/>
      <c r="I1109" s="12" t="str">
        <f t="shared" si="279"/>
        <v/>
      </c>
      <c r="J1109" s="12" t="str">
        <f t="shared" si="280"/>
        <v/>
      </c>
      <c r="K1109" s="12" t="str">
        <f t="shared" si="281"/>
        <v/>
      </c>
      <c r="L1109" s="12" t="str">
        <f>IF(A1109="","",SUM($K$51:K1109))</f>
        <v/>
      </c>
      <c r="O1109" s="9" t="str">
        <f t="shared" si="282"/>
        <v/>
      </c>
      <c r="P1109" s="10" t="str">
        <f t="shared" si="283"/>
        <v/>
      </c>
      <c r="Q1109" s="16" t="str">
        <f t="shared" si="284"/>
        <v/>
      </c>
      <c r="R1109" s="12" t="str">
        <f t="shared" si="285"/>
        <v/>
      </c>
      <c r="S1109" s="12" t="str">
        <f t="shared" si="286"/>
        <v/>
      </c>
      <c r="T1109" s="12" t="str">
        <f t="shared" si="287"/>
        <v/>
      </c>
      <c r="U1109" s="12" t="str">
        <f t="shared" si="288"/>
        <v/>
      </c>
    </row>
    <row r="1110" spans="1:21" x14ac:dyDescent="0.2">
      <c r="A1110" s="9" t="str">
        <f t="shared" si="272"/>
        <v/>
      </c>
      <c r="B1110" s="10" t="str">
        <f t="shared" si="273"/>
        <v/>
      </c>
      <c r="C1110" s="14" t="str">
        <f t="shared" si="274"/>
        <v/>
      </c>
      <c r="D1110" s="11" t="str">
        <f t="shared" si="275"/>
        <v/>
      </c>
      <c r="E1110" s="12" t="str">
        <f t="shared" si="276"/>
        <v/>
      </c>
      <c r="F1110" s="12" t="str">
        <f t="shared" si="277"/>
        <v/>
      </c>
      <c r="G1110" s="12" t="str">
        <f t="shared" si="278"/>
        <v/>
      </c>
      <c r="H1110" s="13"/>
      <c r="I1110" s="12" t="str">
        <f t="shared" si="279"/>
        <v/>
      </c>
      <c r="J1110" s="12" t="str">
        <f t="shared" si="280"/>
        <v/>
      </c>
      <c r="K1110" s="12" t="str">
        <f t="shared" si="281"/>
        <v/>
      </c>
      <c r="L1110" s="12" t="str">
        <f>IF(A1110="","",SUM($K$51:K1110))</f>
        <v/>
      </c>
      <c r="O1110" s="9" t="str">
        <f t="shared" si="282"/>
        <v/>
      </c>
      <c r="P1110" s="10" t="str">
        <f t="shared" si="283"/>
        <v/>
      </c>
      <c r="Q1110" s="16" t="str">
        <f t="shared" si="284"/>
        <v/>
      </c>
      <c r="R1110" s="12" t="str">
        <f t="shared" si="285"/>
        <v/>
      </c>
      <c r="S1110" s="12" t="str">
        <f t="shared" si="286"/>
        <v/>
      </c>
      <c r="T1110" s="12" t="str">
        <f t="shared" si="287"/>
        <v/>
      </c>
      <c r="U1110" s="12" t="str">
        <f t="shared" si="288"/>
        <v/>
      </c>
    </row>
    <row r="1111" spans="1:21" x14ac:dyDescent="0.2">
      <c r="A1111" s="9" t="str">
        <f t="shared" si="272"/>
        <v/>
      </c>
      <c r="B1111" s="10" t="str">
        <f t="shared" si="273"/>
        <v/>
      </c>
      <c r="C1111" s="14" t="str">
        <f t="shared" si="274"/>
        <v/>
      </c>
      <c r="D1111" s="11" t="str">
        <f t="shared" si="275"/>
        <v/>
      </c>
      <c r="E1111" s="12" t="str">
        <f t="shared" si="276"/>
        <v/>
      </c>
      <c r="F1111" s="12" t="str">
        <f t="shared" si="277"/>
        <v/>
      </c>
      <c r="G1111" s="12" t="str">
        <f t="shared" si="278"/>
        <v/>
      </c>
      <c r="H1111" s="13"/>
      <c r="I1111" s="12" t="str">
        <f t="shared" si="279"/>
        <v/>
      </c>
      <c r="J1111" s="12" t="str">
        <f t="shared" si="280"/>
        <v/>
      </c>
      <c r="K1111" s="12" t="str">
        <f t="shared" si="281"/>
        <v/>
      </c>
      <c r="L1111" s="12" t="str">
        <f>IF(A1111="","",SUM($K$51:K1111))</f>
        <v/>
      </c>
      <c r="O1111" s="9" t="str">
        <f t="shared" si="282"/>
        <v/>
      </c>
      <c r="P1111" s="10" t="str">
        <f t="shared" si="283"/>
        <v/>
      </c>
      <c r="Q1111" s="16" t="str">
        <f t="shared" si="284"/>
        <v/>
      </c>
      <c r="R1111" s="12" t="str">
        <f t="shared" si="285"/>
        <v/>
      </c>
      <c r="S1111" s="12" t="str">
        <f t="shared" si="286"/>
        <v/>
      </c>
      <c r="T1111" s="12" t="str">
        <f t="shared" si="287"/>
        <v/>
      </c>
      <c r="U1111" s="12" t="str">
        <f t="shared" si="288"/>
        <v/>
      </c>
    </row>
    <row r="1112" spans="1:21" x14ac:dyDescent="0.2">
      <c r="A1112" s="9" t="str">
        <f t="shared" si="272"/>
        <v/>
      </c>
      <c r="B1112" s="10" t="str">
        <f t="shared" si="273"/>
        <v/>
      </c>
      <c r="C1112" s="14" t="str">
        <f t="shared" si="274"/>
        <v/>
      </c>
      <c r="D1112" s="11" t="str">
        <f t="shared" si="275"/>
        <v/>
      </c>
      <c r="E1112" s="12" t="str">
        <f t="shared" si="276"/>
        <v/>
      </c>
      <c r="F1112" s="12" t="str">
        <f t="shared" si="277"/>
        <v/>
      </c>
      <c r="G1112" s="12" t="str">
        <f t="shared" si="278"/>
        <v/>
      </c>
      <c r="H1112" s="13"/>
      <c r="I1112" s="12" t="str">
        <f t="shared" si="279"/>
        <v/>
      </c>
      <c r="J1112" s="12" t="str">
        <f t="shared" si="280"/>
        <v/>
      </c>
      <c r="K1112" s="12" t="str">
        <f t="shared" si="281"/>
        <v/>
      </c>
      <c r="L1112" s="12" t="str">
        <f>IF(A1112="","",SUM($K$51:K1112))</f>
        <v/>
      </c>
      <c r="O1112" s="9" t="str">
        <f t="shared" si="282"/>
        <v/>
      </c>
      <c r="P1112" s="10" t="str">
        <f t="shared" si="283"/>
        <v/>
      </c>
      <c r="Q1112" s="16" t="str">
        <f t="shared" si="284"/>
        <v/>
      </c>
      <c r="R1112" s="12" t="str">
        <f t="shared" si="285"/>
        <v/>
      </c>
      <c r="S1112" s="12" t="str">
        <f t="shared" si="286"/>
        <v/>
      </c>
      <c r="T1112" s="12" t="str">
        <f t="shared" si="287"/>
        <v/>
      </c>
      <c r="U1112" s="12" t="str">
        <f t="shared" si="288"/>
        <v/>
      </c>
    </row>
    <row r="1113" spans="1:21" x14ac:dyDescent="0.2">
      <c r="A1113" s="9" t="str">
        <f t="shared" si="272"/>
        <v/>
      </c>
      <c r="B1113" s="10" t="str">
        <f t="shared" si="273"/>
        <v/>
      </c>
      <c r="C1113" s="14" t="str">
        <f t="shared" si="274"/>
        <v/>
      </c>
      <c r="D1113" s="11" t="str">
        <f t="shared" si="275"/>
        <v/>
      </c>
      <c r="E1113" s="12" t="str">
        <f t="shared" si="276"/>
        <v/>
      </c>
      <c r="F1113" s="12" t="str">
        <f t="shared" si="277"/>
        <v/>
      </c>
      <c r="G1113" s="12" t="str">
        <f t="shared" si="278"/>
        <v/>
      </c>
      <c r="H1113" s="13"/>
      <c r="I1113" s="12" t="str">
        <f t="shared" si="279"/>
        <v/>
      </c>
      <c r="J1113" s="12" t="str">
        <f t="shared" si="280"/>
        <v/>
      </c>
      <c r="K1113" s="12" t="str">
        <f t="shared" si="281"/>
        <v/>
      </c>
      <c r="L1113" s="12" t="str">
        <f>IF(A1113="","",SUM($K$51:K1113))</f>
        <v/>
      </c>
      <c r="O1113" s="9" t="str">
        <f t="shared" si="282"/>
        <v/>
      </c>
      <c r="P1113" s="10" t="str">
        <f t="shared" si="283"/>
        <v/>
      </c>
      <c r="Q1113" s="16" t="str">
        <f t="shared" si="284"/>
        <v/>
      </c>
      <c r="R1113" s="12" t="str">
        <f t="shared" si="285"/>
        <v/>
      </c>
      <c r="S1113" s="12" t="str">
        <f t="shared" si="286"/>
        <v/>
      </c>
      <c r="T1113" s="12" t="str">
        <f t="shared" si="287"/>
        <v/>
      </c>
      <c r="U1113" s="12" t="str">
        <f t="shared" si="288"/>
        <v/>
      </c>
    </row>
    <row r="1114" spans="1:21" x14ac:dyDescent="0.2">
      <c r="A1114" s="9" t="str">
        <f t="shared" si="272"/>
        <v/>
      </c>
      <c r="B1114" s="10" t="str">
        <f t="shared" si="273"/>
        <v/>
      </c>
      <c r="C1114" s="14" t="str">
        <f t="shared" si="274"/>
        <v/>
      </c>
      <c r="D1114" s="11" t="str">
        <f t="shared" si="275"/>
        <v/>
      </c>
      <c r="E1114" s="12" t="str">
        <f t="shared" si="276"/>
        <v/>
      </c>
      <c r="F1114" s="12" t="str">
        <f t="shared" si="277"/>
        <v/>
      </c>
      <c r="G1114" s="12" t="str">
        <f t="shared" si="278"/>
        <v/>
      </c>
      <c r="H1114" s="13"/>
      <c r="I1114" s="12" t="str">
        <f t="shared" si="279"/>
        <v/>
      </c>
      <c r="J1114" s="12" t="str">
        <f t="shared" si="280"/>
        <v/>
      </c>
      <c r="K1114" s="12" t="str">
        <f t="shared" si="281"/>
        <v/>
      </c>
      <c r="L1114" s="12" t="str">
        <f>IF(A1114="","",SUM($K$51:K1114))</f>
        <v/>
      </c>
      <c r="O1114" s="9" t="str">
        <f t="shared" si="282"/>
        <v/>
      </c>
      <c r="P1114" s="10" t="str">
        <f t="shared" si="283"/>
        <v/>
      </c>
      <c r="Q1114" s="16" t="str">
        <f t="shared" si="284"/>
        <v/>
      </c>
      <c r="R1114" s="12" t="str">
        <f t="shared" si="285"/>
        <v/>
      </c>
      <c r="S1114" s="12" t="str">
        <f t="shared" si="286"/>
        <v/>
      </c>
      <c r="T1114" s="12" t="str">
        <f t="shared" si="287"/>
        <v/>
      </c>
      <c r="U1114" s="12" t="str">
        <f t="shared" si="288"/>
        <v/>
      </c>
    </row>
    <row r="1115" spans="1:21" x14ac:dyDescent="0.2">
      <c r="A1115" s="9" t="str">
        <f t="shared" si="272"/>
        <v/>
      </c>
      <c r="B1115" s="10" t="str">
        <f t="shared" si="273"/>
        <v/>
      </c>
      <c r="C1115" s="14" t="str">
        <f t="shared" si="274"/>
        <v/>
      </c>
      <c r="D1115" s="11" t="str">
        <f t="shared" si="275"/>
        <v/>
      </c>
      <c r="E1115" s="12" t="str">
        <f t="shared" si="276"/>
        <v/>
      </c>
      <c r="F1115" s="12" t="str">
        <f t="shared" si="277"/>
        <v/>
      </c>
      <c r="G1115" s="12" t="str">
        <f t="shared" si="278"/>
        <v/>
      </c>
      <c r="H1115" s="13"/>
      <c r="I1115" s="12" t="str">
        <f t="shared" si="279"/>
        <v/>
      </c>
      <c r="J1115" s="12" t="str">
        <f t="shared" si="280"/>
        <v/>
      </c>
      <c r="K1115" s="12" t="str">
        <f t="shared" si="281"/>
        <v/>
      </c>
      <c r="L1115" s="12" t="str">
        <f>IF(A1115="","",SUM($K$51:K1115))</f>
        <v/>
      </c>
      <c r="O1115" s="9" t="str">
        <f t="shared" si="282"/>
        <v/>
      </c>
      <c r="P1115" s="10" t="str">
        <f t="shared" si="283"/>
        <v/>
      </c>
      <c r="Q1115" s="16" t="str">
        <f t="shared" si="284"/>
        <v/>
      </c>
      <c r="R1115" s="12" t="str">
        <f t="shared" si="285"/>
        <v/>
      </c>
      <c r="S1115" s="12" t="str">
        <f t="shared" si="286"/>
        <v/>
      </c>
      <c r="T1115" s="12" t="str">
        <f t="shared" si="287"/>
        <v/>
      </c>
      <c r="U1115" s="12" t="str">
        <f t="shared" si="288"/>
        <v/>
      </c>
    </row>
    <row r="1116" spans="1:21" x14ac:dyDescent="0.2">
      <c r="A1116" s="9" t="str">
        <f t="shared" si="272"/>
        <v/>
      </c>
      <c r="B1116" s="10" t="str">
        <f t="shared" si="273"/>
        <v/>
      </c>
      <c r="C1116" s="14" t="str">
        <f t="shared" si="274"/>
        <v/>
      </c>
      <c r="D1116" s="11" t="str">
        <f t="shared" si="275"/>
        <v/>
      </c>
      <c r="E1116" s="12" t="str">
        <f t="shared" si="276"/>
        <v/>
      </c>
      <c r="F1116" s="12" t="str">
        <f t="shared" si="277"/>
        <v/>
      </c>
      <c r="G1116" s="12" t="str">
        <f t="shared" si="278"/>
        <v/>
      </c>
      <c r="H1116" s="13"/>
      <c r="I1116" s="12" t="str">
        <f t="shared" si="279"/>
        <v/>
      </c>
      <c r="J1116" s="12" t="str">
        <f t="shared" si="280"/>
        <v/>
      </c>
      <c r="K1116" s="12" t="str">
        <f t="shared" si="281"/>
        <v/>
      </c>
      <c r="L1116" s="12" t="str">
        <f>IF(A1116="","",SUM($K$51:K1116))</f>
        <v/>
      </c>
      <c r="O1116" s="9" t="str">
        <f t="shared" si="282"/>
        <v/>
      </c>
      <c r="P1116" s="10" t="str">
        <f t="shared" si="283"/>
        <v/>
      </c>
      <c r="Q1116" s="16" t="str">
        <f t="shared" si="284"/>
        <v/>
      </c>
      <c r="R1116" s="12" t="str">
        <f t="shared" si="285"/>
        <v/>
      </c>
      <c r="S1116" s="12" t="str">
        <f t="shared" si="286"/>
        <v/>
      </c>
      <c r="T1116" s="12" t="str">
        <f t="shared" si="287"/>
        <v/>
      </c>
      <c r="U1116" s="12" t="str">
        <f t="shared" si="288"/>
        <v/>
      </c>
    </row>
    <row r="1117" spans="1:21" x14ac:dyDescent="0.2">
      <c r="A1117" s="9" t="str">
        <f t="shared" si="272"/>
        <v/>
      </c>
      <c r="B1117" s="10" t="str">
        <f t="shared" si="273"/>
        <v/>
      </c>
      <c r="C1117" s="14" t="str">
        <f t="shared" si="274"/>
        <v/>
      </c>
      <c r="D1117" s="11" t="str">
        <f t="shared" si="275"/>
        <v/>
      </c>
      <c r="E1117" s="12" t="str">
        <f t="shared" si="276"/>
        <v/>
      </c>
      <c r="F1117" s="12" t="str">
        <f t="shared" si="277"/>
        <v/>
      </c>
      <c r="G1117" s="12" t="str">
        <f t="shared" si="278"/>
        <v/>
      </c>
      <c r="H1117" s="13"/>
      <c r="I1117" s="12" t="str">
        <f t="shared" si="279"/>
        <v/>
      </c>
      <c r="J1117" s="12" t="str">
        <f t="shared" si="280"/>
        <v/>
      </c>
      <c r="K1117" s="12" t="str">
        <f t="shared" si="281"/>
        <v/>
      </c>
      <c r="L1117" s="12" t="str">
        <f>IF(A1117="","",SUM($K$51:K1117))</f>
        <v/>
      </c>
      <c r="O1117" s="9" t="str">
        <f t="shared" si="282"/>
        <v/>
      </c>
      <c r="P1117" s="10" t="str">
        <f t="shared" si="283"/>
        <v/>
      </c>
      <c r="Q1117" s="16" t="str">
        <f t="shared" si="284"/>
        <v/>
      </c>
      <c r="R1117" s="12" t="str">
        <f t="shared" si="285"/>
        <v/>
      </c>
      <c r="S1117" s="12" t="str">
        <f t="shared" si="286"/>
        <v/>
      </c>
      <c r="T1117" s="12" t="str">
        <f t="shared" si="287"/>
        <v/>
      </c>
      <c r="U1117" s="12" t="str">
        <f t="shared" si="288"/>
        <v/>
      </c>
    </row>
    <row r="1118" spans="1:21" x14ac:dyDescent="0.2">
      <c r="A1118" s="9" t="str">
        <f t="shared" si="272"/>
        <v/>
      </c>
      <c r="B1118" s="10" t="str">
        <f t="shared" si="273"/>
        <v/>
      </c>
      <c r="C1118" s="14" t="str">
        <f t="shared" si="274"/>
        <v/>
      </c>
      <c r="D1118" s="11" t="str">
        <f t="shared" si="275"/>
        <v/>
      </c>
      <c r="E1118" s="12" t="str">
        <f t="shared" si="276"/>
        <v/>
      </c>
      <c r="F1118" s="12" t="str">
        <f t="shared" si="277"/>
        <v/>
      </c>
      <c r="G1118" s="12" t="str">
        <f t="shared" si="278"/>
        <v/>
      </c>
      <c r="H1118" s="13"/>
      <c r="I1118" s="12" t="str">
        <f t="shared" si="279"/>
        <v/>
      </c>
      <c r="J1118" s="12" t="str">
        <f t="shared" si="280"/>
        <v/>
      </c>
      <c r="K1118" s="12" t="str">
        <f t="shared" si="281"/>
        <v/>
      </c>
      <c r="L1118" s="12" t="str">
        <f>IF(A1118="","",SUM($K$51:K1118))</f>
        <v/>
      </c>
      <c r="O1118" s="9" t="str">
        <f t="shared" si="282"/>
        <v/>
      </c>
      <c r="P1118" s="10" t="str">
        <f t="shared" si="283"/>
        <v/>
      </c>
      <c r="Q1118" s="16" t="str">
        <f t="shared" si="284"/>
        <v/>
      </c>
      <c r="R1118" s="12" t="str">
        <f t="shared" si="285"/>
        <v/>
      </c>
      <c r="S1118" s="12" t="str">
        <f t="shared" si="286"/>
        <v/>
      </c>
      <c r="T1118" s="12" t="str">
        <f t="shared" si="287"/>
        <v/>
      </c>
      <c r="U1118" s="12" t="str">
        <f t="shared" si="288"/>
        <v/>
      </c>
    </row>
    <row r="1119" spans="1:21" x14ac:dyDescent="0.2">
      <c r="A1119" s="9" t="str">
        <f t="shared" si="272"/>
        <v/>
      </c>
      <c r="B1119" s="10" t="str">
        <f t="shared" si="273"/>
        <v/>
      </c>
      <c r="C1119" s="14" t="str">
        <f t="shared" si="274"/>
        <v/>
      </c>
      <c r="D1119" s="11" t="str">
        <f t="shared" si="275"/>
        <v/>
      </c>
      <c r="E1119" s="12" t="str">
        <f t="shared" si="276"/>
        <v/>
      </c>
      <c r="F1119" s="12" t="str">
        <f t="shared" si="277"/>
        <v/>
      </c>
      <c r="G1119" s="12" t="str">
        <f t="shared" si="278"/>
        <v/>
      </c>
      <c r="H1119" s="13"/>
      <c r="I1119" s="12" t="str">
        <f t="shared" si="279"/>
        <v/>
      </c>
      <c r="J1119" s="12" t="str">
        <f t="shared" si="280"/>
        <v/>
      </c>
      <c r="K1119" s="12" t="str">
        <f t="shared" si="281"/>
        <v/>
      </c>
      <c r="L1119" s="12" t="str">
        <f>IF(A1119="","",SUM($K$51:K1119))</f>
        <v/>
      </c>
      <c r="O1119" s="9" t="str">
        <f t="shared" si="282"/>
        <v/>
      </c>
      <c r="P1119" s="10" t="str">
        <f t="shared" si="283"/>
        <v/>
      </c>
      <c r="Q1119" s="16" t="str">
        <f t="shared" si="284"/>
        <v/>
      </c>
      <c r="R1119" s="12" t="str">
        <f t="shared" si="285"/>
        <v/>
      </c>
      <c r="S1119" s="12" t="str">
        <f t="shared" si="286"/>
        <v/>
      </c>
      <c r="T1119" s="12" t="str">
        <f t="shared" si="287"/>
        <v/>
      </c>
      <c r="U1119" s="12" t="str">
        <f t="shared" si="288"/>
        <v/>
      </c>
    </row>
    <row r="1120" spans="1:21" x14ac:dyDescent="0.2">
      <c r="A1120" s="9" t="str">
        <f t="shared" si="272"/>
        <v/>
      </c>
      <c r="B1120" s="10" t="str">
        <f t="shared" si="273"/>
        <v/>
      </c>
      <c r="C1120" s="14" t="str">
        <f t="shared" si="274"/>
        <v/>
      </c>
      <c r="D1120" s="11" t="str">
        <f t="shared" si="275"/>
        <v/>
      </c>
      <c r="E1120" s="12" t="str">
        <f t="shared" si="276"/>
        <v/>
      </c>
      <c r="F1120" s="12" t="str">
        <f t="shared" si="277"/>
        <v/>
      </c>
      <c r="G1120" s="12" t="str">
        <f t="shared" si="278"/>
        <v/>
      </c>
      <c r="H1120" s="13"/>
      <c r="I1120" s="12" t="str">
        <f t="shared" si="279"/>
        <v/>
      </c>
      <c r="J1120" s="12" t="str">
        <f t="shared" si="280"/>
        <v/>
      </c>
      <c r="K1120" s="12" t="str">
        <f t="shared" si="281"/>
        <v/>
      </c>
      <c r="L1120" s="12" t="str">
        <f>IF(A1120="","",SUM($K$51:K1120))</f>
        <v/>
      </c>
      <c r="O1120" s="9" t="str">
        <f t="shared" si="282"/>
        <v/>
      </c>
      <c r="P1120" s="10" t="str">
        <f t="shared" si="283"/>
        <v/>
      </c>
      <c r="Q1120" s="16" t="str">
        <f t="shared" si="284"/>
        <v/>
      </c>
      <c r="R1120" s="12" t="str">
        <f t="shared" si="285"/>
        <v/>
      </c>
      <c r="S1120" s="12" t="str">
        <f t="shared" si="286"/>
        <v/>
      </c>
      <c r="T1120" s="12" t="str">
        <f t="shared" si="287"/>
        <v/>
      </c>
      <c r="U1120" s="12" t="str">
        <f t="shared" si="288"/>
        <v/>
      </c>
    </row>
    <row r="1121" spans="1:21" x14ac:dyDescent="0.2">
      <c r="A1121" s="9" t="str">
        <f t="shared" si="272"/>
        <v/>
      </c>
      <c r="B1121" s="10" t="str">
        <f t="shared" si="273"/>
        <v/>
      </c>
      <c r="C1121" s="14" t="str">
        <f t="shared" si="274"/>
        <v/>
      </c>
      <c r="D1121" s="11" t="str">
        <f t="shared" si="275"/>
        <v/>
      </c>
      <c r="E1121" s="12" t="str">
        <f t="shared" si="276"/>
        <v/>
      </c>
      <c r="F1121" s="12" t="str">
        <f t="shared" si="277"/>
        <v/>
      </c>
      <c r="G1121" s="12" t="str">
        <f t="shared" si="278"/>
        <v/>
      </c>
      <c r="H1121" s="13"/>
      <c r="I1121" s="12" t="str">
        <f t="shared" si="279"/>
        <v/>
      </c>
      <c r="J1121" s="12" t="str">
        <f t="shared" si="280"/>
        <v/>
      </c>
      <c r="K1121" s="12" t="str">
        <f t="shared" si="281"/>
        <v/>
      </c>
      <c r="L1121" s="12" t="str">
        <f>IF(A1121="","",SUM($K$51:K1121))</f>
        <v/>
      </c>
      <c r="O1121" s="9" t="str">
        <f t="shared" si="282"/>
        <v/>
      </c>
      <c r="P1121" s="10" t="str">
        <f t="shared" si="283"/>
        <v/>
      </c>
      <c r="Q1121" s="16" t="str">
        <f t="shared" si="284"/>
        <v/>
      </c>
      <c r="R1121" s="12" t="str">
        <f t="shared" si="285"/>
        <v/>
      </c>
      <c r="S1121" s="12" t="str">
        <f t="shared" si="286"/>
        <v/>
      </c>
      <c r="T1121" s="12" t="str">
        <f t="shared" si="287"/>
        <v/>
      </c>
      <c r="U1121" s="12" t="str">
        <f t="shared" si="288"/>
        <v/>
      </c>
    </row>
    <row r="1122" spans="1:21" x14ac:dyDescent="0.2">
      <c r="A1122" s="9" t="str">
        <f t="shared" si="272"/>
        <v/>
      </c>
      <c r="B1122" s="10" t="str">
        <f t="shared" si="273"/>
        <v/>
      </c>
      <c r="C1122" s="14" t="str">
        <f t="shared" si="274"/>
        <v/>
      </c>
      <c r="D1122" s="11" t="str">
        <f t="shared" si="275"/>
        <v/>
      </c>
      <c r="E1122" s="12" t="str">
        <f t="shared" si="276"/>
        <v/>
      </c>
      <c r="F1122" s="12" t="str">
        <f t="shared" si="277"/>
        <v/>
      </c>
      <c r="G1122" s="12" t="str">
        <f t="shared" si="278"/>
        <v/>
      </c>
      <c r="H1122" s="13"/>
      <c r="I1122" s="12" t="str">
        <f t="shared" si="279"/>
        <v/>
      </c>
      <c r="J1122" s="12" t="str">
        <f t="shared" si="280"/>
        <v/>
      </c>
      <c r="K1122" s="12" t="str">
        <f t="shared" si="281"/>
        <v/>
      </c>
      <c r="L1122" s="12" t="str">
        <f>IF(A1122="","",SUM($K$51:K1122))</f>
        <v/>
      </c>
      <c r="O1122" s="9" t="str">
        <f t="shared" si="282"/>
        <v/>
      </c>
      <c r="P1122" s="10" t="str">
        <f t="shared" si="283"/>
        <v/>
      </c>
      <c r="Q1122" s="16" t="str">
        <f t="shared" si="284"/>
        <v/>
      </c>
      <c r="R1122" s="12" t="str">
        <f t="shared" si="285"/>
        <v/>
      </c>
      <c r="S1122" s="12" t="str">
        <f t="shared" si="286"/>
        <v/>
      </c>
      <c r="T1122" s="12" t="str">
        <f t="shared" si="287"/>
        <v/>
      </c>
      <c r="U1122" s="12" t="str">
        <f t="shared" si="288"/>
        <v/>
      </c>
    </row>
    <row r="1123" spans="1:21" x14ac:dyDescent="0.2">
      <c r="A1123" s="9" t="str">
        <f t="shared" si="272"/>
        <v/>
      </c>
      <c r="B1123" s="10" t="str">
        <f t="shared" si="273"/>
        <v/>
      </c>
      <c r="C1123" s="14" t="str">
        <f t="shared" si="274"/>
        <v/>
      </c>
      <c r="D1123" s="11" t="str">
        <f t="shared" si="275"/>
        <v/>
      </c>
      <c r="E1123" s="12" t="str">
        <f t="shared" si="276"/>
        <v/>
      </c>
      <c r="F1123" s="12" t="str">
        <f t="shared" si="277"/>
        <v/>
      </c>
      <c r="G1123" s="12" t="str">
        <f t="shared" si="278"/>
        <v/>
      </c>
      <c r="H1123" s="13"/>
      <c r="I1123" s="12" t="str">
        <f t="shared" si="279"/>
        <v/>
      </c>
      <c r="J1123" s="12" t="str">
        <f t="shared" si="280"/>
        <v/>
      </c>
      <c r="K1123" s="12" t="str">
        <f t="shared" si="281"/>
        <v/>
      </c>
      <c r="L1123" s="12" t="str">
        <f>IF(A1123="","",SUM($K$51:K1123))</f>
        <v/>
      </c>
      <c r="O1123" s="9" t="str">
        <f t="shared" si="282"/>
        <v/>
      </c>
      <c r="P1123" s="10" t="str">
        <f t="shared" si="283"/>
        <v/>
      </c>
      <c r="Q1123" s="16" t="str">
        <f t="shared" si="284"/>
        <v/>
      </c>
      <c r="R1123" s="12" t="str">
        <f t="shared" si="285"/>
        <v/>
      </c>
      <c r="S1123" s="12" t="str">
        <f t="shared" si="286"/>
        <v/>
      </c>
      <c r="T1123" s="12" t="str">
        <f t="shared" si="287"/>
        <v/>
      </c>
      <c r="U1123" s="12" t="str">
        <f t="shared" si="288"/>
        <v/>
      </c>
    </row>
    <row r="1124" spans="1:21" x14ac:dyDescent="0.2">
      <c r="A1124" s="9" t="str">
        <f t="shared" si="272"/>
        <v/>
      </c>
      <c r="B1124" s="10" t="str">
        <f t="shared" si="273"/>
        <v/>
      </c>
      <c r="C1124" s="14" t="str">
        <f t="shared" si="274"/>
        <v/>
      </c>
      <c r="D1124" s="11" t="str">
        <f t="shared" si="275"/>
        <v/>
      </c>
      <c r="E1124" s="12" t="str">
        <f t="shared" si="276"/>
        <v/>
      </c>
      <c r="F1124" s="12" t="str">
        <f t="shared" si="277"/>
        <v/>
      </c>
      <c r="G1124" s="12" t="str">
        <f t="shared" si="278"/>
        <v/>
      </c>
      <c r="H1124" s="13"/>
      <c r="I1124" s="12" t="str">
        <f t="shared" si="279"/>
        <v/>
      </c>
      <c r="J1124" s="12" t="str">
        <f t="shared" si="280"/>
        <v/>
      </c>
      <c r="K1124" s="12" t="str">
        <f t="shared" si="281"/>
        <v/>
      </c>
      <c r="L1124" s="12" t="str">
        <f>IF(A1124="","",SUM($K$51:K1124))</f>
        <v/>
      </c>
      <c r="O1124" s="9" t="str">
        <f t="shared" si="282"/>
        <v/>
      </c>
      <c r="P1124" s="10" t="str">
        <f t="shared" si="283"/>
        <v/>
      </c>
      <c r="Q1124" s="16" t="str">
        <f t="shared" si="284"/>
        <v/>
      </c>
      <c r="R1124" s="12" t="str">
        <f t="shared" si="285"/>
        <v/>
      </c>
      <c r="S1124" s="12" t="str">
        <f t="shared" si="286"/>
        <v/>
      </c>
      <c r="T1124" s="12" t="str">
        <f t="shared" si="287"/>
        <v/>
      </c>
      <c r="U1124" s="12" t="str">
        <f t="shared" si="288"/>
        <v/>
      </c>
    </row>
    <row r="1125" spans="1:21" x14ac:dyDescent="0.2">
      <c r="A1125" s="9" t="str">
        <f t="shared" si="272"/>
        <v/>
      </c>
      <c r="B1125" s="10" t="str">
        <f t="shared" si="273"/>
        <v/>
      </c>
      <c r="C1125" s="14" t="str">
        <f t="shared" si="274"/>
        <v/>
      </c>
      <c r="D1125" s="11" t="str">
        <f t="shared" si="275"/>
        <v/>
      </c>
      <c r="E1125" s="12" t="str">
        <f t="shared" si="276"/>
        <v/>
      </c>
      <c r="F1125" s="12" t="str">
        <f t="shared" si="277"/>
        <v/>
      </c>
      <c r="G1125" s="12" t="str">
        <f t="shared" si="278"/>
        <v/>
      </c>
      <c r="H1125" s="13"/>
      <c r="I1125" s="12" t="str">
        <f t="shared" si="279"/>
        <v/>
      </c>
      <c r="J1125" s="12" t="str">
        <f t="shared" si="280"/>
        <v/>
      </c>
      <c r="K1125" s="12" t="str">
        <f t="shared" si="281"/>
        <v/>
      </c>
      <c r="L1125" s="12" t="str">
        <f>IF(A1125="","",SUM($K$51:K1125))</f>
        <v/>
      </c>
      <c r="O1125" s="9" t="str">
        <f t="shared" si="282"/>
        <v/>
      </c>
      <c r="P1125" s="10" t="str">
        <f t="shared" si="283"/>
        <v/>
      </c>
      <c r="Q1125" s="16" t="str">
        <f t="shared" si="284"/>
        <v/>
      </c>
      <c r="R1125" s="12" t="str">
        <f t="shared" si="285"/>
        <v/>
      </c>
      <c r="S1125" s="12" t="str">
        <f t="shared" si="286"/>
        <v/>
      </c>
      <c r="T1125" s="12" t="str">
        <f t="shared" si="287"/>
        <v/>
      </c>
      <c r="U1125" s="12" t="str">
        <f t="shared" si="288"/>
        <v/>
      </c>
    </row>
    <row r="1126" spans="1:21" x14ac:dyDescent="0.2">
      <c r="A1126" s="9" t="str">
        <f t="shared" si="272"/>
        <v/>
      </c>
      <c r="B1126" s="10" t="str">
        <f t="shared" si="273"/>
        <v/>
      </c>
      <c r="C1126" s="14" t="str">
        <f t="shared" si="274"/>
        <v/>
      </c>
      <c r="D1126" s="11" t="str">
        <f t="shared" si="275"/>
        <v/>
      </c>
      <c r="E1126" s="12" t="str">
        <f t="shared" si="276"/>
        <v/>
      </c>
      <c r="F1126" s="12" t="str">
        <f t="shared" si="277"/>
        <v/>
      </c>
      <c r="G1126" s="12" t="str">
        <f t="shared" si="278"/>
        <v/>
      </c>
      <c r="H1126" s="13"/>
      <c r="I1126" s="12" t="str">
        <f t="shared" si="279"/>
        <v/>
      </c>
      <c r="J1126" s="12" t="str">
        <f t="shared" si="280"/>
        <v/>
      </c>
      <c r="K1126" s="12" t="str">
        <f t="shared" si="281"/>
        <v/>
      </c>
      <c r="L1126" s="12" t="str">
        <f>IF(A1126="","",SUM($K$51:K1126))</f>
        <v/>
      </c>
      <c r="O1126" s="9" t="str">
        <f t="shared" si="282"/>
        <v/>
      </c>
      <c r="P1126" s="10" t="str">
        <f t="shared" si="283"/>
        <v/>
      </c>
      <c r="Q1126" s="16" t="str">
        <f t="shared" si="284"/>
        <v/>
      </c>
      <c r="R1126" s="12" t="str">
        <f t="shared" si="285"/>
        <v/>
      </c>
      <c r="S1126" s="12" t="str">
        <f t="shared" si="286"/>
        <v/>
      </c>
      <c r="T1126" s="12" t="str">
        <f t="shared" si="287"/>
        <v/>
      </c>
      <c r="U1126" s="12" t="str">
        <f t="shared" si="288"/>
        <v/>
      </c>
    </row>
    <row r="1127" spans="1:21" x14ac:dyDescent="0.2">
      <c r="A1127" s="9" t="str">
        <f t="shared" si="272"/>
        <v/>
      </c>
      <c r="B1127" s="10" t="str">
        <f t="shared" si="273"/>
        <v/>
      </c>
      <c r="C1127" s="14" t="str">
        <f t="shared" si="274"/>
        <v/>
      </c>
      <c r="D1127" s="11" t="str">
        <f t="shared" si="275"/>
        <v/>
      </c>
      <c r="E1127" s="12" t="str">
        <f t="shared" si="276"/>
        <v/>
      </c>
      <c r="F1127" s="12" t="str">
        <f t="shared" si="277"/>
        <v/>
      </c>
      <c r="G1127" s="12" t="str">
        <f t="shared" si="278"/>
        <v/>
      </c>
      <c r="H1127" s="13"/>
      <c r="I1127" s="12" t="str">
        <f t="shared" si="279"/>
        <v/>
      </c>
      <c r="J1127" s="12" t="str">
        <f t="shared" si="280"/>
        <v/>
      </c>
      <c r="K1127" s="12" t="str">
        <f t="shared" si="281"/>
        <v/>
      </c>
      <c r="L1127" s="12" t="str">
        <f>IF(A1127="","",SUM($K$51:K1127))</f>
        <v/>
      </c>
      <c r="O1127" s="9" t="str">
        <f t="shared" si="282"/>
        <v/>
      </c>
      <c r="P1127" s="10" t="str">
        <f t="shared" si="283"/>
        <v/>
      </c>
      <c r="Q1127" s="16" t="str">
        <f t="shared" si="284"/>
        <v/>
      </c>
      <c r="R1127" s="12" t="str">
        <f t="shared" si="285"/>
        <v/>
      </c>
      <c r="S1127" s="12" t="str">
        <f t="shared" si="286"/>
        <v/>
      </c>
      <c r="T1127" s="12" t="str">
        <f t="shared" si="287"/>
        <v/>
      </c>
      <c r="U1127" s="12" t="str">
        <f t="shared" si="288"/>
        <v/>
      </c>
    </row>
    <row r="1128" spans="1:21" x14ac:dyDescent="0.2">
      <c r="A1128" s="9" t="str">
        <f t="shared" si="272"/>
        <v/>
      </c>
      <c r="B1128" s="10" t="str">
        <f t="shared" si="273"/>
        <v/>
      </c>
      <c r="C1128" s="14" t="str">
        <f t="shared" si="274"/>
        <v/>
      </c>
      <c r="D1128" s="11" t="str">
        <f t="shared" si="275"/>
        <v/>
      </c>
      <c r="E1128" s="12" t="str">
        <f t="shared" si="276"/>
        <v/>
      </c>
      <c r="F1128" s="12" t="str">
        <f t="shared" si="277"/>
        <v/>
      </c>
      <c r="G1128" s="12" t="str">
        <f t="shared" si="278"/>
        <v/>
      </c>
      <c r="H1128" s="13"/>
      <c r="I1128" s="12" t="str">
        <f t="shared" si="279"/>
        <v/>
      </c>
      <c r="J1128" s="12" t="str">
        <f t="shared" si="280"/>
        <v/>
      </c>
      <c r="K1128" s="12" t="str">
        <f t="shared" si="281"/>
        <v/>
      </c>
      <c r="L1128" s="12" t="str">
        <f>IF(A1128="","",SUM($K$51:K1128))</f>
        <v/>
      </c>
      <c r="O1128" s="9" t="str">
        <f t="shared" si="282"/>
        <v/>
      </c>
      <c r="P1128" s="10" t="str">
        <f t="shared" si="283"/>
        <v/>
      </c>
      <c r="Q1128" s="16" t="str">
        <f t="shared" si="284"/>
        <v/>
      </c>
      <c r="R1128" s="12" t="str">
        <f t="shared" si="285"/>
        <v/>
      </c>
      <c r="S1128" s="12" t="str">
        <f t="shared" si="286"/>
        <v/>
      </c>
      <c r="T1128" s="12" t="str">
        <f t="shared" si="287"/>
        <v/>
      </c>
      <c r="U1128" s="12" t="str">
        <f t="shared" si="288"/>
        <v/>
      </c>
    </row>
    <row r="1129" spans="1:21" x14ac:dyDescent="0.2">
      <c r="A1129" s="9" t="str">
        <f t="shared" si="272"/>
        <v/>
      </c>
      <c r="B1129" s="10" t="str">
        <f t="shared" si="273"/>
        <v/>
      </c>
      <c r="C1129" s="14" t="str">
        <f t="shared" si="274"/>
        <v/>
      </c>
      <c r="D1129" s="11" t="str">
        <f t="shared" si="275"/>
        <v/>
      </c>
      <c r="E1129" s="12" t="str">
        <f t="shared" si="276"/>
        <v/>
      </c>
      <c r="F1129" s="12" t="str">
        <f t="shared" si="277"/>
        <v/>
      </c>
      <c r="G1129" s="12" t="str">
        <f t="shared" si="278"/>
        <v/>
      </c>
      <c r="H1129" s="13"/>
      <c r="I1129" s="12" t="str">
        <f t="shared" si="279"/>
        <v/>
      </c>
      <c r="J1129" s="12" t="str">
        <f t="shared" si="280"/>
        <v/>
      </c>
      <c r="K1129" s="12" t="str">
        <f t="shared" si="281"/>
        <v/>
      </c>
      <c r="L1129" s="12" t="str">
        <f>IF(A1129="","",SUM($K$51:K1129))</f>
        <v/>
      </c>
      <c r="O1129" s="9" t="str">
        <f t="shared" si="282"/>
        <v/>
      </c>
      <c r="P1129" s="10" t="str">
        <f t="shared" si="283"/>
        <v/>
      </c>
      <c r="Q1129" s="16" t="str">
        <f t="shared" si="284"/>
        <v/>
      </c>
      <c r="R1129" s="12" t="str">
        <f t="shared" si="285"/>
        <v/>
      </c>
      <c r="S1129" s="12" t="str">
        <f t="shared" si="286"/>
        <v/>
      </c>
      <c r="T1129" s="12" t="str">
        <f t="shared" si="287"/>
        <v/>
      </c>
      <c r="U1129" s="12" t="str">
        <f t="shared" si="288"/>
        <v/>
      </c>
    </row>
    <row r="1130" spans="1:21" x14ac:dyDescent="0.2">
      <c r="A1130" s="9" t="str">
        <f t="shared" si="272"/>
        <v/>
      </c>
      <c r="B1130" s="10" t="str">
        <f t="shared" si="273"/>
        <v/>
      </c>
      <c r="C1130" s="14" t="str">
        <f t="shared" si="274"/>
        <v/>
      </c>
      <c r="D1130" s="11" t="str">
        <f t="shared" si="275"/>
        <v/>
      </c>
      <c r="E1130" s="12" t="str">
        <f t="shared" si="276"/>
        <v/>
      </c>
      <c r="F1130" s="12" t="str">
        <f t="shared" si="277"/>
        <v/>
      </c>
      <c r="G1130" s="12" t="str">
        <f t="shared" si="278"/>
        <v/>
      </c>
      <c r="H1130" s="13"/>
      <c r="I1130" s="12" t="str">
        <f t="shared" si="279"/>
        <v/>
      </c>
      <c r="J1130" s="12" t="str">
        <f t="shared" si="280"/>
        <v/>
      </c>
      <c r="K1130" s="12" t="str">
        <f t="shared" si="281"/>
        <v/>
      </c>
      <c r="L1130" s="12" t="str">
        <f>IF(A1130="","",SUM($K$51:K1130))</f>
        <v/>
      </c>
      <c r="O1130" s="9" t="str">
        <f t="shared" si="282"/>
        <v/>
      </c>
      <c r="P1130" s="10" t="str">
        <f t="shared" si="283"/>
        <v/>
      </c>
      <c r="Q1130" s="16" t="str">
        <f t="shared" si="284"/>
        <v/>
      </c>
      <c r="R1130" s="12" t="str">
        <f t="shared" si="285"/>
        <v/>
      </c>
      <c r="S1130" s="12" t="str">
        <f t="shared" si="286"/>
        <v/>
      </c>
      <c r="T1130" s="12" t="str">
        <f t="shared" si="287"/>
        <v/>
      </c>
      <c r="U1130" s="12" t="str">
        <f t="shared" si="288"/>
        <v/>
      </c>
    </row>
    <row r="1131" spans="1:21" x14ac:dyDescent="0.2">
      <c r="A1131" s="9" t="str">
        <f t="shared" si="272"/>
        <v/>
      </c>
      <c r="B1131" s="10" t="str">
        <f t="shared" si="273"/>
        <v/>
      </c>
      <c r="C1131" s="14" t="str">
        <f t="shared" si="274"/>
        <v/>
      </c>
      <c r="D1131" s="11" t="str">
        <f t="shared" si="275"/>
        <v/>
      </c>
      <c r="E1131" s="12" t="str">
        <f t="shared" si="276"/>
        <v/>
      </c>
      <c r="F1131" s="12" t="str">
        <f t="shared" si="277"/>
        <v/>
      </c>
      <c r="G1131" s="12" t="str">
        <f t="shared" si="278"/>
        <v/>
      </c>
      <c r="H1131" s="13"/>
      <c r="I1131" s="12" t="str">
        <f t="shared" si="279"/>
        <v/>
      </c>
      <c r="J1131" s="12" t="str">
        <f t="shared" si="280"/>
        <v/>
      </c>
      <c r="K1131" s="12" t="str">
        <f t="shared" si="281"/>
        <v/>
      </c>
      <c r="L1131" s="12" t="str">
        <f>IF(A1131="","",SUM($K$51:K1131))</f>
        <v/>
      </c>
      <c r="O1131" s="9" t="str">
        <f t="shared" si="282"/>
        <v/>
      </c>
      <c r="P1131" s="10" t="str">
        <f t="shared" si="283"/>
        <v/>
      </c>
      <c r="Q1131" s="16" t="str">
        <f t="shared" si="284"/>
        <v/>
      </c>
      <c r="R1131" s="12" t="str">
        <f t="shared" si="285"/>
        <v/>
      </c>
      <c r="S1131" s="12" t="str">
        <f t="shared" si="286"/>
        <v/>
      </c>
      <c r="T1131" s="12" t="str">
        <f t="shared" si="287"/>
        <v/>
      </c>
      <c r="U1131" s="12" t="str">
        <f t="shared" si="288"/>
        <v/>
      </c>
    </row>
    <row r="1132" spans="1:21" x14ac:dyDescent="0.2">
      <c r="A1132" s="9" t="str">
        <f t="shared" si="272"/>
        <v/>
      </c>
      <c r="B1132" s="10" t="str">
        <f t="shared" si="273"/>
        <v/>
      </c>
      <c r="C1132" s="14" t="str">
        <f t="shared" si="274"/>
        <v/>
      </c>
      <c r="D1132" s="11" t="str">
        <f t="shared" si="275"/>
        <v/>
      </c>
      <c r="E1132" s="12" t="str">
        <f t="shared" si="276"/>
        <v/>
      </c>
      <c r="F1132" s="12" t="str">
        <f t="shared" si="277"/>
        <v/>
      </c>
      <c r="G1132" s="12" t="str">
        <f t="shared" si="278"/>
        <v/>
      </c>
      <c r="H1132" s="13"/>
      <c r="I1132" s="12" t="str">
        <f t="shared" si="279"/>
        <v/>
      </c>
      <c r="J1132" s="12" t="str">
        <f t="shared" si="280"/>
        <v/>
      </c>
      <c r="K1132" s="12" t="str">
        <f t="shared" si="281"/>
        <v/>
      </c>
      <c r="L1132" s="12" t="str">
        <f>IF(A1132="","",SUM($K$51:K1132))</f>
        <v/>
      </c>
      <c r="O1132" s="9" t="str">
        <f t="shared" si="282"/>
        <v/>
      </c>
      <c r="P1132" s="10" t="str">
        <f t="shared" si="283"/>
        <v/>
      </c>
      <c r="Q1132" s="16" t="str">
        <f t="shared" si="284"/>
        <v/>
      </c>
      <c r="R1132" s="12" t="str">
        <f t="shared" si="285"/>
        <v/>
      </c>
      <c r="S1132" s="12" t="str">
        <f t="shared" si="286"/>
        <v/>
      </c>
      <c r="T1132" s="12" t="str">
        <f t="shared" si="287"/>
        <v/>
      </c>
      <c r="U1132" s="12" t="str">
        <f t="shared" si="288"/>
        <v/>
      </c>
    </row>
    <row r="1133" spans="1:21" x14ac:dyDescent="0.2">
      <c r="A1133" s="9" t="str">
        <f t="shared" si="272"/>
        <v/>
      </c>
      <c r="B1133" s="10" t="str">
        <f t="shared" si="273"/>
        <v/>
      </c>
      <c r="C1133" s="14" t="str">
        <f t="shared" si="274"/>
        <v/>
      </c>
      <c r="D1133" s="11" t="str">
        <f t="shared" si="275"/>
        <v/>
      </c>
      <c r="E1133" s="12" t="str">
        <f t="shared" si="276"/>
        <v/>
      </c>
      <c r="F1133" s="12" t="str">
        <f t="shared" si="277"/>
        <v/>
      </c>
      <c r="G1133" s="12" t="str">
        <f t="shared" si="278"/>
        <v/>
      </c>
      <c r="H1133" s="13"/>
      <c r="I1133" s="12" t="str">
        <f t="shared" si="279"/>
        <v/>
      </c>
      <c r="J1133" s="12" t="str">
        <f t="shared" si="280"/>
        <v/>
      </c>
      <c r="K1133" s="12" t="str">
        <f t="shared" si="281"/>
        <v/>
      </c>
      <c r="L1133" s="12" t="str">
        <f>IF(A1133="","",SUM($K$51:K1133))</f>
        <v/>
      </c>
      <c r="O1133" s="9" t="str">
        <f t="shared" si="282"/>
        <v/>
      </c>
      <c r="P1133" s="10" t="str">
        <f t="shared" si="283"/>
        <v/>
      </c>
      <c r="Q1133" s="16" t="str">
        <f t="shared" si="284"/>
        <v/>
      </c>
      <c r="R1133" s="12" t="str">
        <f t="shared" si="285"/>
        <v/>
      </c>
      <c r="S1133" s="12" t="str">
        <f t="shared" si="286"/>
        <v/>
      </c>
      <c r="T1133" s="12" t="str">
        <f t="shared" si="287"/>
        <v/>
      </c>
      <c r="U1133" s="12" t="str">
        <f t="shared" si="288"/>
        <v/>
      </c>
    </row>
    <row r="1134" spans="1:21" x14ac:dyDescent="0.2">
      <c r="A1134" s="9" t="str">
        <f t="shared" si="272"/>
        <v/>
      </c>
      <c r="B1134" s="10" t="str">
        <f t="shared" si="273"/>
        <v/>
      </c>
      <c r="C1134" s="14" t="str">
        <f t="shared" si="274"/>
        <v/>
      </c>
      <c r="D1134" s="11" t="str">
        <f t="shared" si="275"/>
        <v/>
      </c>
      <c r="E1134" s="12" t="str">
        <f t="shared" si="276"/>
        <v/>
      </c>
      <c r="F1134" s="12" t="str">
        <f t="shared" si="277"/>
        <v/>
      </c>
      <c r="G1134" s="12" t="str">
        <f t="shared" si="278"/>
        <v/>
      </c>
      <c r="H1134" s="13"/>
      <c r="I1134" s="12" t="str">
        <f t="shared" si="279"/>
        <v/>
      </c>
      <c r="J1134" s="12" t="str">
        <f t="shared" si="280"/>
        <v/>
      </c>
      <c r="K1134" s="12" t="str">
        <f t="shared" si="281"/>
        <v/>
      </c>
      <c r="L1134" s="12" t="str">
        <f>IF(A1134="","",SUM($K$51:K1134))</f>
        <v/>
      </c>
      <c r="O1134" s="9" t="str">
        <f t="shared" si="282"/>
        <v/>
      </c>
      <c r="P1134" s="10" t="str">
        <f t="shared" si="283"/>
        <v/>
      </c>
      <c r="Q1134" s="16" t="str">
        <f t="shared" si="284"/>
        <v/>
      </c>
      <c r="R1134" s="12" t="str">
        <f t="shared" si="285"/>
        <v/>
      </c>
      <c r="S1134" s="12" t="str">
        <f t="shared" si="286"/>
        <v/>
      </c>
      <c r="T1134" s="12" t="str">
        <f t="shared" si="287"/>
        <v/>
      </c>
      <c r="U1134" s="12" t="str">
        <f t="shared" si="288"/>
        <v/>
      </c>
    </row>
    <row r="1135" spans="1:21" x14ac:dyDescent="0.2">
      <c r="A1135" s="9" t="str">
        <f t="shared" si="272"/>
        <v/>
      </c>
      <c r="B1135" s="10" t="str">
        <f t="shared" si="273"/>
        <v/>
      </c>
      <c r="C1135" s="14" t="str">
        <f t="shared" si="274"/>
        <v/>
      </c>
      <c r="D1135" s="11" t="str">
        <f t="shared" si="275"/>
        <v/>
      </c>
      <c r="E1135" s="12" t="str">
        <f t="shared" si="276"/>
        <v/>
      </c>
      <c r="F1135" s="12" t="str">
        <f t="shared" si="277"/>
        <v/>
      </c>
      <c r="G1135" s="12" t="str">
        <f t="shared" si="278"/>
        <v/>
      </c>
      <c r="H1135" s="13"/>
      <c r="I1135" s="12" t="str">
        <f t="shared" si="279"/>
        <v/>
      </c>
      <c r="J1135" s="12" t="str">
        <f t="shared" si="280"/>
        <v/>
      </c>
      <c r="K1135" s="12" t="str">
        <f t="shared" si="281"/>
        <v/>
      </c>
      <c r="L1135" s="12" t="str">
        <f>IF(A1135="","",SUM($K$51:K1135))</f>
        <v/>
      </c>
      <c r="O1135" s="9" t="str">
        <f t="shared" si="282"/>
        <v/>
      </c>
      <c r="P1135" s="10" t="str">
        <f t="shared" si="283"/>
        <v/>
      </c>
      <c r="Q1135" s="16" t="str">
        <f t="shared" si="284"/>
        <v/>
      </c>
      <c r="R1135" s="12" t="str">
        <f t="shared" si="285"/>
        <v/>
      </c>
      <c r="S1135" s="12" t="str">
        <f t="shared" si="286"/>
        <v/>
      </c>
      <c r="T1135" s="12" t="str">
        <f t="shared" si="287"/>
        <v/>
      </c>
      <c r="U1135" s="12" t="str">
        <f t="shared" si="288"/>
        <v/>
      </c>
    </row>
    <row r="1136" spans="1:21" x14ac:dyDescent="0.2">
      <c r="A1136" s="9" t="str">
        <f t="shared" si="272"/>
        <v/>
      </c>
      <c r="B1136" s="10" t="str">
        <f t="shared" si="273"/>
        <v/>
      </c>
      <c r="C1136" s="14" t="str">
        <f t="shared" si="274"/>
        <v/>
      </c>
      <c r="D1136" s="11" t="str">
        <f t="shared" si="275"/>
        <v/>
      </c>
      <c r="E1136" s="12" t="str">
        <f t="shared" si="276"/>
        <v/>
      </c>
      <c r="F1136" s="12" t="str">
        <f t="shared" si="277"/>
        <v/>
      </c>
      <c r="G1136" s="12" t="str">
        <f t="shared" si="278"/>
        <v/>
      </c>
      <c r="H1136" s="13"/>
      <c r="I1136" s="12" t="str">
        <f t="shared" si="279"/>
        <v/>
      </c>
      <c r="J1136" s="12" t="str">
        <f t="shared" si="280"/>
        <v/>
      </c>
      <c r="K1136" s="12" t="str">
        <f t="shared" si="281"/>
        <v/>
      </c>
      <c r="L1136" s="12" t="str">
        <f>IF(A1136="","",SUM($K$51:K1136))</f>
        <v/>
      </c>
      <c r="O1136" s="9" t="str">
        <f t="shared" si="282"/>
        <v/>
      </c>
      <c r="P1136" s="10" t="str">
        <f t="shared" si="283"/>
        <v/>
      </c>
      <c r="Q1136" s="16" t="str">
        <f t="shared" si="284"/>
        <v/>
      </c>
      <c r="R1136" s="12" t="str">
        <f t="shared" si="285"/>
        <v/>
      </c>
      <c r="S1136" s="12" t="str">
        <f t="shared" si="286"/>
        <v/>
      </c>
      <c r="T1136" s="12" t="str">
        <f t="shared" si="287"/>
        <v/>
      </c>
      <c r="U1136" s="12" t="str">
        <f t="shared" si="288"/>
        <v/>
      </c>
    </row>
    <row r="1137" spans="1:21" x14ac:dyDescent="0.2">
      <c r="A1137" s="9" t="str">
        <f t="shared" si="272"/>
        <v/>
      </c>
      <c r="B1137" s="10" t="str">
        <f t="shared" si="273"/>
        <v/>
      </c>
      <c r="C1137" s="14" t="str">
        <f t="shared" si="274"/>
        <v/>
      </c>
      <c r="D1137" s="11" t="str">
        <f t="shared" si="275"/>
        <v/>
      </c>
      <c r="E1137" s="12" t="str">
        <f t="shared" si="276"/>
        <v/>
      </c>
      <c r="F1137" s="12" t="str">
        <f t="shared" si="277"/>
        <v/>
      </c>
      <c r="G1137" s="12" t="str">
        <f t="shared" si="278"/>
        <v/>
      </c>
      <c r="H1137" s="13"/>
      <c r="I1137" s="12" t="str">
        <f t="shared" si="279"/>
        <v/>
      </c>
      <c r="J1137" s="12" t="str">
        <f t="shared" si="280"/>
        <v/>
      </c>
      <c r="K1137" s="12" t="str">
        <f t="shared" si="281"/>
        <v/>
      </c>
      <c r="L1137" s="12" t="str">
        <f>IF(A1137="","",SUM($K$51:K1137))</f>
        <v/>
      </c>
      <c r="O1137" s="9" t="str">
        <f t="shared" si="282"/>
        <v/>
      </c>
      <c r="P1137" s="10" t="str">
        <f t="shared" si="283"/>
        <v/>
      </c>
      <c r="Q1137" s="16" t="str">
        <f t="shared" si="284"/>
        <v/>
      </c>
      <c r="R1137" s="12" t="str">
        <f t="shared" si="285"/>
        <v/>
      </c>
      <c r="S1137" s="12" t="str">
        <f t="shared" si="286"/>
        <v/>
      </c>
      <c r="T1137" s="12" t="str">
        <f t="shared" si="287"/>
        <v/>
      </c>
      <c r="U1137" s="12" t="str">
        <f t="shared" si="288"/>
        <v/>
      </c>
    </row>
    <row r="1138" spans="1:21" x14ac:dyDescent="0.2">
      <c r="A1138" s="9" t="str">
        <f t="shared" si="272"/>
        <v/>
      </c>
      <c r="B1138" s="10" t="str">
        <f t="shared" si="273"/>
        <v/>
      </c>
      <c r="C1138" s="14" t="str">
        <f t="shared" si="274"/>
        <v/>
      </c>
      <c r="D1138" s="11" t="str">
        <f t="shared" si="275"/>
        <v/>
      </c>
      <c r="E1138" s="12" t="str">
        <f t="shared" si="276"/>
        <v/>
      </c>
      <c r="F1138" s="12" t="str">
        <f t="shared" si="277"/>
        <v/>
      </c>
      <c r="G1138" s="12" t="str">
        <f t="shared" si="278"/>
        <v/>
      </c>
      <c r="H1138" s="13"/>
      <c r="I1138" s="12" t="str">
        <f t="shared" si="279"/>
        <v/>
      </c>
      <c r="J1138" s="12" t="str">
        <f t="shared" si="280"/>
        <v/>
      </c>
      <c r="K1138" s="12" t="str">
        <f t="shared" si="281"/>
        <v/>
      </c>
      <c r="L1138" s="12" t="str">
        <f>IF(A1138="","",SUM($K$51:K1138))</f>
        <v/>
      </c>
      <c r="O1138" s="9" t="str">
        <f t="shared" si="282"/>
        <v/>
      </c>
      <c r="P1138" s="10" t="str">
        <f t="shared" si="283"/>
        <v/>
      </c>
      <c r="Q1138" s="16" t="str">
        <f t="shared" si="284"/>
        <v/>
      </c>
      <c r="R1138" s="12" t="str">
        <f t="shared" si="285"/>
        <v/>
      </c>
      <c r="S1138" s="12" t="str">
        <f t="shared" si="286"/>
        <v/>
      </c>
      <c r="T1138" s="12" t="str">
        <f t="shared" si="287"/>
        <v/>
      </c>
      <c r="U1138" s="12" t="str">
        <f t="shared" si="288"/>
        <v/>
      </c>
    </row>
    <row r="1139" spans="1:21" x14ac:dyDescent="0.2">
      <c r="A1139" s="9" t="str">
        <f t="shared" ref="A1139:A1202" si="289">IF(J1138="","",IF(OR(A1138&gt;=nper,ROUND(J1138,2)&lt;=0),"",A1138+1))</f>
        <v/>
      </c>
      <c r="B1139" s="10" t="str">
        <f t="shared" ref="B1139:B1202" si="290">IF(A1139="","",IF(OR(ppy=26,ppy=52),IF(ppy=26,IF(A1139=1,fpdate,B1138+14),IF(ppy=52,IF(A1139=1,fpdate,B1138+7),"n/a")),IF(ppy=24,DATE(YEAR(fpdate),MONTH(fpdate)+(A1139-1)/2+IF(AND(DAY(fpdate)&gt;=15,MOD(A1139,2)=0),1,0),IF(MOD(A1139,2)=0,IF(DAY(fpdate)&gt;=15,DAY(fpdate)-14,DAY(fpdate)+14),DAY(fpdate))),IF(DAY(DATE(YEAR(fpdate),MONTH(fpdate)+A1139-1,DAY(fpdate)))&lt;&gt;DAY(fpdate),DATE(YEAR(fpdate),MONTH(fpdate)+A1139,0),DATE(YEAR(fpdate),MONTH(fpdate)+A1139-1,DAY(fpdate))))))</f>
        <v/>
      </c>
      <c r="C1139" s="14" t="str">
        <f t="shared" ref="C1139:C1202" si="291">IF(A1139="","",IF(MOD(A1139,ppy)=0,A1139/ppy,""))</f>
        <v/>
      </c>
      <c r="D1139" s="11" t="str">
        <f t="shared" ref="D1139:D1202" si="292">IF(A1139="","",IF(A1139=1,start_rate,IF($F$26="Variable Rate",IF(OR(A1139=1,A1139&lt;$F$27*ppy),D1138,MIN($F$28,IF(MOD(A1139-1,$F$30)=0,MAX($F$29,D1138+$F$31),D1138))),D1138)))</f>
        <v/>
      </c>
      <c r="E1139" s="12" t="str">
        <f t="shared" ref="E1139:E1202" si="293">IF(A1139="","",ROUND((((1+D1139/CP)^(CP/ppy))-1)*J1138,2))</f>
        <v/>
      </c>
      <c r="F1139" s="12" t="str">
        <f t="shared" ref="F1139:F1202" si="294">IF(A1139="","",IF(A1139=nper,J1138+E1139,MIN(J1138+E1139,IF(D1139=D1138,F1138,IF($F$13="Acc Bi-Weekly",ROUND((-PMT(((1+D1139/CP)^(CP/12))-1,(nper-A1139+1)*12/26,J1138))/2,2),IF($F$13="Acc Weekly",ROUND((-PMT(((1+D1139/CP)^(CP/12))-1,(nper-A1139+1)*12/52,J1138))/4,2),ROUND(-PMT(((1+D1139/CP)^(CP/ppy))-1,nper-A1139+1,J1138),2)))))))</f>
        <v/>
      </c>
      <c r="G1139" s="12" t="str">
        <f t="shared" ref="G1139:G1202" si="295">IF(OR(A1139="",A1139&lt;$K$8),"",IF(J1138&lt;=F1139,0,IF(IF(AND(A1139&gt;=$K$8,MOD(A1139-$K$8,int)=0),$K$9,0)+F1139&gt;=J1138+E1139,J1138+E1139-F1139,IF(AND(A1139&gt;=$K$8,MOD(A1139-$K$8,int)=0),$K$9,0)+IF(IF(AND(A1139&gt;=$K$8,MOD(A1139-$K$8,int)=0),$K$9,0)+IF(MOD(A1139-$K$12,ppy)=0,$K$11,0)+F1139&lt;J1138+E1139,IF(MOD(A1139-$K$12,ppy)=0,$K$11,0),J1138+E1139-IF(AND(A1139&gt;=$K$8,MOD(A1139-$K$8,int)=0),$K$9,0)-F1139))))</f>
        <v/>
      </c>
      <c r="H1139" s="13"/>
      <c r="I1139" s="12" t="str">
        <f t="shared" ref="I1139:I1202" si="296">IF(A1139="","",F1139-E1139+H1139+IF(G1139="",0,G1139))</f>
        <v/>
      </c>
      <c r="J1139" s="12" t="str">
        <f t="shared" ref="J1139:J1202" si="297">IF(A1139="","",J1138-I1139)</f>
        <v/>
      </c>
      <c r="K1139" s="12" t="str">
        <f t="shared" ref="K1139:K1202" si="298">IF(A1139="","",$L$46*E1139)</f>
        <v/>
      </c>
      <c r="L1139" s="12" t="str">
        <f>IF(A1139="","",SUM($K$51:K1139))</f>
        <v/>
      </c>
      <c r="O1139" s="9" t="str">
        <f t="shared" ref="O1139:O1202" si="299">IF(U1138="","",IF(OR(O1138&gt;=_xlfn.SINGLE(nper),ROUND(U1138,2)&lt;=0),"",O1138+1))</f>
        <v/>
      </c>
      <c r="P1139" s="10" t="str">
        <f t="shared" ref="P1139:P1202" si="300">IF(O1139="","",IF(OR(ppy=26,ppy=52),IF(ppy=26,IF(O1139=1,fpdate,P1138+14),IF(ppy=52,IF(O1139=1,fpdate,P1138+7),"n/a")),IF(ppy=24,DATE(YEAR(fpdate),MONTH(fpdate)+(O1139-1)/2+IF(AND(DAY(fpdate)&gt;=15,MOD(O1139,2)=0),1,0),IF(MOD(O1139,2)=0,IF(DAY(fpdate)&gt;=15,DAY(fpdate)-14,DAY(fpdate)+14),DAY(fpdate))),IF(DAY(DATE(YEAR(fpdate),MONTH(fpdate)+O1139-1,DAY(fpdate)))&lt;&gt;DAY(fpdate),DATE(YEAR(fpdate),MONTH(fpdate)+O1139,0),DATE(YEAR(fpdate),MONTH(fpdate)+O1139-1,DAY(fpdate))))))</f>
        <v/>
      </c>
      <c r="Q1139" s="16" t="str">
        <f t="shared" ref="Q1139:Q1202" si="301">IF(O1139="","",IF(D1139&lt;&gt;"",D1139,IF(O1139=1,start_rate,IF($F$26="Variable Rate",IF(OR(O1139=1,O1139&lt;$F$27*ppy),Q1138,MIN($F$28,IF(MOD(O1139-1,$F$30)=0,MAX($F$29,Q1138+$F$31),Q1138))),Q1138))))</f>
        <v/>
      </c>
      <c r="R1139" s="12" t="str">
        <f t="shared" ref="R1139:R1202" si="302">IF(O1139="","",ROUND((((1+Q1139/CP)^(CP/ppy))-1)*U1138,2))</f>
        <v/>
      </c>
      <c r="S1139" s="12" t="str">
        <f t="shared" ref="S1139:S1202" si="303">IF(O1139="","",IF(O1139=nper,U1138+R1139,MIN(U1138+R1139,IF(Q1139=Q1138,S1138,ROUND(-PMT(((1+Q1139/CP)^(CP/ppy))-1,nper-O1139+1,U1138),2)))))</f>
        <v/>
      </c>
      <c r="T1139" s="12" t="str">
        <f t="shared" ref="T1139:T1202" si="304">IF(O1139="","",S1139-R1139)</f>
        <v/>
      </c>
      <c r="U1139" s="12" t="str">
        <f t="shared" ref="U1139:U1202" si="305">IF(O1139="","",U1138-T1139)</f>
        <v/>
      </c>
    </row>
    <row r="1140" spans="1:21" x14ac:dyDescent="0.2">
      <c r="A1140" s="9" t="str">
        <f t="shared" si="289"/>
        <v/>
      </c>
      <c r="B1140" s="10" t="str">
        <f t="shared" si="290"/>
        <v/>
      </c>
      <c r="C1140" s="14" t="str">
        <f t="shared" si="291"/>
        <v/>
      </c>
      <c r="D1140" s="11" t="str">
        <f t="shared" si="292"/>
        <v/>
      </c>
      <c r="E1140" s="12" t="str">
        <f t="shared" si="293"/>
        <v/>
      </c>
      <c r="F1140" s="12" t="str">
        <f t="shared" si="294"/>
        <v/>
      </c>
      <c r="G1140" s="12" t="str">
        <f t="shared" si="295"/>
        <v/>
      </c>
      <c r="H1140" s="13"/>
      <c r="I1140" s="12" t="str">
        <f t="shared" si="296"/>
        <v/>
      </c>
      <c r="J1140" s="12" t="str">
        <f t="shared" si="297"/>
        <v/>
      </c>
      <c r="K1140" s="12" t="str">
        <f t="shared" si="298"/>
        <v/>
      </c>
      <c r="L1140" s="12" t="str">
        <f>IF(A1140="","",SUM($K$51:K1140))</f>
        <v/>
      </c>
      <c r="O1140" s="9" t="str">
        <f t="shared" si="299"/>
        <v/>
      </c>
      <c r="P1140" s="10" t="str">
        <f t="shared" si="300"/>
        <v/>
      </c>
      <c r="Q1140" s="16" t="str">
        <f t="shared" si="301"/>
        <v/>
      </c>
      <c r="R1140" s="12" t="str">
        <f t="shared" si="302"/>
        <v/>
      </c>
      <c r="S1140" s="12" t="str">
        <f t="shared" si="303"/>
        <v/>
      </c>
      <c r="T1140" s="12" t="str">
        <f t="shared" si="304"/>
        <v/>
      </c>
      <c r="U1140" s="12" t="str">
        <f t="shared" si="305"/>
        <v/>
      </c>
    </row>
    <row r="1141" spans="1:21" x14ac:dyDescent="0.2">
      <c r="A1141" s="9" t="str">
        <f t="shared" si="289"/>
        <v/>
      </c>
      <c r="B1141" s="10" t="str">
        <f t="shared" si="290"/>
        <v/>
      </c>
      <c r="C1141" s="14" t="str">
        <f t="shared" si="291"/>
        <v/>
      </c>
      <c r="D1141" s="11" t="str">
        <f t="shared" si="292"/>
        <v/>
      </c>
      <c r="E1141" s="12" t="str">
        <f t="shared" si="293"/>
        <v/>
      </c>
      <c r="F1141" s="12" t="str">
        <f t="shared" si="294"/>
        <v/>
      </c>
      <c r="G1141" s="12" t="str">
        <f t="shared" si="295"/>
        <v/>
      </c>
      <c r="H1141" s="13"/>
      <c r="I1141" s="12" t="str">
        <f t="shared" si="296"/>
        <v/>
      </c>
      <c r="J1141" s="12" t="str">
        <f t="shared" si="297"/>
        <v/>
      </c>
      <c r="K1141" s="12" t="str">
        <f t="shared" si="298"/>
        <v/>
      </c>
      <c r="L1141" s="12" t="str">
        <f>IF(A1141="","",SUM($K$51:K1141))</f>
        <v/>
      </c>
      <c r="O1141" s="9" t="str">
        <f t="shared" si="299"/>
        <v/>
      </c>
      <c r="P1141" s="10" t="str">
        <f t="shared" si="300"/>
        <v/>
      </c>
      <c r="Q1141" s="16" t="str">
        <f t="shared" si="301"/>
        <v/>
      </c>
      <c r="R1141" s="12" t="str">
        <f t="shared" si="302"/>
        <v/>
      </c>
      <c r="S1141" s="12" t="str">
        <f t="shared" si="303"/>
        <v/>
      </c>
      <c r="T1141" s="12" t="str">
        <f t="shared" si="304"/>
        <v/>
      </c>
      <c r="U1141" s="12" t="str">
        <f t="shared" si="305"/>
        <v/>
      </c>
    </row>
    <row r="1142" spans="1:21" x14ac:dyDescent="0.2">
      <c r="A1142" s="9" t="str">
        <f t="shared" si="289"/>
        <v/>
      </c>
      <c r="B1142" s="10" t="str">
        <f t="shared" si="290"/>
        <v/>
      </c>
      <c r="C1142" s="14" t="str">
        <f t="shared" si="291"/>
        <v/>
      </c>
      <c r="D1142" s="11" t="str">
        <f t="shared" si="292"/>
        <v/>
      </c>
      <c r="E1142" s="12" t="str">
        <f t="shared" si="293"/>
        <v/>
      </c>
      <c r="F1142" s="12" t="str">
        <f t="shared" si="294"/>
        <v/>
      </c>
      <c r="G1142" s="12" t="str">
        <f t="shared" si="295"/>
        <v/>
      </c>
      <c r="H1142" s="13"/>
      <c r="I1142" s="12" t="str">
        <f t="shared" si="296"/>
        <v/>
      </c>
      <c r="J1142" s="12" t="str">
        <f t="shared" si="297"/>
        <v/>
      </c>
      <c r="K1142" s="12" t="str">
        <f t="shared" si="298"/>
        <v/>
      </c>
      <c r="L1142" s="12" t="str">
        <f>IF(A1142="","",SUM($K$51:K1142))</f>
        <v/>
      </c>
      <c r="O1142" s="9" t="str">
        <f t="shared" si="299"/>
        <v/>
      </c>
      <c r="P1142" s="10" t="str">
        <f t="shared" si="300"/>
        <v/>
      </c>
      <c r="Q1142" s="16" t="str">
        <f t="shared" si="301"/>
        <v/>
      </c>
      <c r="R1142" s="12" t="str">
        <f t="shared" si="302"/>
        <v/>
      </c>
      <c r="S1142" s="12" t="str">
        <f t="shared" si="303"/>
        <v/>
      </c>
      <c r="T1142" s="12" t="str">
        <f t="shared" si="304"/>
        <v/>
      </c>
      <c r="U1142" s="12" t="str">
        <f t="shared" si="305"/>
        <v/>
      </c>
    </row>
    <row r="1143" spans="1:21" x14ac:dyDescent="0.2">
      <c r="A1143" s="9" t="str">
        <f t="shared" si="289"/>
        <v/>
      </c>
      <c r="B1143" s="10" t="str">
        <f t="shared" si="290"/>
        <v/>
      </c>
      <c r="C1143" s="14" t="str">
        <f t="shared" si="291"/>
        <v/>
      </c>
      <c r="D1143" s="11" t="str">
        <f t="shared" si="292"/>
        <v/>
      </c>
      <c r="E1143" s="12" t="str">
        <f t="shared" si="293"/>
        <v/>
      </c>
      <c r="F1143" s="12" t="str">
        <f t="shared" si="294"/>
        <v/>
      </c>
      <c r="G1143" s="12" t="str">
        <f t="shared" si="295"/>
        <v/>
      </c>
      <c r="H1143" s="13"/>
      <c r="I1143" s="12" t="str">
        <f t="shared" si="296"/>
        <v/>
      </c>
      <c r="J1143" s="12" t="str">
        <f t="shared" si="297"/>
        <v/>
      </c>
      <c r="K1143" s="12" t="str">
        <f t="shared" si="298"/>
        <v/>
      </c>
      <c r="L1143" s="12" t="str">
        <f>IF(A1143="","",SUM($K$51:K1143))</f>
        <v/>
      </c>
      <c r="O1143" s="9" t="str">
        <f t="shared" si="299"/>
        <v/>
      </c>
      <c r="P1143" s="10" t="str">
        <f t="shared" si="300"/>
        <v/>
      </c>
      <c r="Q1143" s="16" t="str">
        <f t="shared" si="301"/>
        <v/>
      </c>
      <c r="R1143" s="12" t="str">
        <f t="shared" si="302"/>
        <v/>
      </c>
      <c r="S1143" s="12" t="str">
        <f t="shared" si="303"/>
        <v/>
      </c>
      <c r="T1143" s="12" t="str">
        <f t="shared" si="304"/>
        <v/>
      </c>
      <c r="U1143" s="12" t="str">
        <f t="shared" si="305"/>
        <v/>
      </c>
    </row>
    <row r="1144" spans="1:21" x14ac:dyDescent="0.2">
      <c r="A1144" s="9" t="str">
        <f t="shared" si="289"/>
        <v/>
      </c>
      <c r="B1144" s="10" t="str">
        <f t="shared" si="290"/>
        <v/>
      </c>
      <c r="C1144" s="14" t="str">
        <f t="shared" si="291"/>
        <v/>
      </c>
      <c r="D1144" s="11" t="str">
        <f t="shared" si="292"/>
        <v/>
      </c>
      <c r="E1144" s="12" t="str">
        <f t="shared" si="293"/>
        <v/>
      </c>
      <c r="F1144" s="12" t="str">
        <f t="shared" si="294"/>
        <v/>
      </c>
      <c r="G1144" s="12" t="str">
        <f t="shared" si="295"/>
        <v/>
      </c>
      <c r="H1144" s="13"/>
      <c r="I1144" s="12" t="str">
        <f t="shared" si="296"/>
        <v/>
      </c>
      <c r="J1144" s="12" t="str">
        <f t="shared" si="297"/>
        <v/>
      </c>
      <c r="K1144" s="12" t="str">
        <f t="shared" si="298"/>
        <v/>
      </c>
      <c r="L1144" s="12" t="str">
        <f>IF(A1144="","",SUM($K$51:K1144))</f>
        <v/>
      </c>
      <c r="O1144" s="9" t="str">
        <f t="shared" si="299"/>
        <v/>
      </c>
      <c r="P1144" s="10" t="str">
        <f t="shared" si="300"/>
        <v/>
      </c>
      <c r="Q1144" s="16" t="str">
        <f t="shared" si="301"/>
        <v/>
      </c>
      <c r="R1144" s="12" t="str">
        <f t="shared" si="302"/>
        <v/>
      </c>
      <c r="S1144" s="12" t="str">
        <f t="shared" si="303"/>
        <v/>
      </c>
      <c r="T1144" s="12" t="str">
        <f t="shared" si="304"/>
        <v/>
      </c>
      <c r="U1144" s="12" t="str">
        <f t="shared" si="305"/>
        <v/>
      </c>
    </row>
    <row r="1145" spans="1:21" x14ac:dyDescent="0.2">
      <c r="A1145" s="9" t="str">
        <f t="shared" si="289"/>
        <v/>
      </c>
      <c r="B1145" s="10" t="str">
        <f t="shared" si="290"/>
        <v/>
      </c>
      <c r="C1145" s="14" t="str">
        <f t="shared" si="291"/>
        <v/>
      </c>
      <c r="D1145" s="11" t="str">
        <f t="shared" si="292"/>
        <v/>
      </c>
      <c r="E1145" s="12" t="str">
        <f t="shared" si="293"/>
        <v/>
      </c>
      <c r="F1145" s="12" t="str">
        <f t="shared" si="294"/>
        <v/>
      </c>
      <c r="G1145" s="12" t="str">
        <f t="shared" si="295"/>
        <v/>
      </c>
      <c r="H1145" s="13"/>
      <c r="I1145" s="12" t="str">
        <f t="shared" si="296"/>
        <v/>
      </c>
      <c r="J1145" s="12" t="str">
        <f t="shared" si="297"/>
        <v/>
      </c>
      <c r="K1145" s="12" t="str">
        <f t="shared" si="298"/>
        <v/>
      </c>
      <c r="L1145" s="12" t="str">
        <f>IF(A1145="","",SUM($K$51:K1145))</f>
        <v/>
      </c>
      <c r="O1145" s="9" t="str">
        <f t="shared" si="299"/>
        <v/>
      </c>
      <c r="P1145" s="10" t="str">
        <f t="shared" si="300"/>
        <v/>
      </c>
      <c r="Q1145" s="16" t="str">
        <f t="shared" si="301"/>
        <v/>
      </c>
      <c r="R1145" s="12" t="str">
        <f t="shared" si="302"/>
        <v/>
      </c>
      <c r="S1145" s="12" t="str">
        <f t="shared" si="303"/>
        <v/>
      </c>
      <c r="T1145" s="12" t="str">
        <f t="shared" si="304"/>
        <v/>
      </c>
      <c r="U1145" s="12" t="str">
        <f t="shared" si="305"/>
        <v/>
      </c>
    </row>
    <row r="1146" spans="1:21" x14ac:dyDescent="0.2">
      <c r="A1146" s="9" t="str">
        <f t="shared" si="289"/>
        <v/>
      </c>
      <c r="B1146" s="10" t="str">
        <f t="shared" si="290"/>
        <v/>
      </c>
      <c r="C1146" s="14" t="str">
        <f t="shared" si="291"/>
        <v/>
      </c>
      <c r="D1146" s="11" t="str">
        <f t="shared" si="292"/>
        <v/>
      </c>
      <c r="E1146" s="12" t="str">
        <f t="shared" si="293"/>
        <v/>
      </c>
      <c r="F1146" s="12" t="str">
        <f t="shared" si="294"/>
        <v/>
      </c>
      <c r="G1146" s="12" t="str">
        <f t="shared" si="295"/>
        <v/>
      </c>
      <c r="H1146" s="13"/>
      <c r="I1146" s="12" t="str">
        <f t="shared" si="296"/>
        <v/>
      </c>
      <c r="J1146" s="12" t="str">
        <f t="shared" si="297"/>
        <v/>
      </c>
      <c r="K1146" s="12" t="str">
        <f t="shared" si="298"/>
        <v/>
      </c>
      <c r="L1146" s="12" t="str">
        <f>IF(A1146="","",SUM($K$51:K1146))</f>
        <v/>
      </c>
      <c r="O1146" s="9" t="str">
        <f t="shared" si="299"/>
        <v/>
      </c>
      <c r="P1146" s="10" t="str">
        <f t="shared" si="300"/>
        <v/>
      </c>
      <c r="Q1146" s="16" t="str">
        <f t="shared" si="301"/>
        <v/>
      </c>
      <c r="R1146" s="12" t="str">
        <f t="shared" si="302"/>
        <v/>
      </c>
      <c r="S1146" s="12" t="str">
        <f t="shared" si="303"/>
        <v/>
      </c>
      <c r="T1146" s="12" t="str">
        <f t="shared" si="304"/>
        <v/>
      </c>
      <c r="U1146" s="12" t="str">
        <f t="shared" si="305"/>
        <v/>
      </c>
    </row>
    <row r="1147" spans="1:21" x14ac:dyDescent="0.2">
      <c r="A1147" s="9" t="str">
        <f t="shared" si="289"/>
        <v/>
      </c>
      <c r="B1147" s="10" t="str">
        <f t="shared" si="290"/>
        <v/>
      </c>
      <c r="C1147" s="14" t="str">
        <f t="shared" si="291"/>
        <v/>
      </c>
      <c r="D1147" s="11" t="str">
        <f t="shared" si="292"/>
        <v/>
      </c>
      <c r="E1147" s="12" t="str">
        <f t="shared" si="293"/>
        <v/>
      </c>
      <c r="F1147" s="12" t="str">
        <f t="shared" si="294"/>
        <v/>
      </c>
      <c r="G1147" s="12" t="str">
        <f t="shared" si="295"/>
        <v/>
      </c>
      <c r="H1147" s="13"/>
      <c r="I1147" s="12" t="str">
        <f t="shared" si="296"/>
        <v/>
      </c>
      <c r="J1147" s="12" t="str">
        <f t="shared" si="297"/>
        <v/>
      </c>
      <c r="K1147" s="12" t="str">
        <f t="shared" si="298"/>
        <v/>
      </c>
      <c r="L1147" s="12" t="str">
        <f>IF(A1147="","",SUM($K$51:K1147))</f>
        <v/>
      </c>
      <c r="O1147" s="9" t="str">
        <f t="shared" si="299"/>
        <v/>
      </c>
      <c r="P1147" s="10" t="str">
        <f t="shared" si="300"/>
        <v/>
      </c>
      <c r="Q1147" s="16" t="str">
        <f t="shared" si="301"/>
        <v/>
      </c>
      <c r="R1147" s="12" t="str">
        <f t="shared" si="302"/>
        <v/>
      </c>
      <c r="S1147" s="12" t="str">
        <f t="shared" si="303"/>
        <v/>
      </c>
      <c r="T1147" s="12" t="str">
        <f t="shared" si="304"/>
        <v/>
      </c>
      <c r="U1147" s="12" t="str">
        <f t="shared" si="305"/>
        <v/>
      </c>
    </row>
    <row r="1148" spans="1:21" x14ac:dyDescent="0.2">
      <c r="A1148" s="9" t="str">
        <f t="shared" si="289"/>
        <v/>
      </c>
      <c r="B1148" s="10" t="str">
        <f t="shared" si="290"/>
        <v/>
      </c>
      <c r="C1148" s="14" t="str">
        <f t="shared" si="291"/>
        <v/>
      </c>
      <c r="D1148" s="11" t="str">
        <f t="shared" si="292"/>
        <v/>
      </c>
      <c r="E1148" s="12" t="str">
        <f t="shared" si="293"/>
        <v/>
      </c>
      <c r="F1148" s="12" t="str">
        <f t="shared" si="294"/>
        <v/>
      </c>
      <c r="G1148" s="12" t="str">
        <f t="shared" si="295"/>
        <v/>
      </c>
      <c r="H1148" s="13"/>
      <c r="I1148" s="12" t="str">
        <f t="shared" si="296"/>
        <v/>
      </c>
      <c r="J1148" s="12" t="str">
        <f t="shared" si="297"/>
        <v/>
      </c>
      <c r="K1148" s="12" t="str">
        <f t="shared" si="298"/>
        <v/>
      </c>
      <c r="L1148" s="12" t="str">
        <f>IF(A1148="","",SUM($K$51:K1148))</f>
        <v/>
      </c>
      <c r="O1148" s="9" t="str">
        <f t="shared" si="299"/>
        <v/>
      </c>
      <c r="P1148" s="10" t="str">
        <f t="shared" si="300"/>
        <v/>
      </c>
      <c r="Q1148" s="16" t="str">
        <f t="shared" si="301"/>
        <v/>
      </c>
      <c r="R1148" s="12" t="str">
        <f t="shared" si="302"/>
        <v/>
      </c>
      <c r="S1148" s="12" t="str">
        <f t="shared" si="303"/>
        <v/>
      </c>
      <c r="T1148" s="12" t="str">
        <f t="shared" si="304"/>
        <v/>
      </c>
      <c r="U1148" s="12" t="str">
        <f t="shared" si="305"/>
        <v/>
      </c>
    </row>
    <row r="1149" spans="1:21" x14ac:dyDescent="0.2">
      <c r="A1149" s="9" t="str">
        <f t="shared" si="289"/>
        <v/>
      </c>
      <c r="B1149" s="10" t="str">
        <f t="shared" si="290"/>
        <v/>
      </c>
      <c r="C1149" s="14" t="str">
        <f t="shared" si="291"/>
        <v/>
      </c>
      <c r="D1149" s="11" t="str">
        <f t="shared" si="292"/>
        <v/>
      </c>
      <c r="E1149" s="12" t="str">
        <f t="shared" si="293"/>
        <v/>
      </c>
      <c r="F1149" s="12" t="str">
        <f t="shared" si="294"/>
        <v/>
      </c>
      <c r="G1149" s="12" t="str">
        <f t="shared" si="295"/>
        <v/>
      </c>
      <c r="H1149" s="13"/>
      <c r="I1149" s="12" t="str">
        <f t="shared" si="296"/>
        <v/>
      </c>
      <c r="J1149" s="12" t="str">
        <f t="shared" si="297"/>
        <v/>
      </c>
      <c r="K1149" s="12" t="str">
        <f t="shared" si="298"/>
        <v/>
      </c>
      <c r="L1149" s="12" t="str">
        <f>IF(A1149="","",SUM($K$51:K1149))</f>
        <v/>
      </c>
      <c r="O1149" s="9" t="str">
        <f t="shared" si="299"/>
        <v/>
      </c>
      <c r="P1149" s="10" t="str">
        <f t="shared" si="300"/>
        <v/>
      </c>
      <c r="Q1149" s="16" t="str">
        <f t="shared" si="301"/>
        <v/>
      </c>
      <c r="R1149" s="12" t="str">
        <f t="shared" si="302"/>
        <v/>
      </c>
      <c r="S1149" s="12" t="str">
        <f t="shared" si="303"/>
        <v/>
      </c>
      <c r="T1149" s="12" t="str">
        <f t="shared" si="304"/>
        <v/>
      </c>
      <c r="U1149" s="12" t="str">
        <f t="shared" si="305"/>
        <v/>
      </c>
    </row>
    <row r="1150" spans="1:21" x14ac:dyDescent="0.2">
      <c r="A1150" s="9" t="str">
        <f t="shared" si="289"/>
        <v/>
      </c>
      <c r="B1150" s="10" t="str">
        <f t="shared" si="290"/>
        <v/>
      </c>
      <c r="C1150" s="14" t="str">
        <f t="shared" si="291"/>
        <v/>
      </c>
      <c r="D1150" s="11" t="str">
        <f t="shared" si="292"/>
        <v/>
      </c>
      <c r="E1150" s="12" t="str">
        <f t="shared" si="293"/>
        <v/>
      </c>
      <c r="F1150" s="12" t="str">
        <f t="shared" si="294"/>
        <v/>
      </c>
      <c r="G1150" s="12" t="str">
        <f t="shared" si="295"/>
        <v/>
      </c>
      <c r="H1150" s="13"/>
      <c r="I1150" s="12" t="str">
        <f t="shared" si="296"/>
        <v/>
      </c>
      <c r="J1150" s="12" t="str">
        <f t="shared" si="297"/>
        <v/>
      </c>
      <c r="K1150" s="12" t="str">
        <f t="shared" si="298"/>
        <v/>
      </c>
      <c r="L1150" s="12" t="str">
        <f>IF(A1150="","",SUM($K$51:K1150))</f>
        <v/>
      </c>
      <c r="O1150" s="9" t="str">
        <f t="shared" si="299"/>
        <v/>
      </c>
      <c r="P1150" s="10" t="str">
        <f t="shared" si="300"/>
        <v/>
      </c>
      <c r="Q1150" s="16" t="str">
        <f t="shared" si="301"/>
        <v/>
      </c>
      <c r="R1150" s="12" t="str">
        <f t="shared" si="302"/>
        <v/>
      </c>
      <c r="S1150" s="12" t="str">
        <f t="shared" si="303"/>
        <v/>
      </c>
      <c r="T1150" s="12" t="str">
        <f t="shared" si="304"/>
        <v/>
      </c>
      <c r="U1150" s="12" t="str">
        <f t="shared" si="305"/>
        <v/>
      </c>
    </row>
    <row r="1151" spans="1:21" x14ac:dyDescent="0.2">
      <c r="A1151" s="9" t="str">
        <f t="shared" si="289"/>
        <v/>
      </c>
      <c r="B1151" s="10" t="str">
        <f t="shared" si="290"/>
        <v/>
      </c>
      <c r="C1151" s="14" t="str">
        <f t="shared" si="291"/>
        <v/>
      </c>
      <c r="D1151" s="11" t="str">
        <f t="shared" si="292"/>
        <v/>
      </c>
      <c r="E1151" s="12" t="str">
        <f t="shared" si="293"/>
        <v/>
      </c>
      <c r="F1151" s="12" t="str">
        <f t="shared" si="294"/>
        <v/>
      </c>
      <c r="G1151" s="12" t="str">
        <f t="shared" si="295"/>
        <v/>
      </c>
      <c r="H1151" s="13"/>
      <c r="I1151" s="12" t="str">
        <f t="shared" si="296"/>
        <v/>
      </c>
      <c r="J1151" s="12" t="str">
        <f t="shared" si="297"/>
        <v/>
      </c>
      <c r="K1151" s="12" t="str">
        <f t="shared" si="298"/>
        <v/>
      </c>
      <c r="L1151" s="12" t="str">
        <f>IF(A1151="","",SUM($K$51:K1151))</f>
        <v/>
      </c>
      <c r="O1151" s="9" t="str">
        <f t="shared" si="299"/>
        <v/>
      </c>
      <c r="P1151" s="10" t="str">
        <f t="shared" si="300"/>
        <v/>
      </c>
      <c r="Q1151" s="16" t="str">
        <f t="shared" si="301"/>
        <v/>
      </c>
      <c r="R1151" s="12" t="str">
        <f t="shared" si="302"/>
        <v/>
      </c>
      <c r="S1151" s="12" t="str">
        <f t="shared" si="303"/>
        <v/>
      </c>
      <c r="T1151" s="12" t="str">
        <f t="shared" si="304"/>
        <v/>
      </c>
      <c r="U1151" s="12" t="str">
        <f t="shared" si="305"/>
        <v/>
      </c>
    </row>
    <row r="1152" spans="1:21" x14ac:dyDescent="0.2">
      <c r="A1152" s="9" t="str">
        <f t="shared" si="289"/>
        <v/>
      </c>
      <c r="B1152" s="10" t="str">
        <f t="shared" si="290"/>
        <v/>
      </c>
      <c r="C1152" s="14" t="str">
        <f t="shared" si="291"/>
        <v/>
      </c>
      <c r="D1152" s="11" t="str">
        <f t="shared" si="292"/>
        <v/>
      </c>
      <c r="E1152" s="12" t="str">
        <f t="shared" si="293"/>
        <v/>
      </c>
      <c r="F1152" s="12" t="str">
        <f t="shared" si="294"/>
        <v/>
      </c>
      <c r="G1152" s="12" t="str">
        <f t="shared" si="295"/>
        <v/>
      </c>
      <c r="H1152" s="13"/>
      <c r="I1152" s="12" t="str">
        <f t="shared" si="296"/>
        <v/>
      </c>
      <c r="J1152" s="12" t="str">
        <f t="shared" si="297"/>
        <v/>
      </c>
      <c r="K1152" s="12" t="str">
        <f t="shared" si="298"/>
        <v/>
      </c>
      <c r="L1152" s="12" t="str">
        <f>IF(A1152="","",SUM($K$51:K1152))</f>
        <v/>
      </c>
      <c r="O1152" s="9" t="str">
        <f t="shared" si="299"/>
        <v/>
      </c>
      <c r="P1152" s="10" t="str">
        <f t="shared" si="300"/>
        <v/>
      </c>
      <c r="Q1152" s="16" t="str">
        <f t="shared" si="301"/>
        <v/>
      </c>
      <c r="R1152" s="12" t="str">
        <f t="shared" si="302"/>
        <v/>
      </c>
      <c r="S1152" s="12" t="str">
        <f t="shared" si="303"/>
        <v/>
      </c>
      <c r="T1152" s="12" t="str">
        <f t="shared" si="304"/>
        <v/>
      </c>
      <c r="U1152" s="12" t="str">
        <f t="shared" si="305"/>
        <v/>
      </c>
    </row>
    <row r="1153" spans="1:21" x14ac:dyDescent="0.2">
      <c r="A1153" s="9" t="str">
        <f t="shared" si="289"/>
        <v/>
      </c>
      <c r="B1153" s="10" t="str">
        <f t="shared" si="290"/>
        <v/>
      </c>
      <c r="C1153" s="14" t="str">
        <f t="shared" si="291"/>
        <v/>
      </c>
      <c r="D1153" s="11" t="str">
        <f t="shared" si="292"/>
        <v/>
      </c>
      <c r="E1153" s="12" t="str">
        <f t="shared" si="293"/>
        <v/>
      </c>
      <c r="F1153" s="12" t="str">
        <f t="shared" si="294"/>
        <v/>
      </c>
      <c r="G1153" s="12" t="str">
        <f t="shared" si="295"/>
        <v/>
      </c>
      <c r="H1153" s="13"/>
      <c r="I1153" s="12" t="str">
        <f t="shared" si="296"/>
        <v/>
      </c>
      <c r="J1153" s="12" t="str">
        <f t="shared" si="297"/>
        <v/>
      </c>
      <c r="K1153" s="12" t="str">
        <f t="shared" si="298"/>
        <v/>
      </c>
      <c r="L1153" s="12" t="str">
        <f>IF(A1153="","",SUM($K$51:K1153))</f>
        <v/>
      </c>
      <c r="O1153" s="9" t="str">
        <f t="shared" si="299"/>
        <v/>
      </c>
      <c r="P1153" s="10" t="str">
        <f t="shared" si="300"/>
        <v/>
      </c>
      <c r="Q1153" s="16" t="str">
        <f t="shared" si="301"/>
        <v/>
      </c>
      <c r="R1153" s="12" t="str">
        <f t="shared" si="302"/>
        <v/>
      </c>
      <c r="S1153" s="12" t="str">
        <f t="shared" si="303"/>
        <v/>
      </c>
      <c r="T1153" s="12" t="str">
        <f t="shared" si="304"/>
        <v/>
      </c>
      <c r="U1153" s="12" t="str">
        <f t="shared" si="305"/>
        <v/>
      </c>
    </row>
    <row r="1154" spans="1:21" x14ac:dyDescent="0.2">
      <c r="A1154" s="9" t="str">
        <f t="shared" si="289"/>
        <v/>
      </c>
      <c r="B1154" s="10" t="str">
        <f t="shared" si="290"/>
        <v/>
      </c>
      <c r="C1154" s="14" t="str">
        <f t="shared" si="291"/>
        <v/>
      </c>
      <c r="D1154" s="11" t="str">
        <f t="shared" si="292"/>
        <v/>
      </c>
      <c r="E1154" s="12" t="str">
        <f t="shared" si="293"/>
        <v/>
      </c>
      <c r="F1154" s="12" t="str">
        <f t="shared" si="294"/>
        <v/>
      </c>
      <c r="G1154" s="12" t="str">
        <f t="shared" si="295"/>
        <v/>
      </c>
      <c r="H1154" s="13"/>
      <c r="I1154" s="12" t="str">
        <f t="shared" si="296"/>
        <v/>
      </c>
      <c r="J1154" s="12" t="str">
        <f t="shared" si="297"/>
        <v/>
      </c>
      <c r="K1154" s="12" t="str">
        <f t="shared" si="298"/>
        <v/>
      </c>
      <c r="L1154" s="12" t="str">
        <f>IF(A1154="","",SUM($K$51:K1154))</f>
        <v/>
      </c>
      <c r="O1154" s="9" t="str">
        <f t="shared" si="299"/>
        <v/>
      </c>
      <c r="P1154" s="10" t="str">
        <f t="shared" si="300"/>
        <v/>
      </c>
      <c r="Q1154" s="16" t="str">
        <f t="shared" si="301"/>
        <v/>
      </c>
      <c r="R1154" s="12" t="str">
        <f t="shared" si="302"/>
        <v/>
      </c>
      <c r="S1154" s="12" t="str">
        <f t="shared" si="303"/>
        <v/>
      </c>
      <c r="T1154" s="12" t="str">
        <f t="shared" si="304"/>
        <v/>
      </c>
      <c r="U1154" s="12" t="str">
        <f t="shared" si="305"/>
        <v/>
      </c>
    </row>
    <row r="1155" spans="1:21" x14ac:dyDescent="0.2">
      <c r="A1155" s="9" t="str">
        <f t="shared" si="289"/>
        <v/>
      </c>
      <c r="B1155" s="10" t="str">
        <f t="shared" si="290"/>
        <v/>
      </c>
      <c r="C1155" s="14" t="str">
        <f t="shared" si="291"/>
        <v/>
      </c>
      <c r="D1155" s="11" t="str">
        <f t="shared" si="292"/>
        <v/>
      </c>
      <c r="E1155" s="12" t="str">
        <f t="shared" si="293"/>
        <v/>
      </c>
      <c r="F1155" s="12" t="str">
        <f t="shared" si="294"/>
        <v/>
      </c>
      <c r="G1155" s="12" t="str">
        <f t="shared" si="295"/>
        <v/>
      </c>
      <c r="H1155" s="13"/>
      <c r="I1155" s="12" t="str">
        <f t="shared" si="296"/>
        <v/>
      </c>
      <c r="J1155" s="12" t="str">
        <f t="shared" si="297"/>
        <v/>
      </c>
      <c r="K1155" s="12" t="str">
        <f t="shared" si="298"/>
        <v/>
      </c>
      <c r="L1155" s="12" t="str">
        <f>IF(A1155="","",SUM($K$51:K1155))</f>
        <v/>
      </c>
      <c r="O1155" s="9" t="str">
        <f t="shared" si="299"/>
        <v/>
      </c>
      <c r="P1155" s="10" t="str">
        <f t="shared" si="300"/>
        <v/>
      </c>
      <c r="Q1155" s="16" t="str">
        <f t="shared" si="301"/>
        <v/>
      </c>
      <c r="R1155" s="12" t="str">
        <f t="shared" si="302"/>
        <v/>
      </c>
      <c r="S1155" s="12" t="str">
        <f t="shared" si="303"/>
        <v/>
      </c>
      <c r="T1155" s="12" t="str">
        <f t="shared" si="304"/>
        <v/>
      </c>
      <c r="U1155" s="12" t="str">
        <f t="shared" si="305"/>
        <v/>
      </c>
    </row>
    <row r="1156" spans="1:21" x14ac:dyDescent="0.2">
      <c r="A1156" s="9" t="str">
        <f t="shared" si="289"/>
        <v/>
      </c>
      <c r="B1156" s="10" t="str">
        <f t="shared" si="290"/>
        <v/>
      </c>
      <c r="C1156" s="14" t="str">
        <f t="shared" si="291"/>
        <v/>
      </c>
      <c r="D1156" s="11" t="str">
        <f t="shared" si="292"/>
        <v/>
      </c>
      <c r="E1156" s="12" t="str">
        <f t="shared" si="293"/>
        <v/>
      </c>
      <c r="F1156" s="12" t="str">
        <f t="shared" si="294"/>
        <v/>
      </c>
      <c r="G1156" s="12" t="str">
        <f t="shared" si="295"/>
        <v/>
      </c>
      <c r="H1156" s="13"/>
      <c r="I1156" s="12" t="str">
        <f t="shared" si="296"/>
        <v/>
      </c>
      <c r="J1156" s="12" t="str">
        <f t="shared" si="297"/>
        <v/>
      </c>
      <c r="K1156" s="12" t="str">
        <f t="shared" si="298"/>
        <v/>
      </c>
      <c r="L1156" s="12" t="str">
        <f>IF(A1156="","",SUM($K$51:K1156))</f>
        <v/>
      </c>
      <c r="O1156" s="9" t="str">
        <f t="shared" si="299"/>
        <v/>
      </c>
      <c r="P1156" s="10" t="str">
        <f t="shared" si="300"/>
        <v/>
      </c>
      <c r="Q1156" s="16" t="str">
        <f t="shared" si="301"/>
        <v/>
      </c>
      <c r="R1156" s="12" t="str">
        <f t="shared" si="302"/>
        <v/>
      </c>
      <c r="S1156" s="12" t="str">
        <f t="shared" si="303"/>
        <v/>
      </c>
      <c r="T1156" s="12" t="str">
        <f t="shared" si="304"/>
        <v/>
      </c>
      <c r="U1156" s="12" t="str">
        <f t="shared" si="305"/>
        <v/>
      </c>
    </row>
    <row r="1157" spans="1:21" x14ac:dyDescent="0.2">
      <c r="A1157" s="9" t="str">
        <f t="shared" si="289"/>
        <v/>
      </c>
      <c r="B1157" s="10" t="str">
        <f t="shared" si="290"/>
        <v/>
      </c>
      <c r="C1157" s="14" t="str">
        <f t="shared" si="291"/>
        <v/>
      </c>
      <c r="D1157" s="11" t="str">
        <f t="shared" si="292"/>
        <v/>
      </c>
      <c r="E1157" s="12" t="str">
        <f t="shared" si="293"/>
        <v/>
      </c>
      <c r="F1157" s="12" t="str">
        <f t="shared" si="294"/>
        <v/>
      </c>
      <c r="G1157" s="12" t="str">
        <f t="shared" si="295"/>
        <v/>
      </c>
      <c r="H1157" s="13"/>
      <c r="I1157" s="12" t="str">
        <f t="shared" si="296"/>
        <v/>
      </c>
      <c r="J1157" s="12" t="str">
        <f t="shared" si="297"/>
        <v/>
      </c>
      <c r="K1157" s="12" t="str">
        <f t="shared" si="298"/>
        <v/>
      </c>
      <c r="L1157" s="12" t="str">
        <f>IF(A1157="","",SUM($K$51:K1157))</f>
        <v/>
      </c>
      <c r="O1157" s="9" t="str">
        <f t="shared" si="299"/>
        <v/>
      </c>
      <c r="P1157" s="10" t="str">
        <f t="shared" si="300"/>
        <v/>
      </c>
      <c r="Q1157" s="16" t="str">
        <f t="shared" si="301"/>
        <v/>
      </c>
      <c r="R1157" s="12" t="str">
        <f t="shared" si="302"/>
        <v/>
      </c>
      <c r="S1157" s="12" t="str">
        <f t="shared" si="303"/>
        <v/>
      </c>
      <c r="T1157" s="12" t="str">
        <f t="shared" si="304"/>
        <v/>
      </c>
      <c r="U1157" s="12" t="str">
        <f t="shared" si="305"/>
        <v/>
      </c>
    </row>
    <row r="1158" spans="1:21" x14ac:dyDescent="0.2">
      <c r="A1158" s="9" t="str">
        <f t="shared" si="289"/>
        <v/>
      </c>
      <c r="B1158" s="10" t="str">
        <f t="shared" si="290"/>
        <v/>
      </c>
      <c r="C1158" s="14" t="str">
        <f t="shared" si="291"/>
        <v/>
      </c>
      <c r="D1158" s="11" t="str">
        <f t="shared" si="292"/>
        <v/>
      </c>
      <c r="E1158" s="12" t="str">
        <f t="shared" si="293"/>
        <v/>
      </c>
      <c r="F1158" s="12" t="str">
        <f t="shared" si="294"/>
        <v/>
      </c>
      <c r="G1158" s="12" t="str">
        <f t="shared" si="295"/>
        <v/>
      </c>
      <c r="H1158" s="13"/>
      <c r="I1158" s="12" t="str">
        <f t="shared" si="296"/>
        <v/>
      </c>
      <c r="J1158" s="12" t="str">
        <f t="shared" si="297"/>
        <v/>
      </c>
      <c r="K1158" s="12" t="str">
        <f t="shared" si="298"/>
        <v/>
      </c>
      <c r="L1158" s="12" t="str">
        <f>IF(A1158="","",SUM($K$51:K1158))</f>
        <v/>
      </c>
      <c r="O1158" s="9" t="str">
        <f t="shared" si="299"/>
        <v/>
      </c>
      <c r="P1158" s="10" t="str">
        <f t="shared" si="300"/>
        <v/>
      </c>
      <c r="Q1158" s="16" t="str">
        <f t="shared" si="301"/>
        <v/>
      </c>
      <c r="R1158" s="12" t="str">
        <f t="shared" si="302"/>
        <v/>
      </c>
      <c r="S1158" s="12" t="str">
        <f t="shared" si="303"/>
        <v/>
      </c>
      <c r="T1158" s="12" t="str">
        <f t="shared" si="304"/>
        <v/>
      </c>
      <c r="U1158" s="12" t="str">
        <f t="shared" si="305"/>
        <v/>
      </c>
    </row>
    <row r="1159" spans="1:21" x14ac:dyDescent="0.2">
      <c r="A1159" s="9" t="str">
        <f t="shared" si="289"/>
        <v/>
      </c>
      <c r="B1159" s="10" t="str">
        <f t="shared" si="290"/>
        <v/>
      </c>
      <c r="C1159" s="14" t="str">
        <f t="shared" si="291"/>
        <v/>
      </c>
      <c r="D1159" s="11" t="str">
        <f t="shared" si="292"/>
        <v/>
      </c>
      <c r="E1159" s="12" t="str">
        <f t="shared" si="293"/>
        <v/>
      </c>
      <c r="F1159" s="12" t="str">
        <f t="shared" si="294"/>
        <v/>
      </c>
      <c r="G1159" s="12" t="str">
        <f t="shared" si="295"/>
        <v/>
      </c>
      <c r="H1159" s="13"/>
      <c r="I1159" s="12" t="str">
        <f t="shared" si="296"/>
        <v/>
      </c>
      <c r="J1159" s="12" t="str">
        <f t="shared" si="297"/>
        <v/>
      </c>
      <c r="K1159" s="12" t="str">
        <f t="shared" si="298"/>
        <v/>
      </c>
      <c r="L1159" s="12" t="str">
        <f>IF(A1159="","",SUM($K$51:K1159))</f>
        <v/>
      </c>
      <c r="O1159" s="9" t="str">
        <f t="shared" si="299"/>
        <v/>
      </c>
      <c r="P1159" s="10" t="str">
        <f t="shared" si="300"/>
        <v/>
      </c>
      <c r="Q1159" s="16" t="str">
        <f t="shared" si="301"/>
        <v/>
      </c>
      <c r="R1159" s="12" t="str">
        <f t="shared" si="302"/>
        <v/>
      </c>
      <c r="S1159" s="12" t="str">
        <f t="shared" si="303"/>
        <v/>
      </c>
      <c r="T1159" s="12" t="str">
        <f t="shared" si="304"/>
        <v/>
      </c>
      <c r="U1159" s="12" t="str">
        <f t="shared" si="305"/>
        <v/>
      </c>
    </row>
    <row r="1160" spans="1:21" x14ac:dyDescent="0.2">
      <c r="A1160" s="9" t="str">
        <f t="shared" si="289"/>
        <v/>
      </c>
      <c r="B1160" s="10" t="str">
        <f t="shared" si="290"/>
        <v/>
      </c>
      <c r="C1160" s="14" t="str">
        <f t="shared" si="291"/>
        <v/>
      </c>
      <c r="D1160" s="11" t="str">
        <f t="shared" si="292"/>
        <v/>
      </c>
      <c r="E1160" s="12" t="str">
        <f t="shared" si="293"/>
        <v/>
      </c>
      <c r="F1160" s="12" t="str">
        <f t="shared" si="294"/>
        <v/>
      </c>
      <c r="G1160" s="12" t="str">
        <f t="shared" si="295"/>
        <v/>
      </c>
      <c r="H1160" s="13"/>
      <c r="I1160" s="12" t="str">
        <f t="shared" si="296"/>
        <v/>
      </c>
      <c r="J1160" s="12" t="str">
        <f t="shared" si="297"/>
        <v/>
      </c>
      <c r="K1160" s="12" t="str">
        <f t="shared" si="298"/>
        <v/>
      </c>
      <c r="L1160" s="12" t="str">
        <f>IF(A1160="","",SUM($K$51:K1160))</f>
        <v/>
      </c>
      <c r="O1160" s="9" t="str">
        <f t="shared" si="299"/>
        <v/>
      </c>
      <c r="P1160" s="10" t="str">
        <f t="shared" si="300"/>
        <v/>
      </c>
      <c r="Q1160" s="16" t="str">
        <f t="shared" si="301"/>
        <v/>
      </c>
      <c r="R1160" s="12" t="str">
        <f t="shared" si="302"/>
        <v/>
      </c>
      <c r="S1160" s="12" t="str">
        <f t="shared" si="303"/>
        <v/>
      </c>
      <c r="T1160" s="12" t="str">
        <f t="shared" si="304"/>
        <v/>
      </c>
      <c r="U1160" s="12" t="str">
        <f t="shared" si="305"/>
        <v/>
      </c>
    </row>
    <row r="1161" spans="1:21" x14ac:dyDescent="0.2">
      <c r="A1161" s="9" t="str">
        <f t="shared" si="289"/>
        <v/>
      </c>
      <c r="B1161" s="10" t="str">
        <f t="shared" si="290"/>
        <v/>
      </c>
      <c r="C1161" s="14" t="str">
        <f t="shared" si="291"/>
        <v/>
      </c>
      <c r="D1161" s="11" t="str">
        <f t="shared" si="292"/>
        <v/>
      </c>
      <c r="E1161" s="12" t="str">
        <f t="shared" si="293"/>
        <v/>
      </c>
      <c r="F1161" s="12" t="str">
        <f t="shared" si="294"/>
        <v/>
      </c>
      <c r="G1161" s="12" t="str">
        <f t="shared" si="295"/>
        <v/>
      </c>
      <c r="H1161" s="13"/>
      <c r="I1161" s="12" t="str">
        <f t="shared" si="296"/>
        <v/>
      </c>
      <c r="J1161" s="12" t="str">
        <f t="shared" si="297"/>
        <v/>
      </c>
      <c r="K1161" s="12" t="str">
        <f t="shared" si="298"/>
        <v/>
      </c>
      <c r="L1161" s="12" t="str">
        <f>IF(A1161="","",SUM($K$51:K1161))</f>
        <v/>
      </c>
      <c r="O1161" s="9" t="str">
        <f t="shared" si="299"/>
        <v/>
      </c>
      <c r="P1161" s="10" t="str">
        <f t="shared" si="300"/>
        <v/>
      </c>
      <c r="Q1161" s="16" t="str">
        <f t="shared" si="301"/>
        <v/>
      </c>
      <c r="R1161" s="12" t="str">
        <f t="shared" si="302"/>
        <v/>
      </c>
      <c r="S1161" s="12" t="str">
        <f t="shared" si="303"/>
        <v/>
      </c>
      <c r="T1161" s="12" t="str">
        <f t="shared" si="304"/>
        <v/>
      </c>
      <c r="U1161" s="12" t="str">
        <f t="shared" si="305"/>
        <v/>
      </c>
    </row>
    <row r="1162" spans="1:21" x14ac:dyDescent="0.2">
      <c r="A1162" s="9" t="str">
        <f t="shared" si="289"/>
        <v/>
      </c>
      <c r="B1162" s="10" t="str">
        <f t="shared" si="290"/>
        <v/>
      </c>
      <c r="C1162" s="14" t="str">
        <f t="shared" si="291"/>
        <v/>
      </c>
      <c r="D1162" s="11" t="str">
        <f t="shared" si="292"/>
        <v/>
      </c>
      <c r="E1162" s="12" t="str">
        <f t="shared" si="293"/>
        <v/>
      </c>
      <c r="F1162" s="12" t="str">
        <f t="shared" si="294"/>
        <v/>
      </c>
      <c r="G1162" s="12" t="str">
        <f t="shared" si="295"/>
        <v/>
      </c>
      <c r="H1162" s="13"/>
      <c r="I1162" s="12" t="str">
        <f t="shared" si="296"/>
        <v/>
      </c>
      <c r="J1162" s="12" t="str">
        <f t="shared" si="297"/>
        <v/>
      </c>
      <c r="K1162" s="12" t="str">
        <f t="shared" si="298"/>
        <v/>
      </c>
      <c r="L1162" s="12" t="str">
        <f>IF(A1162="","",SUM($K$51:K1162))</f>
        <v/>
      </c>
      <c r="O1162" s="9" t="str">
        <f t="shared" si="299"/>
        <v/>
      </c>
      <c r="P1162" s="10" t="str">
        <f t="shared" si="300"/>
        <v/>
      </c>
      <c r="Q1162" s="16" t="str">
        <f t="shared" si="301"/>
        <v/>
      </c>
      <c r="R1162" s="12" t="str">
        <f t="shared" si="302"/>
        <v/>
      </c>
      <c r="S1162" s="12" t="str">
        <f t="shared" si="303"/>
        <v/>
      </c>
      <c r="T1162" s="12" t="str">
        <f t="shared" si="304"/>
        <v/>
      </c>
      <c r="U1162" s="12" t="str">
        <f t="shared" si="305"/>
        <v/>
      </c>
    </row>
    <row r="1163" spans="1:21" x14ac:dyDescent="0.2">
      <c r="A1163" s="9" t="str">
        <f t="shared" si="289"/>
        <v/>
      </c>
      <c r="B1163" s="10" t="str">
        <f t="shared" si="290"/>
        <v/>
      </c>
      <c r="C1163" s="14" t="str">
        <f t="shared" si="291"/>
        <v/>
      </c>
      <c r="D1163" s="11" t="str">
        <f t="shared" si="292"/>
        <v/>
      </c>
      <c r="E1163" s="12" t="str">
        <f t="shared" si="293"/>
        <v/>
      </c>
      <c r="F1163" s="12" t="str">
        <f t="shared" si="294"/>
        <v/>
      </c>
      <c r="G1163" s="12" t="str">
        <f t="shared" si="295"/>
        <v/>
      </c>
      <c r="H1163" s="13"/>
      <c r="I1163" s="12" t="str">
        <f t="shared" si="296"/>
        <v/>
      </c>
      <c r="J1163" s="12" t="str">
        <f t="shared" si="297"/>
        <v/>
      </c>
      <c r="K1163" s="12" t="str">
        <f t="shared" si="298"/>
        <v/>
      </c>
      <c r="L1163" s="12" t="str">
        <f>IF(A1163="","",SUM($K$51:K1163))</f>
        <v/>
      </c>
      <c r="O1163" s="9" t="str">
        <f t="shared" si="299"/>
        <v/>
      </c>
      <c r="P1163" s="10" t="str">
        <f t="shared" si="300"/>
        <v/>
      </c>
      <c r="Q1163" s="16" t="str">
        <f t="shared" si="301"/>
        <v/>
      </c>
      <c r="R1163" s="12" t="str">
        <f t="shared" si="302"/>
        <v/>
      </c>
      <c r="S1163" s="12" t="str">
        <f t="shared" si="303"/>
        <v/>
      </c>
      <c r="T1163" s="12" t="str">
        <f t="shared" si="304"/>
        <v/>
      </c>
      <c r="U1163" s="12" t="str">
        <f t="shared" si="305"/>
        <v/>
      </c>
    </row>
    <row r="1164" spans="1:21" x14ac:dyDescent="0.2">
      <c r="A1164" s="9" t="str">
        <f t="shared" si="289"/>
        <v/>
      </c>
      <c r="B1164" s="10" t="str">
        <f t="shared" si="290"/>
        <v/>
      </c>
      <c r="C1164" s="14" t="str">
        <f t="shared" si="291"/>
        <v/>
      </c>
      <c r="D1164" s="11" t="str">
        <f t="shared" si="292"/>
        <v/>
      </c>
      <c r="E1164" s="12" t="str">
        <f t="shared" si="293"/>
        <v/>
      </c>
      <c r="F1164" s="12" t="str">
        <f t="shared" si="294"/>
        <v/>
      </c>
      <c r="G1164" s="12" t="str">
        <f t="shared" si="295"/>
        <v/>
      </c>
      <c r="H1164" s="13"/>
      <c r="I1164" s="12" t="str">
        <f t="shared" si="296"/>
        <v/>
      </c>
      <c r="J1164" s="12" t="str">
        <f t="shared" si="297"/>
        <v/>
      </c>
      <c r="K1164" s="12" t="str">
        <f t="shared" si="298"/>
        <v/>
      </c>
      <c r="L1164" s="12" t="str">
        <f>IF(A1164="","",SUM($K$51:K1164))</f>
        <v/>
      </c>
      <c r="O1164" s="9" t="str">
        <f t="shared" si="299"/>
        <v/>
      </c>
      <c r="P1164" s="10" t="str">
        <f t="shared" si="300"/>
        <v/>
      </c>
      <c r="Q1164" s="16" t="str">
        <f t="shared" si="301"/>
        <v/>
      </c>
      <c r="R1164" s="12" t="str">
        <f t="shared" si="302"/>
        <v/>
      </c>
      <c r="S1164" s="12" t="str">
        <f t="shared" si="303"/>
        <v/>
      </c>
      <c r="T1164" s="12" t="str">
        <f t="shared" si="304"/>
        <v/>
      </c>
      <c r="U1164" s="12" t="str">
        <f t="shared" si="305"/>
        <v/>
      </c>
    </row>
    <row r="1165" spans="1:21" x14ac:dyDescent="0.2">
      <c r="A1165" s="9" t="str">
        <f t="shared" si="289"/>
        <v/>
      </c>
      <c r="B1165" s="10" t="str">
        <f t="shared" si="290"/>
        <v/>
      </c>
      <c r="C1165" s="14" t="str">
        <f t="shared" si="291"/>
        <v/>
      </c>
      <c r="D1165" s="11" t="str">
        <f t="shared" si="292"/>
        <v/>
      </c>
      <c r="E1165" s="12" t="str">
        <f t="shared" si="293"/>
        <v/>
      </c>
      <c r="F1165" s="12" t="str">
        <f t="shared" si="294"/>
        <v/>
      </c>
      <c r="G1165" s="12" t="str">
        <f t="shared" si="295"/>
        <v/>
      </c>
      <c r="H1165" s="13"/>
      <c r="I1165" s="12" t="str">
        <f t="shared" si="296"/>
        <v/>
      </c>
      <c r="J1165" s="12" t="str">
        <f t="shared" si="297"/>
        <v/>
      </c>
      <c r="K1165" s="12" t="str">
        <f t="shared" si="298"/>
        <v/>
      </c>
      <c r="L1165" s="12" t="str">
        <f>IF(A1165="","",SUM($K$51:K1165))</f>
        <v/>
      </c>
      <c r="O1165" s="9" t="str">
        <f t="shared" si="299"/>
        <v/>
      </c>
      <c r="P1165" s="10" t="str">
        <f t="shared" si="300"/>
        <v/>
      </c>
      <c r="Q1165" s="16" t="str">
        <f t="shared" si="301"/>
        <v/>
      </c>
      <c r="R1165" s="12" t="str">
        <f t="shared" si="302"/>
        <v/>
      </c>
      <c r="S1165" s="12" t="str">
        <f t="shared" si="303"/>
        <v/>
      </c>
      <c r="T1165" s="12" t="str">
        <f t="shared" si="304"/>
        <v/>
      </c>
      <c r="U1165" s="12" t="str">
        <f t="shared" si="305"/>
        <v/>
      </c>
    </row>
    <row r="1166" spans="1:21" x14ac:dyDescent="0.2">
      <c r="A1166" s="9" t="str">
        <f t="shared" si="289"/>
        <v/>
      </c>
      <c r="B1166" s="10" t="str">
        <f t="shared" si="290"/>
        <v/>
      </c>
      <c r="C1166" s="14" t="str">
        <f t="shared" si="291"/>
        <v/>
      </c>
      <c r="D1166" s="11" t="str">
        <f t="shared" si="292"/>
        <v/>
      </c>
      <c r="E1166" s="12" t="str">
        <f t="shared" si="293"/>
        <v/>
      </c>
      <c r="F1166" s="12" t="str">
        <f t="shared" si="294"/>
        <v/>
      </c>
      <c r="G1166" s="12" t="str">
        <f t="shared" si="295"/>
        <v/>
      </c>
      <c r="H1166" s="13"/>
      <c r="I1166" s="12" t="str">
        <f t="shared" si="296"/>
        <v/>
      </c>
      <c r="J1166" s="12" t="str">
        <f t="shared" si="297"/>
        <v/>
      </c>
      <c r="K1166" s="12" t="str">
        <f t="shared" si="298"/>
        <v/>
      </c>
      <c r="L1166" s="12" t="str">
        <f>IF(A1166="","",SUM($K$51:K1166))</f>
        <v/>
      </c>
      <c r="O1166" s="9" t="str">
        <f t="shared" si="299"/>
        <v/>
      </c>
      <c r="P1166" s="10" t="str">
        <f t="shared" si="300"/>
        <v/>
      </c>
      <c r="Q1166" s="16" t="str">
        <f t="shared" si="301"/>
        <v/>
      </c>
      <c r="R1166" s="12" t="str">
        <f t="shared" si="302"/>
        <v/>
      </c>
      <c r="S1166" s="12" t="str">
        <f t="shared" si="303"/>
        <v/>
      </c>
      <c r="T1166" s="12" t="str">
        <f t="shared" si="304"/>
        <v/>
      </c>
      <c r="U1166" s="12" t="str">
        <f t="shared" si="305"/>
        <v/>
      </c>
    </row>
    <row r="1167" spans="1:21" x14ac:dyDescent="0.2">
      <c r="A1167" s="9" t="str">
        <f t="shared" si="289"/>
        <v/>
      </c>
      <c r="B1167" s="10" t="str">
        <f t="shared" si="290"/>
        <v/>
      </c>
      <c r="C1167" s="14" t="str">
        <f t="shared" si="291"/>
        <v/>
      </c>
      <c r="D1167" s="11" t="str">
        <f t="shared" si="292"/>
        <v/>
      </c>
      <c r="E1167" s="12" t="str">
        <f t="shared" si="293"/>
        <v/>
      </c>
      <c r="F1167" s="12" t="str">
        <f t="shared" si="294"/>
        <v/>
      </c>
      <c r="G1167" s="12" t="str">
        <f t="shared" si="295"/>
        <v/>
      </c>
      <c r="H1167" s="13"/>
      <c r="I1167" s="12" t="str">
        <f t="shared" si="296"/>
        <v/>
      </c>
      <c r="J1167" s="12" t="str">
        <f t="shared" si="297"/>
        <v/>
      </c>
      <c r="K1167" s="12" t="str">
        <f t="shared" si="298"/>
        <v/>
      </c>
      <c r="L1167" s="12" t="str">
        <f>IF(A1167="","",SUM($K$51:K1167))</f>
        <v/>
      </c>
      <c r="O1167" s="9" t="str">
        <f t="shared" si="299"/>
        <v/>
      </c>
      <c r="P1167" s="10" t="str">
        <f t="shared" si="300"/>
        <v/>
      </c>
      <c r="Q1167" s="16" t="str">
        <f t="shared" si="301"/>
        <v/>
      </c>
      <c r="R1167" s="12" t="str">
        <f t="shared" si="302"/>
        <v/>
      </c>
      <c r="S1167" s="12" t="str">
        <f t="shared" si="303"/>
        <v/>
      </c>
      <c r="T1167" s="12" t="str">
        <f t="shared" si="304"/>
        <v/>
      </c>
      <c r="U1167" s="12" t="str">
        <f t="shared" si="305"/>
        <v/>
      </c>
    </row>
    <row r="1168" spans="1:21" x14ac:dyDescent="0.2">
      <c r="A1168" s="9" t="str">
        <f t="shared" si="289"/>
        <v/>
      </c>
      <c r="B1168" s="10" t="str">
        <f t="shared" si="290"/>
        <v/>
      </c>
      <c r="C1168" s="14" t="str">
        <f t="shared" si="291"/>
        <v/>
      </c>
      <c r="D1168" s="11" t="str">
        <f t="shared" si="292"/>
        <v/>
      </c>
      <c r="E1168" s="12" t="str">
        <f t="shared" si="293"/>
        <v/>
      </c>
      <c r="F1168" s="12" t="str">
        <f t="shared" si="294"/>
        <v/>
      </c>
      <c r="G1168" s="12" t="str">
        <f t="shared" si="295"/>
        <v/>
      </c>
      <c r="H1168" s="13"/>
      <c r="I1168" s="12" t="str">
        <f t="shared" si="296"/>
        <v/>
      </c>
      <c r="J1168" s="12" t="str">
        <f t="shared" si="297"/>
        <v/>
      </c>
      <c r="K1168" s="12" t="str">
        <f t="shared" si="298"/>
        <v/>
      </c>
      <c r="L1168" s="12" t="str">
        <f>IF(A1168="","",SUM($K$51:K1168))</f>
        <v/>
      </c>
      <c r="O1168" s="9" t="str">
        <f t="shared" si="299"/>
        <v/>
      </c>
      <c r="P1168" s="10" t="str">
        <f t="shared" si="300"/>
        <v/>
      </c>
      <c r="Q1168" s="16" t="str">
        <f t="shared" si="301"/>
        <v/>
      </c>
      <c r="R1168" s="12" t="str">
        <f t="shared" si="302"/>
        <v/>
      </c>
      <c r="S1168" s="12" t="str">
        <f t="shared" si="303"/>
        <v/>
      </c>
      <c r="T1168" s="12" t="str">
        <f t="shared" si="304"/>
        <v/>
      </c>
      <c r="U1168" s="12" t="str">
        <f t="shared" si="305"/>
        <v/>
      </c>
    </row>
    <row r="1169" spans="1:21" x14ac:dyDescent="0.2">
      <c r="A1169" s="9" t="str">
        <f t="shared" si="289"/>
        <v/>
      </c>
      <c r="B1169" s="10" t="str">
        <f t="shared" si="290"/>
        <v/>
      </c>
      <c r="C1169" s="14" t="str">
        <f t="shared" si="291"/>
        <v/>
      </c>
      <c r="D1169" s="11" t="str">
        <f t="shared" si="292"/>
        <v/>
      </c>
      <c r="E1169" s="12" t="str">
        <f t="shared" si="293"/>
        <v/>
      </c>
      <c r="F1169" s="12" t="str">
        <f t="shared" si="294"/>
        <v/>
      </c>
      <c r="G1169" s="12" t="str">
        <f t="shared" si="295"/>
        <v/>
      </c>
      <c r="H1169" s="13"/>
      <c r="I1169" s="12" t="str">
        <f t="shared" si="296"/>
        <v/>
      </c>
      <c r="J1169" s="12" t="str">
        <f t="shared" si="297"/>
        <v/>
      </c>
      <c r="K1169" s="12" t="str">
        <f t="shared" si="298"/>
        <v/>
      </c>
      <c r="L1169" s="12" t="str">
        <f>IF(A1169="","",SUM($K$51:K1169))</f>
        <v/>
      </c>
      <c r="O1169" s="9" t="str">
        <f t="shared" si="299"/>
        <v/>
      </c>
      <c r="P1169" s="10" t="str">
        <f t="shared" si="300"/>
        <v/>
      </c>
      <c r="Q1169" s="16" t="str">
        <f t="shared" si="301"/>
        <v/>
      </c>
      <c r="R1169" s="12" t="str">
        <f t="shared" si="302"/>
        <v/>
      </c>
      <c r="S1169" s="12" t="str">
        <f t="shared" si="303"/>
        <v/>
      </c>
      <c r="T1169" s="12" t="str">
        <f t="shared" si="304"/>
        <v/>
      </c>
      <c r="U1169" s="12" t="str">
        <f t="shared" si="305"/>
        <v/>
      </c>
    </row>
    <row r="1170" spans="1:21" x14ac:dyDescent="0.2">
      <c r="A1170" s="9" t="str">
        <f t="shared" si="289"/>
        <v/>
      </c>
      <c r="B1170" s="10" t="str">
        <f t="shared" si="290"/>
        <v/>
      </c>
      <c r="C1170" s="14" t="str">
        <f t="shared" si="291"/>
        <v/>
      </c>
      <c r="D1170" s="11" t="str">
        <f t="shared" si="292"/>
        <v/>
      </c>
      <c r="E1170" s="12" t="str">
        <f t="shared" si="293"/>
        <v/>
      </c>
      <c r="F1170" s="12" t="str">
        <f t="shared" si="294"/>
        <v/>
      </c>
      <c r="G1170" s="12" t="str">
        <f t="shared" si="295"/>
        <v/>
      </c>
      <c r="H1170" s="13"/>
      <c r="I1170" s="12" t="str">
        <f t="shared" si="296"/>
        <v/>
      </c>
      <c r="J1170" s="12" t="str">
        <f t="shared" si="297"/>
        <v/>
      </c>
      <c r="K1170" s="12" t="str">
        <f t="shared" si="298"/>
        <v/>
      </c>
      <c r="L1170" s="12" t="str">
        <f>IF(A1170="","",SUM($K$51:K1170))</f>
        <v/>
      </c>
      <c r="O1170" s="9" t="str">
        <f t="shared" si="299"/>
        <v/>
      </c>
      <c r="P1170" s="10" t="str">
        <f t="shared" si="300"/>
        <v/>
      </c>
      <c r="Q1170" s="16" t="str">
        <f t="shared" si="301"/>
        <v/>
      </c>
      <c r="R1170" s="12" t="str">
        <f t="shared" si="302"/>
        <v/>
      </c>
      <c r="S1170" s="12" t="str">
        <f t="shared" si="303"/>
        <v/>
      </c>
      <c r="T1170" s="12" t="str">
        <f t="shared" si="304"/>
        <v/>
      </c>
      <c r="U1170" s="12" t="str">
        <f t="shared" si="305"/>
        <v/>
      </c>
    </row>
    <row r="1171" spans="1:21" x14ac:dyDescent="0.2">
      <c r="A1171" s="9" t="str">
        <f t="shared" si="289"/>
        <v/>
      </c>
      <c r="B1171" s="10" t="str">
        <f t="shared" si="290"/>
        <v/>
      </c>
      <c r="C1171" s="14" t="str">
        <f t="shared" si="291"/>
        <v/>
      </c>
      <c r="D1171" s="11" t="str">
        <f t="shared" si="292"/>
        <v/>
      </c>
      <c r="E1171" s="12" t="str">
        <f t="shared" si="293"/>
        <v/>
      </c>
      <c r="F1171" s="12" t="str">
        <f t="shared" si="294"/>
        <v/>
      </c>
      <c r="G1171" s="12" t="str">
        <f t="shared" si="295"/>
        <v/>
      </c>
      <c r="H1171" s="13"/>
      <c r="I1171" s="12" t="str">
        <f t="shared" si="296"/>
        <v/>
      </c>
      <c r="J1171" s="12" t="str">
        <f t="shared" si="297"/>
        <v/>
      </c>
      <c r="K1171" s="12" t="str">
        <f t="shared" si="298"/>
        <v/>
      </c>
      <c r="L1171" s="12" t="str">
        <f>IF(A1171="","",SUM($K$51:K1171))</f>
        <v/>
      </c>
      <c r="O1171" s="9" t="str">
        <f t="shared" si="299"/>
        <v/>
      </c>
      <c r="P1171" s="10" t="str">
        <f t="shared" si="300"/>
        <v/>
      </c>
      <c r="Q1171" s="16" t="str">
        <f t="shared" si="301"/>
        <v/>
      </c>
      <c r="R1171" s="12" t="str">
        <f t="shared" si="302"/>
        <v/>
      </c>
      <c r="S1171" s="12" t="str">
        <f t="shared" si="303"/>
        <v/>
      </c>
      <c r="T1171" s="12" t="str">
        <f t="shared" si="304"/>
        <v/>
      </c>
      <c r="U1171" s="12" t="str">
        <f t="shared" si="305"/>
        <v/>
      </c>
    </row>
    <row r="1172" spans="1:21" x14ac:dyDescent="0.2">
      <c r="A1172" s="9" t="str">
        <f t="shared" si="289"/>
        <v/>
      </c>
      <c r="B1172" s="10" t="str">
        <f t="shared" si="290"/>
        <v/>
      </c>
      <c r="C1172" s="14" t="str">
        <f t="shared" si="291"/>
        <v/>
      </c>
      <c r="D1172" s="11" t="str">
        <f t="shared" si="292"/>
        <v/>
      </c>
      <c r="E1172" s="12" t="str">
        <f t="shared" si="293"/>
        <v/>
      </c>
      <c r="F1172" s="12" t="str">
        <f t="shared" si="294"/>
        <v/>
      </c>
      <c r="G1172" s="12" t="str">
        <f t="shared" si="295"/>
        <v/>
      </c>
      <c r="H1172" s="13"/>
      <c r="I1172" s="12" t="str">
        <f t="shared" si="296"/>
        <v/>
      </c>
      <c r="J1172" s="12" t="str">
        <f t="shared" si="297"/>
        <v/>
      </c>
      <c r="K1172" s="12" t="str">
        <f t="shared" si="298"/>
        <v/>
      </c>
      <c r="L1172" s="12" t="str">
        <f>IF(A1172="","",SUM($K$51:K1172))</f>
        <v/>
      </c>
      <c r="O1172" s="9" t="str">
        <f t="shared" si="299"/>
        <v/>
      </c>
      <c r="P1172" s="10" t="str">
        <f t="shared" si="300"/>
        <v/>
      </c>
      <c r="Q1172" s="16" t="str">
        <f t="shared" si="301"/>
        <v/>
      </c>
      <c r="R1172" s="12" t="str">
        <f t="shared" si="302"/>
        <v/>
      </c>
      <c r="S1172" s="12" t="str">
        <f t="shared" si="303"/>
        <v/>
      </c>
      <c r="T1172" s="12" t="str">
        <f t="shared" si="304"/>
        <v/>
      </c>
      <c r="U1172" s="12" t="str">
        <f t="shared" si="305"/>
        <v/>
      </c>
    </row>
    <row r="1173" spans="1:21" x14ac:dyDescent="0.2">
      <c r="A1173" s="9" t="str">
        <f t="shared" si="289"/>
        <v/>
      </c>
      <c r="B1173" s="10" t="str">
        <f t="shared" si="290"/>
        <v/>
      </c>
      <c r="C1173" s="14" t="str">
        <f t="shared" si="291"/>
        <v/>
      </c>
      <c r="D1173" s="11" t="str">
        <f t="shared" si="292"/>
        <v/>
      </c>
      <c r="E1173" s="12" t="str">
        <f t="shared" si="293"/>
        <v/>
      </c>
      <c r="F1173" s="12" t="str">
        <f t="shared" si="294"/>
        <v/>
      </c>
      <c r="G1173" s="12" t="str">
        <f t="shared" si="295"/>
        <v/>
      </c>
      <c r="H1173" s="13"/>
      <c r="I1173" s="12" t="str">
        <f t="shared" si="296"/>
        <v/>
      </c>
      <c r="J1173" s="12" t="str">
        <f t="shared" si="297"/>
        <v/>
      </c>
      <c r="K1173" s="12" t="str">
        <f t="shared" si="298"/>
        <v/>
      </c>
      <c r="L1173" s="12" t="str">
        <f>IF(A1173="","",SUM($K$51:K1173))</f>
        <v/>
      </c>
      <c r="O1173" s="9" t="str">
        <f t="shared" si="299"/>
        <v/>
      </c>
      <c r="P1173" s="10" t="str">
        <f t="shared" si="300"/>
        <v/>
      </c>
      <c r="Q1173" s="16" t="str">
        <f t="shared" si="301"/>
        <v/>
      </c>
      <c r="R1173" s="12" t="str">
        <f t="shared" si="302"/>
        <v/>
      </c>
      <c r="S1173" s="12" t="str">
        <f t="shared" si="303"/>
        <v/>
      </c>
      <c r="T1173" s="12" t="str">
        <f t="shared" si="304"/>
        <v/>
      </c>
      <c r="U1173" s="12" t="str">
        <f t="shared" si="305"/>
        <v/>
      </c>
    </row>
    <row r="1174" spans="1:21" x14ac:dyDescent="0.2">
      <c r="A1174" s="9" t="str">
        <f t="shared" si="289"/>
        <v/>
      </c>
      <c r="B1174" s="10" t="str">
        <f t="shared" si="290"/>
        <v/>
      </c>
      <c r="C1174" s="14" t="str">
        <f t="shared" si="291"/>
        <v/>
      </c>
      <c r="D1174" s="11" t="str">
        <f t="shared" si="292"/>
        <v/>
      </c>
      <c r="E1174" s="12" t="str">
        <f t="shared" si="293"/>
        <v/>
      </c>
      <c r="F1174" s="12" t="str">
        <f t="shared" si="294"/>
        <v/>
      </c>
      <c r="G1174" s="12" t="str">
        <f t="shared" si="295"/>
        <v/>
      </c>
      <c r="H1174" s="13"/>
      <c r="I1174" s="12" t="str">
        <f t="shared" si="296"/>
        <v/>
      </c>
      <c r="J1174" s="12" t="str">
        <f t="shared" si="297"/>
        <v/>
      </c>
      <c r="K1174" s="12" t="str">
        <f t="shared" si="298"/>
        <v/>
      </c>
      <c r="L1174" s="12" t="str">
        <f>IF(A1174="","",SUM($K$51:K1174))</f>
        <v/>
      </c>
      <c r="O1174" s="9" t="str">
        <f t="shared" si="299"/>
        <v/>
      </c>
      <c r="P1174" s="10" t="str">
        <f t="shared" si="300"/>
        <v/>
      </c>
      <c r="Q1174" s="16" t="str">
        <f t="shared" si="301"/>
        <v/>
      </c>
      <c r="R1174" s="12" t="str">
        <f t="shared" si="302"/>
        <v/>
      </c>
      <c r="S1174" s="12" t="str">
        <f t="shared" si="303"/>
        <v/>
      </c>
      <c r="T1174" s="12" t="str">
        <f t="shared" si="304"/>
        <v/>
      </c>
      <c r="U1174" s="12" t="str">
        <f t="shared" si="305"/>
        <v/>
      </c>
    </row>
    <row r="1175" spans="1:21" x14ac:dyDescent="0.2">
      <c r="A1175" s="9" t="str">
        <f t="shared" si="289"/>
        <v/>
      </c>
      <c r="B1175" s="10" t="str">
        <f t="shared" si="290"/>
        <v/>
      </c>
      <c r="C1175" s="14" t="str">
        <f t="shared" si="291"/>
        <v/>
      </c>
      <c r="D1175" s="11" t="str">
        <f t="shared" si="292"/>
        <v/>
      </c>
      <c r="E1175" s="12" t="str">
        <f t="shared" si="293"/>
        <v/>
      </c>
      <c r="F1175" s="12" t="str">
        <f t="shared" si="294"/>
        <v/>
      </c>
      <c r="G1175" s="12" t="str">
        <f t="shared" si="295"/>
        <v/>
      </c>
      <c r="H1175" s="13"/>
      <c r="I1175" s="12" t="str">
        <f t="shared" si="296"/>
        <v/>
      </c>
      <c r="J1175" s="12" t="str">
        <f t="shared" si="297"/>
        <v/>
      </c>
      <c r="K1175" s="12" t="str">
        <f t="shared" si="298"/>
        <v/>
      </c>
      <c r="L1175" s="12" t="str">
        <f>IF(A1175="","",SUM($K$51:K1175))</f>
        <v/>
      </c>
      <c r="O1175" s="9" t="str">
        <f t="shared" si="299"/>
        <v/>
      </c>
      <c r="P1175" s="10" t="str">
        <f t="shared" si="300"/>
        <v/>
      </c>
      <c r="Q1175" s="16" t="str">
        <f t="shared" si="301"/>
        <v/>
      </c>
      <c r="R1175" s="12" t="str">
        <f t="shared" si="302"/>
        <v/>
      </c>
      <c r="S1175" s="12" t="str">
        <f t="shared" si="303"/>
        <v/>
      </c>
      <c r="T1175" s="12" t="str">
        <f t="shared" si="304"/>
        <v/>
      </c>
      <c r="U1175" s="12" t="str">
        <f t="shared" si="305"/>
        <v/>
      </c>
    </row>
    <row r="1176" spans="1:21" x14ac:dyDescent="0.2">
      <c r="A1176" s="9" t="str">
        <f t="shared" si="289"/>
        <v/>
      </c>
      <c r="B1176" s="10" t="str">
        <f t="shared" si="290"/>
        <v/>
      </c>
      <c r="C1176" s="14" t="str">
        <f t="shared" si="291"/>
        <v/>
      </c>
      <c r="D1176" s="11" t="str">
        <f t="shared" si="292"/>
        <v/>
      </c>
      <c r="E1176" s="12" t="str">
        <f t="shared" si="293"/>
        <v/>
      </c>
      <c r="F1176" s="12" t="str">
        <f t="shared" si="294"/>
        <v/>
      </c>
      <c r="G1176" s="12" t="str">
        <f t="shared" si="295"/>
        <v/>
      </c>
      <c r="H1176" s="13"/>
      <c r="I1176" s="12" t="str">
        <f t="shared" si="296"/>
        <v/>
      </c>
      <c r="J1176" s="12" t="str">
        <f t="shared" si="297"/>
        <v/>
      </c>
      <c r="K1176" s="12" t="str">
        <f t="shared" si="298"/>
        <v/>
      </c>
      <c r="L1176" s="12" t="str">
        <f>IF(A1176="","",SUM($K$51:K1176))</f>
        <v/>
      </c>
      <c r="O1176" s="9" t="str">
        <f t="shared" si="299"/>
        <v/>
      </c>
      <c r="P1176" s="10" t="str">
        <f t="shared" si="300"/>
        <v/>
      </c>
      <c r="Q1176" s="16" t="str">
        <f t="shared" si="301"/>
        <v/>
      </c>
      <c r="R1176" s="12" t="str">
        <f t="shared" si="302"/>
        <v/>
      </c>
      <c r="S1176" s="12" t="str">
        <f t="shared" si="303"/>
        <v/>
      </c>
      <c r="T1176" s="12" t="str">
        <f t="shared" si="304"/>
        <v/>
      </c>
      <c r="U1176" s="12" t="str">
        <f t="shared" si="305"/>
        <v/>
      </c>
    </row>
    <row r="1177" spans="1:21" x14ac:dyDescent="0.2">
      <c r="A1177" s="9" t="str">
        <f t="shared" si="289"/>
        <v/>
      </c>
      <c r="B1177" s="10" t="str">
        <f t="shared" si="290"/>
        <v/>
      </c>
      <c r="C1177" s="14" t="str">
        <f t="shared" si="291"/>
        <v/>
      </c>
      <c r="D1177" s="11" t="str">
        <f t="shared" si="292"/>
        <v/>
      </c>
      <c r="E1177" s="12" t="str">
        <f t="shared" si="293"/>
        <v/>
      </c>
      <c r="F1177" s="12" t="str">
        <f t="shared" si="294"/>
        <v/>
      </c>
      <c r="G1177" s="12" t="str">
        <f t="shared" si="295"/>
        <v/>
      </c>
      <c r="H1177" s="13"/>
      <c r="I1177" s="12" t="str">
        <f t="shared" si="296"/>
        <v/>
      </c>
      <c r="J1177" s="12" t="str">
        <f t="shared" si="297"/>
        <v/>
      </c>
      <c r="K1177" s="12" t="str">
        <f t="shared" si="298"/>
        <v/>
      </c>
      <c r="L1177" s="12" t="str">
        <f>IF(A1177="","",SUM($K$51:K1177))</f>
        <v/>
      </c>
      <c r="O1177" s="9" t="str">
        <f t="shared" si="299"/>
        <v/>
      </c>
      <c r="P1177" s="10" t="str">
        <f t="shared" si="300"/>
        <v/>
      </c>
      <c r="Q1177" s="16" t="str">
        <f t="shared" si="301"/>
        <v/>
      </c>
      <c r="R1177" s="12" t="str">
        <f t="shared" si="302"/>
        <v/>
      </c>
      <c r="S1177" s="12" t="str">
        <f t="shared" si="303"/>
        <v/>
      </c>
      <c r="T1177" s="12" t="str">
        <f t="shared" si="304"/>
        <v/>
      </c>
      <c r="U1177" s="12" t="str">
        <f t="shared" si="305"/>
        <v/>
      </c>
    </row>
    <row r="1178" spans="1:21" x14ac:dyDescent="0.2">
      <c r="A1178" s="9" t="str">
        <f t="shared" si="289"/>
        <v/>
      </c>
      <c r="B1178" s="10" t="str">
        <f t="shared" si="290"/>
        <v/>
      </c>
      <c r="C1178" s="14" t="str">
        <f t="shared" si="291"/>
        <v/>
      </c>
      <c r="D1178" s="11" t="str">
        <f t="shared" si="292"/>
        <v/>
      </c>
      <c r="E1178" s="12" t="str">
        <f t="shared" si="293"/>
        <v/>
      </c>
      <c r="F1178" s="12" t="str">
        <f t="shared" si="294"/>
        <v/>
      </c>
      <c r="G1178" s="12" t="str">
        <f t="shared" si="295"/>
        <v/>
      </c>
      <c r="H1178" s="13"/>
      <c r="I1178" s="12" t="str">
        <f t="shared" si="296"/>
        <v/>
      </c>
      <c r="J1178" s="12" t="str">
        <f t="shared" si="297"/>
        <v/>
      </c>
      <c r="K1178" s="12" t="str">
        <f t="shared" si="298"/>
        <v/>
      </c>
      <c r="L1178" s="12" t="str">
        <f>IF(A1178="","",SUM($K$51:K1178))</f>
        <v/>
      </c>
      <c r="O1178" s="9" t="str">
        <f t="shared" si="299"/>
        <v/>
      </c>
      <c r="P1178" s="10" t="str">
        <f t="shared" si="300"/>
        <v/>
      </c>
      <c r="Q1178" s="16" t="str">
        <f t="shared" si="301"/>
        <v/>
      </c>
      <c r="R1178" s="12" t="str">
        <f t="shared" si="302"/>
        <v/>
      </c>
      <c r="S1178" s="12" t="str">
        <f t="shared" si="303"/>
        <v/>
      </c>
      <c r="T1178" s="12" t="str">
        <f t="shared" si="304"/>
        <v/>
      </c>
      <c r="U1178" s="12" t="str">
        <f t="shared" si="305"/>
        <v/>
      </c>
    </row>
    <row r="1179" spans="1:21" x14ac:dyDescent="0.2">
      <c r="A1179" s="9" t="str">
        <f t="shared" si="289"/>
        <v/>
      </c>
      <c r="B1179" s="10" t="str">
        <f t="shared" si="290"/>
        <v/>
      </c>
      <c r="C1179" s="14" t="str">
        <f t="shared" si="291"/>
        <v/>
      </c>
      <c r="D1179" s="11" t="str">
        <f t="shared" si="292"/>
        <v/>
      </c>
      <c r="E1179" s="12" t="str">
        <f t="shared" si="293"/>
        <v/>
      </c>
      <c r="F1179" s="12" t="str">
        <f t="shared" si="294"/>
        <v/>
      </c>
      <c r="G1179" s="12" t="str">
        <f t="shared" si="295"/>
        <v/>
      </c>
      <c r="H1179" s="13"/>
      <c r="I1179" s="12" t="str">
        <f t="shared" si="296"/>
        <v/>
      </c>
      <c r="J1179" s="12" t="str">
        <f t="shared" si="297"/>
        <v/>
      </c>
      <c r="K1179" s="12" t="str">
        <f t="shared" si="298"/>
        <v/>
      </c>
      <c r="L1179" s="12" t="str">
        <f>IF(A1179="","",SUM($K$51:K1179))</f>
        <v/>
      </c>
      <c r="O1179" s="9" t="str">
        <f t="shared" si="299"/>
        <v/>
      </c>
      <c r="P1179" s="10" t="str">
        <f t="shared" si="300"/>
        <v/>
      </c>
      <c r="Q1179" s="16" t="str">
        <f t="shared" si="301"/>
        <v/>
      </c>
      <c r="R1179" s="12" t="str">
        <f t="shared" si="302"/>
        <v/>
      </c>
      <c r="S1179" s="12" t="str">
        <f t="shared" si="303"/>
        <v/>
      </c>
      <c r="T1179" s="12" t="str">
        <f t="shared" si="304"/>
        <v/>
      </c>
      <c r="U1179" s="12" t="str">
        <f t="shared" si="305"/>
        <v/>
      </c>
    </row>
    <row r="1180" spans="1:21" x14ac:dyDescent="0.2">
      <c r="A1180" s="9" t="str">
        <f t="shared" si="289"/>
        <v/>
      </c>
      <c r="B1180" s="10" t="str">
        <f t="shared" si="290"/>
        <v/>
      </c>
      <c r="C1180" s="14" t="str">
        <f t="shared" si="291"/>
        <v/>
      </c>
      <c r="D1180" s="11" t="str">
        <f t="shared" si="292"/>
        <v/>
      </c>
      <c r="E1180" s="12" t="str">
        <f t="shared" si="293"/>
        <v/>
      </c>
      <c r="F1180" s="12" t="str">
        <f t="shared" si="294"/>
        <v/>
      </c>
      <c r="G1180" s="12" t="str">
        <f t="shared" si="295"/>
        <v/>
      </c>
      <c r="H1180" s="13"/>
      <c r="I1180" s="12" t="str">
        <f t="shared" si="296"/>
        <v/>
      </c>
      <c r="J1180" s="12" t="str">
        <f t="shared" si="297"/>
        <v/>
      </c>
      <c r="K1180" s="12" t="str">
        <f t="shared" si="298"/>
        <v/>
      </c>
      <c r="L1180" s="12" t="str">
        <f>IF(A1180="","",SUM($K$51:K1180))</f>
        <v/>
      </c>
      <c r="O1180" s="9" t="str">
        <f t="shared" si="299"/>
        <v/>
      </c>
      <c r="P1180" s="10" t="str">
        <f t="shared" si="300"/>
        <v/>
      </c>
      <c r="Q1180" s="16" t="str">
        <f t="shared" si="301"/>
        <v/>
      </c>
      <c r="R1180" s="12" t="str">
        <f t="shared" si="302"/>
        <v/>
      </c>
      <c r="S1180" s="12" t="str">
        <f t="shared" si="303"/>
        <v/>
      </c>
      <c r="T1180" s="12" t="str">
        <f t="shared" si="304"/>
        <v/>
      </c>
      <c r="U1180" s="12" t="str">
        <f t="shared" si="305"/>
        <v/>
      </c>
    </row>
    <row r="1181" spans="1:21" x14ac:dyDescent="0.2">
      <c r="A1181" s="9" t="str">
        <f t="shared" si="289"/>
        <v/>
      </c>
      <c r="B1181" s="10" t="str">
        <f t="shared" si="290"/>
        <v/>
      </c>
      <c r="C1181" s="14" t="str">
        <f t="shared" si="291"/>
        <v/>
      </c>
      <c r="D1181" s="11" t="str">
        <f t="shared" si="292"/>
        <v/>
      </c>
      <c r="E1181" s="12" t="str">
        <f t="shared" si="293"/>
        <v/>
      </c>
      <c r="F1181" s="12" t="str">
        <f t="shared" si="294"/>
        <v/>
      </c>
      <c r="G1181" s="12" t="str">
        <f t="shared" si="295"/>
        <v/>
      </c>
      <c r="H1181" s="13"/>
      <c r="I1181" s="12" t="str">
        <f t="shared" si="296"/>
        <v/>
      </c>
      <c r="J1181" s="12" t="str">
        <f t="shared" si="297"/>
        <v/>
      </c>
      <c r="K1181" s="12" t="str">
        <f t="shared" si="298"/>
        <v/>
      </c>
      <c r="L1181" s="12" t="str">
        <f>IF(A1181="","",SUM($K$51:K1181))</f>
        <v/>
      </c>
      <c r="O1181" s="9" t="str">
        <f t="shared" si="299"/>
        <v/>
      </c>
      <c r="P1181" s="10" t="str">
        <f t="shared" si="300"/>
        <v/>
      </c>
      <c r="Q1181" s="16" t="str">
        <f t="shared" si="301"/>
        <v/>
      </c>
      <c r="R1181" s="12" t="str">
        <f t="shared" si="302"/>
        <v/>
      </c>
      <c r="S1181" s="12" t="str">
        <f t="shared" si="303"/>
        <v/>
      </c>
      <c r="T1181" s="12" t="str">
        <f t="shared" si="304"/>
        <v/>
      </c>
      <c r="U1181" s="12" t="str">
        <f t="shared" si="305"/>
        <v/>
      </c>
    </row>
    <row r="1182" spans="1:21" x14ac:dyDescent="0.2">
      <c r="A1182" s="9" t="str">
        <f t="shared" si="289"/>
        <v/>
      </c>
      <c r="B1182" s="10" t="str">
        <f t="shared" si="290"/>
        <v/>
      </c>
      <c r="C1182" s="14" t="str">
        <f t="shared" si="291"/>
        <v/>
      </c>
      <c r="D1182" s="11" t="str">
        <f t="shared" si="292"/>
        <v/>
      </c>
      <c r="E1182" s="12" t="str">
        <f t="shared" si="293"/>
        <v/>
      </c>
      <c r="F1182" s="12" t="str">
        <f t="shared" si="294"/>
        <v/>
      </c>
      <c r="G1182" s="12" t="str">
        <f t="shared" si="295"/>
        <v/>
      </c>
      <c r="H1182" s="13"/>
      <c r="I1182" s="12" t="str">
        <f t="shared" si="296"/>
        <v/>
      </c>
      <c r="J1182" s="12" t="str">
        <f t="shared" si="297"/>
        <v/>
      </c>
      <c r="K1182" s="12" t="str">
        <f t="shared" si="298"/>
        <v/>
      </c>
      <c r="L1182" s="12" t="str">
        <f>IF(A1182="","",SUM($K$51:K1182))</f>
        <v/>
      </c>
      <c r="O1182" s="9" t="str">
        <f t="shared" si="299"/>
        <v/>
      </c>
      <c r="P1182" s="10" t="str">
        <f t="shared" si="300"/>
        <v/>
      </c>
      <c r="Q1182" s="16" t="str">
        <f t="shared" si="301"/>
        <v/>
      </c>
      <c r="R1182" s="12" t="str">
        <f t="shared" si="302"/>
        <v/>
      </c>
      <c r="S1182" s="12" t="str">
        <f t="shared" si="303"/>
        <v/>
      </c>
      <c r="T1182" s="12" t="str">
        <f t="shared" si="304"/>
        <v/>
      </c>
      <c r="U1182" s="12" t="str">
        <f t="shared" si="305"/>
        <v/>
      </c>
    </row>
    <row r="1183" spans="1:21" x14ac:dyDescent="0.2">
      <c r="A1183" s="9" t="str">
        <f t="shared" si="289"/>
        <v/>
      </c>
      <c r="B1183" s="10" t="str">
        <f t="shared" si="290"/>
        <v/>
      </c>
      <c r="C1183" s="14" t="str">
        <f t="shared" si="291"/>
        <v/>
      </c>
      <c r="D1183" s="11" t="str">
        <f t="shared" si="292"/>
        <v/>
      </c>
      <c r="E1183" s="12" t="str">
        <f t="shared" si="293"/>
        <v/>
      </c>
      <c r="F1183" s="12" t="str">
        <f t="shared" si="294"/>
        <v/>
      </c>
      <c r="G1183" s="12" t="str">
        <f t="shared" si="295"/>
        <v/>
      </c>
      <c r="H1183" s="13"/>
      <c r="I1183" s="12" t="str">
        <f t="shared" si="296"/>
        <v/>
      </c>
      <c r="J1183" s="12" t="str">
        <f t="shared" si="297"/>
        <v/>
      </c>
      <c r="K1183" s="12" t="str">
        <f t="shared" si="298"/>
        <v/>
      </c>
      <c r="L1183" s="12" t="str">
        <f>IF(A1183="","",SUM($K$51:K1183))</f>
        <v/>
      </c>
      <c r="O1183" s="9" t="str">
        <f t="shared" si="299"/>
        <v/>
      </c>
      <c r="P1183" s="10" t="str">
        <f t="shared" si="300"/>
        <v/>
      </c>
      <c r="Q1183" s="16" t="str">
        <f t="shared" si="301"/>
        <v/>
      </c>
      <c r="R1183" s="12" t="str">
        <f t="shared" si="302"/>
        <v/>
      </c>
      <c r="S1183" s="12" t="str">
        <f t="shared" si="303"/>
        <v/>
      </c>
      <c r="T1183" s="12" t="str">
        <f t="shared" si="304"/>
        <v/>
      </c>
      <c r="U1183" s="12" t="str">
        <f t="shared" si="305"/>
        <v/>
      </c>
    </row>
    <row r="1184" spans="1:21" x14ac:dyDescent="0.2">
      <c r="A1184" s="9" t="str">
        <f t="shared" si="289"/>
        <v/>
      </c>
      <c r="B1184" s="10" t="str">
        <f t="shared" si="290"/>
        <v/>
      </c>
      <c r="C1184" s="14" t="str">
        <f t="shared" si="291"/>
        <v/>
      </c>
      <c r="D1184" s="11" t="str">
        <f t="shared" si="292"/>
        <v/>
      </c>
      <c r="E1184" s="12" t="str">
        <f t="shared" si="293"/>
        <v/>
      </c>
      <c r="F1184" s="12" t="str">
        <f t="shared" si="294"/>
        <v/>
      </c>
      <c r="G1184" s="12" t="str">
        <f t="shared" si="295"/>
        <v/>
      </c>
      <c r="H1184" s="13"/>
      <c r="I1184" s="12" t="str">
        <f t="shared" si="296"/>
        <v/>
      </c>
      <c r="J1184" s="12" t="str">
        <f t="shared" si="297"/>
        <v/>
      </c>
      <c r="K1184" s="12" t="str">
        <f t="shared" si="298"/>
        <v/>
      </c>
      <c r="L1184" s="12" t="str">
        <f>IF(A1184="","",SUM($K$51:K1184))</f>
        <v/>
      </c>
      <c r="O1184" s="9" t="str">
        <f t="shared" si="299"/>
        <v/>
      </c>
      <c r="P1184" s="10" t="str">
        <f t="shared" si="300"/>
        <v/>
      </c>
      <c r="Q1184" s="16" t="str">
        <f t="shared" si="301"/>
        <v/>
      </c>
      <c r="R1184" s="12" t="str">
        <f t="shared" si="302"/>
        <v/>
      </c>
      <c r="S1184" s="12" t="str">
        <f t="shared" si="303"/>
        <v/>
      </c>
      <c r="T1184" s="12" t="str">
        <f t="shared" si="304"/>
        <v/>
      </c>
      <c r="U1184" s="12" t="str">
        <f t="shared" si="305"/>
        <v/>
      </c>
    </row>
    <row r="1185" spans="1:21" x14ac:dyDescent="0.2">
      <c r="A1185" s="9" t="str">
        <f t="shared" si="289"/>
        <v/>
      </c>
      <c r="B1185" s="10" t="str">
        <f t="shared" si="290"/>
        <v/>
      </c>
      <c r="C1185" s="14" t="str">
        <f t="shared" si="291"/>
        <v/>
      </c>
      <c r="D1185" s="11" t="str">
        <f t="shared" si="292"/>
        <v/>
      </c>
      <c r="E1185" s="12" t="str">
        <f t="shared" si="293"/>
        <v/>
      </c>
      <c r="F1185" s="12" t="str">
        <f t="shared" si="294"/>
        <v/>
      </c>
      <c r="G1185" s="12" t="str">
        <f t="shared" si="295"/>
        <v/>
      </c>
      <c r="H1185" s="13"/>
      <c r="I1185" s="12" t="str">
        <f t="shared" si="296"/>
        <v/>
      </c>
      <c r="J1185" s="12" t="str">
        <f t="shared" si="297"/>
        <v/>
      </c>
      <c r="K1185" s="12" t="str">
        <f t="shared" si="298"/>
        <v/>
      </c>
      <c r="L1185" s="12" t="str">
        <f>IF(A1185="","",SUM($K$51:K1185))</f>
        <v/>
      </c>
      <c r="O1185" s="9" t="str">
        <f t="shared" si="299"/>
        <v/>
      </c>
      <c r="P1185" s="10" t="str">
        <f t="shared" si="300"/>
        <v/>
      </c>
      <c r="Q1185" s="16" t="str">
        <f t="shared" si="301"/>
        <v/>
      </c>
      <c r="R1185" s="12" t="str">
        <f t="shared" si="302"/>
        <v/>
      </c>
      <c r="S1185" s="12" t="str">
        <f t="shared" si="303"/>
        <v/>
      </c>
      <c r="T1185" s="12" t="str">
        <f t="shared" si="304"/>
        <v/>
      </c>
      <c r="U1185" s="12" t="str">
        <f t="shared" si="305"/>
        <v/>
      </c>
    </row>
    <row r="1186" spans="1:21" x14ac:dyDescent="0.2">
      <c r="A1186" s="9" t="str">
        <f t="shared" si="289"/>
        <v/>
      </c>
      <c r="B1186" s="10" t="str">
        <f t="shared" si="290"/>
        <v/>
      </c>
      <c r="C1186" s="14" t="str">
        <f t="shared" si="291"/>
        <v/>
      </c>
      <c r="D1186" s="11" t="str">
        <f t="shared" si="292"/>
        <v/>
      </c>
      <c r="E1186" s="12" t="str">
        <f t="shared" si="293"/>
        <v/>
      </c>
      <c r="F1186" s="12" t="str">
        <f t="shared" si="294"/>
        <v/>
      </c>
      <c r="G1186" s="12" t="str">
        <f t="shared" si="295"/>
        <v/>
      </c>
      <c r="H1186" s="13"/>
      <c r="I1186" s="12" t="str">
        <f t="shared" si="296"/>
        <v/>
      </c>
      <c r="J1186" s="12" t="str">
        <f t="shared" si="297"/>
        <v/>
      </c>
      <c r="K1186" s="12" t="str">
        <f t="shared" si="298"/>
        <v/>
      </c>
      <c r="L1186" s="12" t="str">
        <f>IF(A1186="","",SUM($K$51:K1186))</f>
        <v/>
      </c>
      <c r="O1186" s="9" t="str">
        <f t="shared" si="299"/>
        <v/>
      </c>
      <c r="P1186" s="10" t="str">
        <f t="shared" si="300"/>
        <v/>
      </c>
      <c r="Q1186" s="16" t="str">
        <f t="shared" si="301"/>
        <v/>
      </c>
      <c r="R1186" s="12" t="str">
        <f t="shared" si="302"/>
        <v/>
      </c>
      <c r="S1186" s="12" t="str">
        <f t="shared" si="303"/>
        <v/>
      </c>
      <c r="T1186" s="12" t="str">
        <f t="shared" si="304"/>
        <v/>
      </c>
      <c r="U1186" s="12" t="str">
        <f t="shared" si="305"/>
        <v/>
      </c>
    </row>
    <row r="1187" spans="1:21" x14ac:dyDescent="0.2">
      <c r="A1187" s="9" t="str">
        <f t="shared" si="289"/>
        <v/>
      </c>
      <c r="B1187" s="10" t="str">
        <f t="shared" si="290"/>
        <v/>
      </c>
      <c r="C1187" s="14" t="str">
        <f t="shared" si="291"/>
        <v/>
      </c>
      <c r="D1187" s="11" t="str">
        <f t="shared" si="292"/>
        <v/>
      </c>
      <c r="E1187" s="12" t="str">
        <f t="shared" si="293"/>
        <v/>
      </c>
      <c r="F1187" s="12" t="str">
        <f t="shared" si="294"/>
        <v/>
      </c>
      <c r="G1187" s="12" t="str">
        <f t="shared" si="295"/>
        <v/>
      </c>
      <c r="H1187" s="13"/>
      <c r="I1187" s="12" t="str">
        <f t="shared" si="296"/>
        <v/>
      </c>
      <c r="J1187" s="12" t="str">
        <f t="shared" si="297"/>
        <v/>
      </c>
      <c r="K1187" s="12" t="str">
        <f t="shared" si="298"/>
        <v/>
      </c>
      <c r="L1187" s="12" t="str">
        <f>IF(A1187="","",SUM($K$51:K1187))</f>
        <v/>
      </c>
      <c r="O1187" s="9" t="str">
        <f t="shared" si="299"/>
        <v/>
      </c>
      <c r="P1187" s="10" t="str">
        <f t="shared" si="300"/>
        <v/>
      </c>
      <c r="Q1187" s="16" t="str">
        <f t="shared" si="301"/>
        <v/>
      </c>
      <c r="R1187" s="12" t="str">
        <f t="shared" si="302"/>
        <v/>
      </c>
      <c r="S1187" s="12" t="str">
        <f t="shared" si="303"/>
        <v/>
      </c>
      <c r="T1187" s="12" t="str">
        <f t="shared" si="304"/>
        <v/>
      </c>
      <c r="U1187" s="12" t="str">
        <f t="shared" si="305"/>
        <v/>
      </c>
    </row>
    <row r="1188" spans="1:21" x14ac:dyDescent="0.2">
      <c r="A1188" s="9" t="str">
        <f t="shared" si="289"/>
        <v/>
      </c>
      <c r="B1188" s="10" t="str">
        <f t="shared" si="290"/>
        <v/>
      </c>
      <c r="C1188" s="14" t="str">
        <f t="shared" si="291"/>
        <v/>
      </c>
      <c r="D1188" s="11" t="str">
        <f t="shared" si="292"/>
        <v/>
      </c>
      <c r="E1188" s="12" t="str">
        <f t="shared" si="293"/>
        <v/>
      </c>
      <c r="F1188" s="12" t="str">
        <f t="shared" si="294"/>
        <v/>
      </c>
      <c r="G1188" s="12" t="str">
        <f t="shared" si="295"/>
        <v/>
      </c>
      <c r="H1188" s="13"/>
      <c r="I1188" s="12" t="str">
        <f t="shared" si="296"/>
        <v/>
      </c>
      <c r="J1188" s="12" t="str">
        <f t="shared" si="297"/>
        <v/>
      </c>
      <c r="K1188" s="12" t="str">
        <f t="shared" si="298"/>
        <v/>
      </c>
      <c r="L1188" s="12" t="str">
        <f>IF(A1188="","",SUM($K$51:K1188))</f>
        <v/>
      </c>
      <c r="O1188" s="9" t="str">
        <f t="shared" si="299"/>
        <v/>
      </c>
      <c r="P1188" s="10" t="str">
        <f t="shared" si="300"/>
        <v/>
      </c>
      <c r="Q1188" s="16" t="str">
        <f t="shared" si="301"/>
        <v/>
      </c>
      <c r="R1188" s="12" t="str">
        <f t="shared" si="302"/>
        <v/>
      </c>
      <c r="S1188" s="12" t="str">
        <f t="shared" si="303"/>
        <v/>
      </c>
      <c r="T1188" s="12" t="str">
        <f t="shared" si="304"/>
        <v/>
      </c>
      <c r="U1188" s="12" t="str">
        <f t="shared" si="305"/>
        <v/>
      </c>
    </row>
    <row r="1189" spans="1:21" x14ac:dyDescent="0.2">
      <c r="A1189" s="9" t="str">
        <f t="shared" si="289"/>
        <v/>
      </c>
      <c r="B1189" s="10" t="str">
        <f t="shared" si="290"/>
        <v/>
      </c>
      <c r="C1189" s="14" t="str">
        <f t="shared" si="291"/>
        <v/>
      </c>
      <c r="D1189" s="11" t="str">
        <f t="shared" si="292"/>
        <v/>
      </c>
      <c r="E1189" s="12" t="str">
        <f t="shared" si="293"/>
        <v/>
      </c>
      <c r="F1189" s="12" t="str">
        <f t="shared" si="294"/>
        <v/>
      </c>
      <c r="G1189" s="12" t="str">
        <f t="shared" si="295"/>
        <v/>
      </c>
      <c r="H1189" s="13"/>
      <c r="I1189" s="12" t="str">
        <f t="shared" si="296"/>
        <v/>
      </c>
      <c r="J1189" s="12" t="str">
        <f t="shared" si="297"/>
        <v/>
      </c>
      <c r="K1189" s="12" t="str">
        <f t="shared" si="298"/>
        <v/>
      </c>
      <c r="L1189" s="12" t="str">
        <f>IF(A1189="","",SUM($K$51:K1189))</f>
        <v/>
      </c>
      <c r="O1189" s="9" t="str">
        <f t="shared" si="299"/>
        <v/>
      </c>
      <c r="P1189" s="10" t="str">
        <f t="shared" si="300"/>
        <v/>
      </c>
      <c r="Q1189" s="16" t="str">
        <f t="shared" si="301"/>
        <v/>
      </c>
      <c r="R1189" s="12" t="str">
        <f t="shared" si="302"/>
        <v/>
      </c>
      <c r="S1189" s="12" t="str">
        <f t="shared" si="303"/>
        <v/>
      </c>
      <c r="T1189" s="12" t="str">
        <f t="shared" si="304"/>
        <v/>
      </c>
      <c r="U1189" s="12" t="str">
        <f t="shared" si="305"/>
        <v/>
      </c>
    </row>
    <row r="1190" spans="1:21" x14ac:dyDescent="0.2">
      <c r="A1190" s="9" t="str">
        <f t="shared" si="289"/>
        <v/>
      </c>
      <c r="B1190" s="10" t="str">
        <f t="shared" si="290"/>
        <v/>
      </c>
      <c r="C1190" s="14" t="str">
        <f t="shared" si="291"/>
        <v/>
      </c>
      <c r="D1190" s="11" t="str">
        <f t="shared" si="292"/>
        <v/>
      </c>
      <c r="E1190" s="12" t="str">
        <f t="shared" si="293"/>
        <v/>
      </c>
      <c r="F1190" s="12" t="str">
        <f t="shared" si="294"/>
        <v/>
      </c>
      <c r="G1190" s="12" t="str">
        <f t="shared" si="295"/>
        <v/>
      </c>
      <c r="H1190" s="13"/>
      <c r="I1190" s="12" t="str">
        <f t="shared" si="296"/>
        <v/>
      </c>
      <c r="J1190" s="12" t="str">
        <f t="shared" si="297"/>
        <v/>
      </c>
      <c r="K1190" s="12" t="str">
        <f t="shared" si="298"/>
        <v/>
      </c>
      <c r="L1190" s="12" t="str">
        <f>IF(A1190="","",SUM($K$51:K1190))</f>
        <v/>
      </c>
      <c r="O1190" s="9" t="str">
        <f t="shared" si="299"/>
        <v/>
      </c>
      <c r="P1190" s="10" t="str">
        <f t="shared" si="300"/>
        <v/>
      </c>
      <c r="Q1190" s="16" t="str">
        <f t="shared" si="301"/>
        <v/>
      </c>
      <c r="R1190" s="12" t="str">
        <f t="shared" si="302"/>
        <v/>
      </c>
      <c r="S1190" s="12" t="str">
        <f t="shared" si="303"/>
        <v/>
      </c>
      <c r="T1190" s="12" t="str">
        <f t="shared" si="304"/>
        <v/>
      </c>
      <c r="U1190" s="12" t="str">
        <f t="shared" si="305"/>
        <v/>
      </c>
    </row>
    <row r="1191" spans="1:21" x14ac:dyDescent="0.2">
      <c r="A1191" s="9" t="str">
        <f t="shared" si="289"/>
        <v/>
      </c>
      <c r="B1191" s="10" t="str">
        <f t="shared" si="290"/>
        <v/>
      </c>
      <c r="C1191" s="14" t="str">
        <f t="shared" si="291"/>
        <v/>
      </c>
      <c r="D1191" s="11" t="str">
        <f t="shared" si="292"/>
        <v/>
      </c>
      <c r="E1191" s="12" t="str">
        <f t="shared" si="293"/>
        <v/>
      </c>
      <c r="F1191" s="12" t="str">
        <f t="shared" si="294"/>
        <v/>
      </c>
      <c r="G1191" s="12" t="str">
        <f t="shared" si="295"/>
        <v/>
      </c>
      <c r="H1191" s="13"/>
      <c r="I1191" s="12" t="str">
        <f t="shared" si="296"/>
        <v/>
      </c>
      <c r="J1191" s="12" t="str">
        <f t="shared" si="297"/>
        <v/>
      </c>
      <c r="K1191" s="12" t="str">
        <f t="shared" si="298"/>
        <v/>
      </c>
      <c r="L1191" s="12" t="str">
        <f>IF(A1191="","",SUM($K$51:K1191))</f>
        <v/>
      </c>
      <c r="O1191" s="9" t="str">
        <f t="shared" si="299"/>
        <v/>
      </c>
      <c r="P1191" s="10" t="str">
        <f t="shared" si="300"/>
        <v/>
      </c>
      <c r="Q1191" s="16" t="str">
        <f t="shared" si="301"/>
        <v/>
      </c>
      <c r="R1191" s="12" t="str">
        <f t="shared" si="302"/>
        <v/>
      </c>
      <c r="S1191" s="12" t="str">
        <f t="shared" si="303"/>
        <v/>
      </c>
      <c r="T1191" s="12" t="str">
        <f t="shared" si="304"/>
        <v/>
      </c>
      <c r="U1191" s="12" t="str">
        <f t="shared" si="305"/>
        <v/>
      </c>
    </row>
    <row r="1192" spans="1:21" x14ac:dyDescent="0.2">
      <c r="A1192" s="9" t="str">
        <f t="shared" si="289"/>
        <v/>
      </c>
      <c r="B1192" s="10" t="str">
        <f t="shared" si="290"/>
        <v/>
      </c>
      <c r="C1192" s="14" t="str">
        <f t="shared" si="291"/>
        <v/>
      </c>
      <c r="D1192" s="11" t="str">
        <f t="shared" si="292"/>
        <v/>
      </c>
      <c r="E1192" s="12" t="str">
        <f t="shared" si="293"/>
        <v/>
      </c>
      <c r="F1192" s="12" t="str">
        <f t="shared" si="294"/>
        <v/>
      </c>
      <c r="G1192" s="12" t="str">
        <f t="shared" si="295"/>
        <v/>
      </c>
      <c r="H1192" s="13"/>
      <c r="I1192" s="12" t="str">
        <f t="shared" si="296"/>
        <v/>
      </c>
      <c r="J1192" s="12" t="str">
        <f t="shared" si="297"/>
        <v/>
      </c>
      <c r="K1192" s="12" t="str">
        <f t="shared" si="298"/>
        <v/>
      </c>
      <c r="L1192" s="12" t="str">
        <f>IF(A1192="","",SUM($K$51:K1192))</f>
        <v/>
      </c>
      <c r="O1192" s="9" t="str">
        <f t="shared" si="299"/>
        <v/>
      </c>
      <c r="P1192" s="10" t="str">
        <f t="shared" si="300"/>
        <v/>
      </c>
      <c r="Q1192" s="16" t="str">
        <f t="shared" si="301"/>
        <v/>
      </c>
      <c r="R1192" s="12" t="str">
        <f t="shared" si="302"/>
        <v/>
      </c>
      <c r="S1192" s="12" t="str">
        <f t="shared" si="303"/>
        <v/>
      </c>
      <c r="T1192" s="12" t="str">
        <f t="shared" si="304"/>
        <v/>
      </c>
      <c r="U1192" s="12" t="str">
        <f t="shared" si="305"/>
        <v/>
      </c>
    </row>
    <row r="1193" spans="1:21" x14ac:dyDescent="0.2">
      <c r="A1193" s="9" t="str">
        <f t="shared" si="289"/>
        <v/>
      </c>
      <c r="B1193" s="10" t="str">
        <f t="shared" si="290"/>
        <v/>
      </c>
      <c r="C1193" s="14" t="str">
        <f t="shared" si="291"/>
        <v/>
      </c>
      <c r="D1193" s="11" t="str">
        <f t="shared" si="292"/>
        <v/>
      </c>
      <c r="E1193" s="12" t="str">
        <f t="shared" si="293"/>
        <v/>
      </c>
      <c r="F1193" s="12" t="str">
        <f t="shared" si="294"/>
        <v/>
      </c>
      <c r="G1193" s="12" t="str">
        <f t="shared" si="295"/>
        <v/>
      </c>
      <c r="H1193" s="13"/>
      <c r="I1193" s="12" t="str">
        <f t="shared" si="296"/>
        <v/>
      </c>
      <c r="J1193" s="12" t="str">
        <f t="shared" si="297"/>
        <v/>
      </c>
      <c r="K1193" s="12" t="str">
        <f t="shared" si="298"/>
        <v/>
      </c>
      <c r="L1193" s="12" t="str">
        <f>IF(A1193="","",SUM($K$51:K1193))</f>
        <v/>
      </c>
      <c r="O1193" s="9" t="str">
        <f t="shared" si="299"/>
        <v/>
      </c>
      <c r="P1193" s="10" t="str">
        <f t="shared" si="300"/>
        <v/>
      </c>
      <c r="Q1193" s="16" t="str">
        <f t="shared" si="301"/>
        <v/>
      </c>
      <c r="R1193" s="12" t="str">
        <f t="shared" si="302"/>
        <v/>
      </c>
      <c r="S1193" s="12" t="str">
        <f t="shared" si="303"/>
        <v/>
      </c>
      <c r="T1193" s="12" t="str">
        <f t="shared" si="304"/>
        <v/>
      </c>
      <c r="U1193" s="12" t="str">
        <f t="shared" si="305"/>
        <v/>
      </c>
    </row>
    <row r="1194" spans="1:21" x14ac:dyDescent="0.2">
      <c r="A1194" s="9" t="str">
        <f t="shared" si="289"/>
        <v/>
      </c>
      <c r="B1194" s="10" t="str">
        <f t="shared" si="290"/>
        <v/>
      </c>
      <c r="C1194" s="14" t="str">
        <f t="shared" si="291"/>
        <v/>
      </c>
      <c r="D1194" s="11" t="str">
        <f t="shared" si="292"/>
        <v/>
      </c>
      <c r="E1194" s="12" t="str">
        <f t="shared" si="293"/>
        <v/>
      </c>
      <c r="F1194" s="12" t="str">
        <f t="shared" si="294"/>
        <v/>
      </c>
      <c r="G1194" s="12" t="str">
        <f t="shared" si="295"/>
        <v/>
      </c>
      <c r="H1194" s="13"/>
      <c r="I1194" s="12" t="str">
        <f t="shared" si="296"/>
        <v/>
      </c>
      <c r="J1194" s="12" t="str">
        <f t="shared" si="297"/>
        <v/>
      </c>
      <c r="K1194" s="12" t="str">
        <f t="shared" si="298"/>
        <v/>
      </c>
      <c r="L1194" s="12" t="str">
        <f>IF(A1194="","",SUM($K$51:K1194))</f>
        <v/>
      </c>
      <c r="O1194" s="9" t="str">
        <f t="shared" si="299"/>
        <v/>
      </c>
      <c r="P1194" s="10" t="str">
        <f t="shared" si="300"/>
        <v/>
      </c>
      <c r="Q1194" s="16" t="str">
        <f t="shared" si="301"/>
        <v/>
      </c>
      <c r="R1194" s="12" t="str">
        <f t="shared" si="302"/>
        <v/>
      </c>
      <c r="S1194" s="12" t="str">
        <f t="shared" si="303"/>
        <v/>
      </c>
      <c r="T1194" s="12" t="str">
        <f t="shared" si="304"/>
        <v/>
      </c>
      <c r="U1194" s="12" t="str">
        <f t="shared" si="305"/>
        <v/>
      </c>
    </row>
    <row r="1195" spans="1:21" x14ac:dyDescent="0.2">
      <c r="A1195" s="9" t="str">
        <f t="shared" si="289"/>
        <v/>
      </c>
      <c r="B1195" s="10" t="str">
        <f t="shared" si="290"/>
        <v/>
      </c>
      <c r="C1195" s="14" t="str">
        <f t="shared" si="291"/>
        <v/>
      </c>
      <c r="D1195" s="11" t="str">
        <f t="shared" si="292"/>
        <v/>
      </c>
      <c r="E1195" s="12" t="str">
        <f t="shared" si="293"/>
        <v/>
      </c>
      <c r="F1195" s="12" t="str">
        <f t="shared" si="294"/>
        <v/>
      </c>
      <c r="G1195" s="12" t="str">
        <f t="shared" si="295"/>
        <v/>
      </c>
      <c r="H1195" s="13"/>
      <c r="I1195" s="12" t="str">
        <f t="shared" si="296"/>
        <v/>
      </c>
      <c r="J1195" s="12" t="str">
        <f t="shared" si="297"/>
        <v/>
      </c>
      <c r="K1195" s="12" t="str">
        <f t="shared" si="298"/>
        <v/>
      </c>
      <c r="L1195" s="12" t="str">
        <f>IF(A1195="","",SUM($K$51:K1195))</f>
        <v/>
      </c>
      <c r="O1195" s="9" t="str">
        <f t="shared" si="299"/>
        <v/>
      </c>
      <c r="P1195" s="10" t="str">
        <f t="shared" si="300"/>
        <v/>
      </c>
      <c r="Q1195" s="16" t="str">
        <f t="shared" si="301"/>
        <v/>
      </c>
      <c r="R1195" s="12" t="str">
        <f t="shared" si="302"/>
        <v/>
      </c>
      <c r="S1195" s="12" t="str">
        <f t="shared" si="303"/>
        <v/>
      </c>
      <c r="T1195" s="12" t="str">
        <f t="shared" si="304"/>
        <v/>
      </c>
      <c r="U1195" s="12" t="str">
        <f t="shared" si="305"/>
        <v/>
      </c>
    </row>
    <row r="1196" spans="1:21" x14ac:dyDescent="0.2">
      <c r="A1196" s="9" t="str">
        <f t="shared" si="289"/>
        <v/>
      </c>
      <c r="B1196" s="10" t="str">
        <f t="shared" si="290"/>
        <v/>
      </c>
      <c r="C1196" s="14" t="str">
        <f t="shared" si="291"/>
        <v/>
      </c>
      <c r="D1196" s="11" t="str">
        <f t="shared" si="292"/>
        <v/>
      </c>
      <c r="E1196" s="12" t="str">
        <f t="shared" si="293"/>
        <v/>
      </c>
      <c r="F1196" s="12" t="str">
        <f t="shared" si="294"/>
        <v/>
      </c>
      <c r="G1196" s="12" t="str">
        <f t="shared" si="295"/>
        <v/>
      </c>
      <c r="H1196" s="13"/>
      <c r="I1196" s="12" t="str">
        <f t="shared" si="296"/>
        <v/>
      </c>
      <c r="J1196" s="12" t="str">
        <f t="shared" si="297"/>
        <v/>
      </c>
      <c r="K1196" s="12" t="str">
        <f t="shared" si="298"/>
        <v/>
      </c>
      <c r="L1196" s="12" t="str">
        <f>IF(A1196="","",SUM($K$51:K1196))</f>
        <v/>
      </c>
      <c r="O1196" s="9" t="str">
        <f t="shared" si="299"/>
        <v/>
      </c>
      <c r="P1196" s="10" t="str">
        <f t="shared" si="300"/>
        <v/>
      </c>
      <c r="Q1196" s="16" t="str">
        <f t="shared" si="301"/>
        <v/>
      </c>
      <c r="R1196" s="12" t="str">
        <f t="shared" si="302"/>
        <v/>
      </c>
      <c r="S1196" s="12" t="str">
        <f t="shared" si="303"/>
        <v/>
      </c>
      <c r="T1196" s="12" t="str">
        <f t="shared" si="304"/>
        <v/>
      </c>
      <c r="U1196" s="12" t="str">
        <f t="shared" si="305"/>
        <v/>
      </c>
    </row>
    <row r="1197" spans="1:21" x14ac:dyDescent="0.2">
      <c r="A1197" s="9" t="str">
        <f t="shared" si="289"/>
        <v/>
      </c>
      <c r="B1197" s="10" t="str">
        <f t="shared" si="290"/>
        <v/>
      </c>
      <c r="C1197" s="14" t="str">
        <f t="shared" si="291"/>
        <v/>
      </c>
      <c r="D1197" s="11" t="str">
        <f t="shared" si="292"/>
        <v/>
      </c>
      <c r="E1197" s="12" t="str">
        <f t="shared" si="293"/>
        <v/>
      </c>
      <c r="F1197" s="12" t="str">
        <f t="shared" si="294"/>
        <v/>
      </c>
      <c r="G1197" s="12" t="str">
        <f t="shared" si="295"/>
        <v/>
      </c>
      <c r="H1197" s="13"/>
      <c r="I1197" s="12" t="str">
        <f t="shared" si="296"/>
        <v/>
      </c>
      <c r="J1197" s="12" t="str">
        <f t="shared" si="297"/>
        <v/>
      </c>
      <c r="K1197" s="12" t="str">
        <f t="shared" si="298"/>
        <v/>
      </c>
      <c r="L1197" s="12" t="str">
        <f>IF(A1197="","",SUM($K$51:K1197))</f>
        <v/>
      </c>
      <c r="O1197" s="9" t="str">
        <f t="shared" si="299"/>
        <v/>
      </c>
      <c r="P1197" s="10" t="str">
        <f t="shared" si="300"/>
        <v/>
      </c>
      <c r="Q1197" s="16" t="str">
        <f t="shared" si="301"/>
        <v/>
      </c>
      <c r="R1197" s="12" t="str">
        <f t="shared" si="302"/>
        <v/>
      </c>
      <c r="S1197" s="12" t="str">
        <f t="shared" si="303"/>
        <v/>
      </c>
      <c r="T1197" s="12" t="str">
        <f t="shared" si="304"/>
        <v/>
      </c>
      <c r="U1197" s="12" t="str">
        <f t="shared" si="305"/>
        <v/>
      </c>
    </row>
    <row r="1198" spans="1:21" x14ac:dyDescent="0.2">
      <c r="A1198" s="9" t="str">
        <f t="shared" si="289"/>
        <v/>
      </c>
      <c r="B1198" s="10" t="str">
        <f t="shared" si="290"/>
        <v/>
      </c>
      <c r="C1198" s="14" t="str">
        <f t="shared" si="291"/>
        <v/>
      </c>
      <c r="D1198" s="11" t="str">
        <f t="shared" si="292"/>
        <v/>
      </c>
      <c r="E1198" s="12" t="str">
        <f t="shared" si="293"/>
        <v/>
      </c>
      <c r="F1198" s="12" t="str">
        <f t="shared" si="294"/>
        <v/>
      </c>
      <c r="G1198" s="12" t="str">
        <f t="shared" si="295"/>
        <v/>
      </c>
      <c r="H1198" s="13"/>
      <c r="I1198" s="12" t="str">
        <f t="shared" si="296"/>
        <v/>
      </c>
      <c r="J1198" s="12" t="str">
        <f t="shared" si="297"/>
        <v/>
      </c>
      <c r="K1198" s="12" t="str">
        <f t="shared" si="298"/>
        <v/>
      </c>
      <c r="L1198" s="12" t="str">
        <f>IF(A1198="","",SUM($K$51:K1198))</f>
        <v/>
      </c>
      <c r="O1198" s="9" t="str">
        <f t="shared" si="299"/>
        <v/>
      </c>
      <c r="P1198" s="10" t="str">
        <f t="shared" si="300"/>
        <v/>
      </c>
      <c r="Q1198" s="16" t="str">
        <f t="shared" si="301"/>
        <v/>
      </c>
      <c r="R1198" s="12" t="str">
        <f t="shared" si="302"/>
        <v/>
      </c>
      <c r="S1198" s="12" t="str">
        <f t="shared" si="303"/>
        <v/>
      </c>
      <c r="T1198" s="12" t="str">
        <f t="shared" si="304"/>
        <v/>
      </c>
      <c r="U1198" s="12" t="str">
        <f t="shared" si="305"/>
        <v/>
      </c>
    </row>
    <row r="1199" spans="1:21" x14ac:dyDescent="0.2">
      <c r="A1199" s="9" t="str">
        <f t="shared" si="289"/>
        <v/>
      </c>
      <c r="B1199" s="10" t="str">
        <f t="shared" si="290"/>
        <v/>
      </c>
      <c r="C1199" s="14" t="str">
        <f t="shared" si="291"/>
        <v/>
      </c>
      <c r="D1199" s="11" t="str">
        <f t="shared" si="292"/>
        <v/>
      </c>
      <c r="E1199" s="12" t="str">
        <f t="shared" si="293"/>
        <v/>
      </c>
      <c r="F1199" s="12" t="str">
        <f t="shared" si="294"/>
        <v/>
      </c>
      <c r="G1199" s="12" t="str">
        <f t="shared" si="295"/>
        <v/>
      </c>
      <c r="H1199" s="13"/>
      <c r="I1199" s="12" t="str">
        <f t="shared" si="296"/>
        <v/>
      </c>
      <c r="J1199" s="12" t="str">
        <f t="shared" si="297"/>
        <v/>
      </c>
      <c r="K1199" s="12" t="str">
        <f t="shared" si="298"/>
        <v/>
      </c>
      <c r="L1199" s="12" t="str">
        <f>IF(A1199="","",SUM($K$51:K1199))</f>
        <v/>
      </c>
      <c r="O1199" s="9" t="str">
        <f t="shared" si="299"/>
        <v/>
      </c>
      <c r="P1199" s="10" t="str">
        <f t="shared" si="300"/>
        <v/>
      </c>
      <c r="Q1199" s="16" t="str">
        <f t="shared" si="301"/>
        <v/>
      </c>
      <c r="R1199" s="12" t="str">
        <f t="shared" si="302"/>
        <v/>
      </c>
      <c r="S1199" s="12" t="str">
        <f t="shared" si="303"/>
        <v/>
      </c>
      <c r="T1199" s="12" t="str">
        <f t="shared" si="304"/>
        <v/>
      </c>
      <c r="U1199" s="12" t="str">
        <f t="shared" si="305"/>
        <v/>
      </c>
    </row>
    <row r="1200" spans="1:21" x14ac:dyDescent="0.2">
      <c r="A1200" s="9" t="str">
        <f t="shared" si="289"/>
        <v/>
      </c>
      <c r="B1200" s="10" t="str">
        <f t="shared" si="290"/>
        <v/>
      </c>
      <c r="C1200" s="14" t="str">
        <f t="shared" si="291"/>
        <v/>
      </c>
      <c r="D1200" s="11" t="str">
        <f t="shared" si="292"/>
        <v/>
      </c>
      <c r="E1200" s="12" t="str">
        <f t="shared" si="293"/>
        <v/>
      </c>
      <c r="F1200" s="12" t="str">
        <f t="shared" si="294"/>
        <v/>
      </c>
      <c r="G1200" s="12" t="str">
        <f t="shared" si="295"/>
        <v/>
      </c>
      <c r="H1200" s="13"/>
      <c r="I1200" s="12" t="str">
        <f t="shared" si="296"/>
        <v/>
      </c>
      <c r="J1200" s="12" t="str">
        <f t="shared" si="297"/>
        <v/>
      </c>
      <c r="K1200" s="12" t="str">
        <f t="shared" si="298"/>
        <v/>
      </c>
      <c r="L1200" s="12" t="str">
        <f>IF(A1200="","",SUM($K$51:K1200))</f>
        <v/>
      </c>
      <c r="O1200" s="9" t="str">
        <f t="shared" si="299"/>
        <v/>
      </c>
      <c r="P1200" s="10" t="str">
        <f t="shared" si="300"/>
        <v/>
      </c>
      <c r="Q1200" s="16" t="str">
        <f t="shared" si="301"/>
        <v/>
      </c>
      <c r="R1200" s="12" t="str">
        <f t="shared" si="302"/>
        <v/>
      </c>
      <c r="S1200" s="12" t="str">
        <f t="shared" si="303"/>
        <v/>
      </c>
      <c r="T1200" s="12" t="str">
        <f t="shared" si="304"/>
        <v/>
      </c>
      <c r="U1200" s="12" t="str">
        <f t="shared" si="305"/>
        <v/>
      </c>
    </row>
    <row r="1201" spans="1:21" x14ac:dyDescent="0.2">
      <c r="A1201" s="9" t="str">
        <f t="shared" si="289"/>
        <v/>
      </c>
      <c r="B1201" s="10" t="str">
        <f t="shared" si="290"/>
        <v/>
      </c>
      <c r="C1201" s="14" t="str">
        <f t="shared" si="291"/>
        <v/>
      </c>
      <c r="D1201" s="11" t="str">
        <f t="shared" si="292"/>
        <v/>
      </c>
      <c r="E1201" s="12" t="str">
        <f t="shared" si="293"/>
        <v/>
      </c>
      <c r="F1201" s="12" t="str">
        <f t="shared" si="294"/>
        <v/>
      </c>
      <c r="G1201" s="12" t="str">
        <f t="shared" si="295"/>
        <v/>
      </c>
      <c r="H1201" s="13"/>
      <c r="I1201" s="12" t="str">
        <f t="shared" si="296"/>
        <v/>
      </c>
      <c r="J1201" s="12" t="str">
        <f t="shared" si="297"/>
        <v/>
      </c>
      <c r="K1201" s="12" t="str">
        <f t="shared" si="298"/>
        <v/>
      </c>
      <c r="L1201" s="12" t="str">
        <f>IF(A1201="","",SUM($K$51:K1201))</f>
        <v/>
      </c>
      <c r="O1201" s="9" t="str">
        <f t="shared" si="299"/>
        <v/>
      </c>
      <c r="P1201" s="10" t="str">
        <f t="shared" si="300"/>
        <v/>
      </c>
      <c r="Q1201" s="16" t="str">
        <f t="shared" si="301"/>
        <v/>
      </c>
      <c r="R1201" s="12" t="str">
        <f t="shared" si="302"/>
        <v/>
      </c>
      <c r="S1201" s="12" t="str">
        <f t="shared" si="303"/>
        <v/>
      </c>
      <c r="T1201" s="12" t="str">
        <f t="shared" si="304"/>
        <v/>
      </c>
      <c r="U1201" s="12" t="str">
        <f t="shared" si="305"/>
        <v/>
      </c>
    </row>
    <row r="1202" spans="1:21" x14ac:dyDescent="0.2">
      <c r="A1202" s="9" t="str">
        <f t="shared" si="289"/>
        <v/>
      </c>
      <c r="B1202" s="10" t="str">
        <f t="shared" si="290"/>
        <v/>
      </c>
      <c r="C1202" s="14" t="str">
        <f t="shared" si="291"/>
        <v/>
      </c>
      <c r="D1202" s="11" t="str">
        <f t="shared" si="292"/>
        <v/>
      </c>
      <c r="E1202" s="12" t="str">
        <f t="shared" si="293"/>
        <v/>
      </c>
      <c r="F1202" s="12" t="str">
        <f t="shared" si="294"/>
        <v/>
      </c>
      <c r="G1202" s="12" t="str">
        <f t="shared" si="295"/>
        <v/>
      </c>
      <c r="H1202" s="13"/>
      <c r="I1202" s="12" t="str">
        <f t="shared" si="296"/>
        <v/>
      </c>
      <c r="J1202" s="12" t="str">
        <f t="shared" si="297"/>
        <v/>
      </c>
      <c r="K1202" s="12" t="str">
        <f t="shared" si="298"/>
        <v/>
      </c>
      <c r="L1202" s="12" t="str">
        <f>IF(A1202="","",SUM($K$51:K1202))</f>
        <v/>
      </c>
      <c r="O1202" s="9" t="str">
        <f t="shared" si="299"/>
        <v/>
      </c>
      <c r="P1202" s="10" t="str">
        <f t="shared" si="300"/>
        <v/>
      </c>
      <c r="Q1202" s="16" t="str">
        <f t="shared" si="301"/>
        <v/>
      </c>
      <c r="R1202" s="12" t="str">
        <f t="shared" si="302"/>
        <v/>
      </c>
      <c r="S1202" s="12" t="str">
        <f t="shared" si="303"/>
        <v/>
      </c>
      <c r="T1202" s="12" t="str">
        <f t="shared" si="304"/>
        <v/>
      </c>
      <c r="U1202" s="12" t="str">
        <f t="shared" si="305"/>
        <v/>
      </c>
    </row>
    <row r="1203" spans="1:21" x14ac:dyDescent="0.2">
      <c r="A1203" s="9" t="str">
        <f t="shared" ref="A1203:A1266" si="306">IF(J1202="","",IF(OR(A1202&gt;=nper,ROUND(J1202,2)&lt;=0),"",A1202+1))</f>
        <v/>
      </c>
      <c r="B1203" s="10" t="str">
        <f t="shared" ref="B1203:B1266" si="307">IF(A1203="","",IF(OR(ppy=26,ppy=52),IF(ppy=26,IF(A1203=1,fpdate,B1202+14),IF(ppy=52,IF(A1203=1,fpdate,B1202+7),"n/a")),IF(ppy=24,DATE(YEAR(fpdate),MONTH(fpdate)+(A1203-1)/2+IF(AND(DAY(fpdate)&gt;=15,MOD(A1203,2)=0),1,0),IF(MOD(A1203,2)=0,IF(DAY(fpdate)&gt;=15,DAY(fpdate)-14,DAY(fpdate)+14),DAY(fpdate))),IF(DAY(DATE(YEAR(fpdate),MONTH(fpdate)+A1203-1,DAY(fpdate)))&lt;&gt;DAY(fpdate),DATE(YEAR(fpdate),MONTH(fpdate)+A1203,0),DATE(YEAR(fpdate),MONTH(fpdate)+A1203-1,DAY(fpdate))))))</f>
        <v/>
      </c>
      <c r="C1203" s="14" t="str">
        <f t="shared" ref="C1203:C1266" si="308">IF(A1203="","",IF(MOD(A1203,ppy)=0,A1203/ppy,""))</f>
        <v/>
      </c>
      <c r="D1203" s="11" t="str">
        <f t="shared" ref="D1203:D1266" si="309">IF(A1203="","",IF(A1203=1,start_rate,IF($F$26="Variable Rate",IF(OR(A1203=1,A1203&lt;$F$27*ppy),D1202,MIN($F$28,IF(MOD(A1203-1,$F$30)=0,MAX($F$29,D1202+$F$31),D1202))),D1202)))</f>
        <v/>
      </c>
      <c r="E1203" s="12" t="str">
        <f t="shared" ref="E1203:E1266" si="310">IF(A1203="","",ROUND((((1+D1203/CP)^(CP/ppy))-1)*J1202,2))</f>
        <v/>
      </c>
      <c r="F1203" s="12" t="str">
        <f t="shared" ref="F1203:F1266" si="311">IF(A1203="","",IF(A1203=nper,J1202+E1203,MIN(J1202+E1203,IF(D1203=D1202,F1202,IF($F$13="Acc Bi-Weekly",ROUND((-PMT(((1+D1203/CP)^(CP/12))-1,(nper-A1203+1)*12/26,J1202))/2,2),IF($F$13="Acc Weekly",ROUND((-PMT(((1+D1203/CP)^(CP/12))-1,(nper-A1203+1)*12/52,J1202))/4,2),ROUND(-PMT(((1+D1203/CP)^(CP/ppy))-1,nper-A1203+1,J1202),2)))))))</f>
        <v/>
      </c>
      <c r="G1203" s="12" t="str">
        <f t="shared" ref="G1203:G1266" si="312">IF(OR(A1203="",A1203&lt;$K$8),"",IF(J1202&lt;=F1203,0,IF(IF(AND(A1203&gt;=$K$8,MOD(A1203-$K$8,int)=0),$K$9,0)+F1203&gt;=J1202+E1203,J1202+E1203-F1203,IF(AND(A1203&gt;=$K$8,MOD(A1203-$K$8,int)=0),$K$9,0)+IF(IF(AND(A1203&gt;=$K$8,MOD(A1203-$K$8,int)=0),$K$9,0)+IF(MOD(A1203-$K$12,ppy)=0,$K$11,0)+F1203&lt;J1202+E1203,IF(MOD(A1203-$K$12,ppy)=0,$K$11,0),J1202+E1203-IF(AND(A1203&gt;=$K$8,MOD(A1203-$K$8,int)=0),$K$9,0)-F1203))))</f>
        <v/>
      </c>
      <c r="H1203" s="13"/>
      <c r="I1203" s="12" t="str">
        <f t="shared" ref="I1203:I1266" si="313">IF(A1203="","",F1203-E1203+H1203+IF(G1203="",0,G1203))</f>
        <v/>
      </c>
      <c r="J1203" s="12" t="str">
        <f t="shared" ref="J1203:J1266" si="314">IF(A1203="","",J1202-I1203)</f>
        <v/>
      </c>
      <c r="K1203" s="12" t="str">
        <f t="shared" ref="K1203:K1266" si="315">IF(A1203="","",$L$46*E1203)</f>
        <v/>
      </c>
      <c r="L1203" s="12" t="str">
        <f>IF(A1203="","",SUM($K$51:K1203))</f>
        <v/>
      </c>
      <c r="O1203" s="9" t="str">
        <f t="shared" ref="O1203:O1266" si="316">IF(U1202="","",IF(OR(O1202&gt;=_xlfn.SINGLE(nper),ROUND(U1202,2)&lt;=0),"",O1202+1))</f>
        <v/>
      </c>
      <c r="P1203" s="10" t="str">
        <f t="shared" ref="P1203:P1266" si="317">IF(O1203="","",IF(OR(ppy=26,ppy=52),IF(ppy=26,IF(O1203=1,fpdate,P1202+14),IF(ppy=52,IF(O1203=1,fpdate,P1202+7),"n/a")),IF(ppy=24,DATE(YEAR(fpdate),MONTH(fpdate)+(O1203-1)/2+IF(AND(DAY(fpdate)&gt;=15,MOD(O1203,2)=0),1,0),IF(MOD(O1203,2)=0,IF(DAY(fpdate)&gt;=15,DAY(fpdate)-14,DAY(fpdate)+14),DAY(fpdate))),IF(DAY(DATE(YEAR(fpdate),MONTH(fpdate)+O1203-1,DAY(fpdate)))&lt;&gt;DAY(fpdate),DATE(YEAR(fpdate),MONTH(fpdate)+O1203,0),DATE(YEAR(fpdate),MONTH(fpdate)+O1203-1,DAY(fpdate))))))</f>
        <v/>
      </c>
      <c r="Q1203" s="16" t="str">
        <f t="shared" ref="Q1203:Q1266" si="318">IF(O1203="","",IF(D1203&lt;&gt;"",D1203,IF(O1203=1,start_rate,IF($F$26="Variable Rate",IF(OR(O1203=1,O1203&lt;$F$27*ppy),Q1202,MIN($F$28,IF(MOD(O1203-1,$F$30)=0,MAX($F$29,Q1202+$F$31),Q1202))),Q1202))))</f>
        <v/>
      </c>
      <c r="R1203" s="12" t="str">
        <f t="shared" ref="R1203:R1266" si="319">IF(O1203="","",ROUND((((1+Q1203/CP)^(CP/ppy))-1)*U1202,2))</f>
        <v/>
      </c>
      <c r="S1203" s="12" t="str">
        <f t="shared" ref="S1203:S1266" si="320">IF(O1203="","",IF(O1203=nper,U1202+R1203,MIN(U1202+R1203,IF(Q1203=Q1202,S1202,ROUND(-PMT(((1+Q1203/CP)^(CP/ppy))-1,nper-O1203+1,U1202),2)))))</f>
        <v/>
      </c>
      <c r="T1203" s="12" t="str">
        <f t="shared" ref="T1203:T1266" si="321">IF(O1203="","",S1203-R1203)</f>
        <v/>
      </c>
      <c r="U1203" s="12" t="str">
        <f t="shared" ref="U1203:U1266" si="322">IF(O1203="","",U1202-T1203)</f>
        <v/>
      </c>
    </row>
    <row r="1204" spans="1:21" x14ac:dyDescent="0.2">
      <c r="A1204" s="9" t="str">
        <f t="shared" si="306"/>
        <v/>
      </c>
      <c r="B1204" s="10" t="str">
        <f t="shared" si="307"/>
        <v/>
      </c>
      <c r="C1204" s="14" t="str">
        <f t="shared" si="308"/>
        <v/>
      </c>
      <c r="D1204" s="11" t="str">
        <f t="shared" si="309"/>
        <v/>
      </c>
      <c r="E1204" s="12" t="str">
        <f t="shared" si="310"/>
        <v/>
      </c>
      <c r="F1204" s="12" t="str">
        <f t="shared" si="311"/>
        <v/>
      </c>
      <c r="G1204" s="12" t="str">
        <f t="shared" si="312"/>
        <v/>
      </c>
      <c r="H1204" s="13"/>
      <c r="I1204" s="12" t="str">
        <f t="shared" si="313"/>
        <v/>
      </c>
      <c r="J1204" s="12" t="str">
        <f t="shared" si="314"/>
        <v/>
      </c>
      <c r="K1204" s="12" t="str">
        <f t="shared" si="315"/>
        <v/>
      </c>
      <c r="L1204" s="12" t="str">
        <f>IF(A1204="","",SUM($K$51:K1204))</f>
        <v/>
      </c>
      <c r="O1204" s="9" t="str">
        <f t="shared" si="316"/>
        <v/>
      </c>
      <c r="P1204" s="10" t="str">
        <f t="shared" si="317"/>
        <v/>
      </c>
      <c r="Q1204" s="16" t="str">
        <f t="shared" si="318"/>
        <v/>
      </c>
      <c r="R1204" s="12" t="str">
        <f t="shared" si="319"/>
        <v/>
      </c>
      <c r="S1204" s="12" t="str">
        <f t="shared" si="320"/>
        <v/>
      </c>
      <c r="T1204" s="12" t="str">
        <f t="shared" si="321"/>
        <v/>
      </c>
      <c r="U1204" s="12" t="str">
        <f t="shared" si="322"/>
        <v/>
      </c>
    </row>
    <row r="1205" spans="1:21" x14ac:dyDescent="0.2">
      <c r="A1205" s="9" t="str">
        <f t="shared" si="306"/>
        <v/>
      </c>
      <c r="B1205" s="10" t="str">
        <f t="shared" si="307"/>
        <v/>
      </c>
      <c r="C1205" s="14" t="str">
        <f t="shared" si="308"/>
        <v/>
      </c>
      <c r="D1205" s="11" t="str">
        <f t="shared" si="309"/>
        <v/>
      </c>
      <c r="E1205" s="12" t="str">
        <f t="shared" si="310"/>
        <v/>
      </c>
      <c r="F1205" s="12" t="str">
        <f t="shared" si="311"/>
        <v/>
      </c>
      <c r="G1205" s="12" t="str">
        <f t="shared" si="312"/>
        <v/>
      </c>
      <c r="H1205" s="13"/>
      <c r="I1205" s="12" t="str">
        <f t="shared" si="313"/>
        <v/>
      </c>
      <c r="J1205" s="12" t="str">
        <f t="shared" si="314"/>
        <v/>
      </c>
      <c r="K1205" s="12" t="str">
        <f t="shared" si="315"/>
        <v/>
      </c>
      <c r="L1205" s="12" t="str">
        <f>IF(A1205="","",SUM($K$51:K1205))</f>
        <v/>
      </c>
      <c r="O1205" s="9" t="str">
        <f t="shared" si="316"/>
        <v/>
      </c>
      <c r="P1205" s="10" t="str">
        <f t="shared" si="317"/>
        <v/>
      </c>
      <c r="Q1205" s="16" t="str">
        <f t="shared" si="318"/>
        <v/>
      </c>
      <c r="R1205" s="12" t="str">
        <f t="shared" si="319"/>
        <v/>
      </c>
      <c r="S1205" s="12" t="str">
        <f t="shared" si="320"/>
        <v/>
      </c>
      <c r="T1205" s="12" t="str">
        <f t="shared" si="321"/>
        <v/>
      </c>
      <c r="U1205" s="12" t="str">
        <f t="shared" si="322"/>
        <v/>
      </c>
    </row>
    <row r="1206" spans="1:21" x14ac:dyDescent="0.2">
      <c r="A1206" s="9" t="str">
        <f t="shared" si="306"/>
        <v/>
      </c>
      <c r="B1206" s="10" t="str">
        <f t="shared" si="307"/>
        <v/>
      </c>
      <c r="C1206" s="14" t="str">
        <f t="shared" si="308"/>
        <v/>
      </c>
      <c r="D1206" s="11" t="str">
        <f t="shared" si="309"/>
        <v/>
      </c>
      <c r="E1206" s="12" t="str">
        <f t="shared" si="310"/>
        <v/>
      </c>
      <c r="F1206" s="12" t="str">
        <f t="shared" si="311"/>
        <v/>
      </c>
      <c r="G1206" s="12" t="str">
        <f t="shared" si="312"/>
        <v/>
      </c>
      <c r="H1206" s="13"/>
      <c r="I1206" s="12" t="str">
        <f t="shared" si="313"/>
        <v/>
      </c>
      <c r="J1206" s="12" t="str">
        <f t="shared" si="314"/>
        <v/>
      </c>
      <c r="K1206" s="12" t="str">
        <f t="shared" si="315"/>
        <v/>
      </c>
      <c r="L1206" s="12" t="str">
        <f>IF(A1206="","",SUM($K$51:K1206))</f>
        <v/>
      </c>
      <c r="O1206" s="9" t="str">
        <f t="shared" si="316"/>
        <v/>
      </c>
      <c r="P1206" s="10" t="str">
        <f t="shared" si="317"/>
        <v/>
      </c>
      <c r="Q1206" s="16" t="str">
        <f t="shared" si="318"/>
        <v/>
      </c>
      <c r="R1206" s="12" t="str">
        <f t="shared" si="319"/>
        <v/>
      </c>
      <c r="S1206" s="12" t="str">
        <f t="shared" si="320"/>
        <v/>
      </c>
      <c r="T1206" s="12" t="str">
        <f t="shared" si="321"/>
        <v/>
      </c>
      <c r="U1206" s="12" t="str">
        <f t="shared" si="322"/>
        <v/>
      </c>
    </row>
    <row r="1207" spans="1:21" x14ac:dyDescent="0.2">
      <c r="A1207" s="9" t="str">
        <f t="shared" si="306"/>
        <v/>
      </c>
      <c r="B1207" s="10" t="str">
        <f t="shared" si="307"/>
        <v/>
      </c>
      <c r="C1207" s="14" t="str">
        <f t="shared" si="308"/>
        <v/>
      </c>
      <c r="D1207" s="11" t="str">
        <f t="shared" si="309"/>
        <v/>
      </c>
      <c r="E1207" s="12" t="str">
        <f t="shared" si="310"/>
        <v/>
      </c>
      <c r="F1207" s="12" t="str">
        <f t="shared" si="311"/>
        <v/>
      </c>
      <c r="G1207" s="12" t="str">
        <f t="shared" si="312"/>
        <v/>
      </c>
      <c r="H1207" s="13"/>
      <c r="I1207" s="12" t="str">
        <f t="shared" si="313"/>
        <v/>
      </c>
      <c r="J1207" s="12" t="str">
        <f t="shared" si="314"/>
        <v/>
      </c>
      <c r="K1207" s="12" t="str">
        <f t="shared" si="315"/>
        <v/>
      </c>
      <c r="L1207" s="12" t="str">
        <f>IF(A1207="","",SUM($K$51:K1207))</f>
        <v/>
      </c>
      <c r="O1207" s="9" t="str">
        <f t="shared" si="316"/>
        <v/>
      </c>
      <c r="P1207" s="10" t="str">
        <f t="shared" si="317"/>
        <v/>
      </c>
      <c r="Q1207" s="16" t="str">
        <f t="shared" si="318"/>
        <v/>
      </c>
      <c r="R1207" s="12" t="str">
        <f t="shared" si="319"/>
        <v/>
      </c>
      <c r="S1207" s="12" t="str">
        <f t="shared" si="320"/>
        <v/>
      </c>
      <c r="T1207" s="12" t="str">
        <f t="shared" si="321"/>
        <v/>
      </c>
      <c r="U1207" s="12" t="str">
        <f t="shared" si="322"/>
        <v/>
      </c>
    </row>
    <row r="1208" spans="1:21" x14ac:dyDescent="0.2">
      <c r="A1208" s="9" t="str">
        <f t="shared" si="306"/>
        <v/>
      </c>
      <c r="B1208" s="10" t="str">
        <f t="shared" si="307"/>
        <v/>
      </c>
      <c r="C1208" s="14" t="str">
        <f t="shared" si="308"/>
        <v/>
      </c>
      <c r="D1208" s="11" t="str">
        <f t="shared" si="309"/>
        <v/>
      </c>
      <c r="E1208" s="12" t="str">
        <f t="shared" si="310"/>
        <v/>
      </c>
      <c r="F1208" s="12" t="str">
        <f t="shared" si="311"/>
        <v/>
      </c>
      <c r="G1208" s="12" t="str">
        <f t="shared" si="312"/>
        <v/>
      </c>
      <c r="H1208" s="13"/>
      <c r="I1208" s="12" t="str">
        <f t="shared" si="313"/>
        <v/>
      </c>
      <c r="J1208" s="12" t="str">
        <f t="shared" si="314"/>
        <v/>
      </c>
      <c r="K1208" s="12" t="str">
        <f t="shared" si="315"/>
        <v/>
      </c>
      <c r="L1208" s="12" t="str">
        <f>IF(A1208="","",SUM($K$51:K1208))</f>
        <v/>
      </c>
      <c r="O1208" s="9" t="str">
        <f t="shared" si="316"/>
        <v/>
      </c>
      <c r="P1208" s="10" t="str">
        <f t="shared" si="317"/>
        <v/>
      </c>
      <c r="Q1208" s="16" t="str">
        <f t="shared" si="318"/>
        <v/>
      </c>
      <c r="R1208" s="12" t="str">
        <f t="shared" si="319"/>
        <v/>
      </c>
      <c r="S1208" s="12" t="str">
        <f t="shared" si="320"/>
        <v/>
      </c>
      <c r="T1208" s="12" t="str">
        <f t="shared" si="321"/>
        <v/>
      </c>
      <c r="U1208" s="12" t="str">
        <f t="shared" si="322"/>
        <v/>
      </c>
    </row>
    <row r="1209" spans="1:21" x14ac:dyDescent="0.2">
      <c r="A1209" s="9" t="str">
        <f t="shared" si="306"/>
        <v/>
      </c>
      <c r="B1209" s="10" t="str">
        <f t="shared" si="307"/>
        <v/>
      </c>
      <c r="C1209" s="14" t="str">
        <f t="shared" si="308"/>
        <v/>
      </c>
      <c r="D1209" s="11" t="str">
        <f t="shared" si="309"/>
        <v/>
      </c>
      <c r="E1209" s="12" t="str">
        <f t="shared" si="310"/>
        <v/>
      </c>
      <c r="F1209" s="12" t="str">
        <f t="shared" si="311"/>
        <v/>
      </c>
      <c r="G1209" s="12" t="str">
        <f t="shared" si="312"/>
        <v/>
      </c>
      <c r="H1209" s="13"/>
      <c r="I1209" s="12" t="str">
        <f t="shared" si="313"/>
        <v/>
      </c>
      <c r="J1209" s="12" t="str">
        <f t="shared" si="314"/>
        <v/>
      </c>
      <c r="K1209" s="12" t="str">
        <f t="shared" si="315"/>
        <v/>
      </c>
      <c r="L1209" s="12" t="str">
        <f>IF(A1209="","",SUM($K$51:K1209))</f>
        <v/>
      </c>
      <c r="O1209" s="9" t="str">
        <f t="shared" si="316"/>
        <v/>
      </c>
      <c r="P1209" s="10" t="str">
        <f t="shared" si="317"/>
        <v/>
      </c>
      <c r="Q1209" s="16" t="str">
        <f t="shared" si="318"/>
        <v/>
      </c>
      <c r="R1209" s="12" t="str">
        <f t="shared" si="319"/>
        <v/>
      </c>
      <c r="S1209" s="12" t="str">
        <f t="shared" si="320"/>
        <v/>
      </c>
      <c r="T1209" s="12" t="str">
        <f t="shared" si="321"/>
        <v/>
      </c>
      <c r="U1209" s="12" t="str">
        <f t="shared" si="322"/>
        <v/>
      </c>
    </row>
    <row r="1210" spans="1:21" x14ac:dyDescent="0.2">
      <c r="A1210" s="9" t="str">
        <f t="shared" si="306"/>
        <v/>
      </c>
      <c r="B1210" s="10" t="str">
        <f t="shared" si="307"/>
        <v/>
      </c>
      <c r="C1210" s="14" t="str">
        <f t="shared" si="308"/>
        <v/>
      </c>
      <c r="D1210" s="11" t="str">
        <f t="shared" si="309"/>
        <v/>
      </c>
      <c r="E1210" s="12" t="str">
        <f t="shared" si="310"/>
        <v/>
      </c>
      <c r="F1210" s="12" t="str">
        <f t="shared" si="311"/>
        <v/>
      </c>
      <c r="G1210" s="12" t="str">
        <f t="shared" si="312"/>
        <v/>
      </c>
      <c r="H1210" s="13"/>
      <c r="I1210" s="12" t="str">
        <f t="shared" si="313"/>
        <v/>
      </c>
      <c r="J1210" s="12" t="str">
        <f t="shared" si="314"/>
        <v/>
      </c>
      <c r="K1210" s="12" t="str">
        <f t="shared" si="315"/>
        <v/>
      </c>
      <c r="L1210" s="12" t="str">
        <f>IF(A1210="","",SUM($K$51:K1210))</f>
        <v/>
      </c>
      <c r="O1210" s="9" t="str">
        <f t="shared" si="316"/>
        <v/>
      </c>
      <c r="P1210" s="10" t="str">
        <f t="shared" si="317"/>
        <v/>
      </c>
      <c r="Q1210" s="16" t="str">
        <f t="shared" si="318"/>
        <v/>
      </c>
      <c r="R1210" s="12" t="str">
        <f t="shared" si="319"/>
        <v/>
      </c>
      <c r="S1210" s="12" t="str">
        <f t="shared" si="320"/>
        <v/>
      </c>
      <c r="T1210" s="12" t="str">
        <f t="shared" si="321"/>
        <v/>
      </c>
      <c r="U1210" s="12" t="str">
        <f t="shared" si="322"/>
        <v/>
      </c>
    </row>
    <row r="1211" spans="1:21" x14ac:dyDescent="0.2">
      <c r="A1211" s="9" t="str">
        <f t="shared" si="306"/>
        <v/>
      </c>
      <c r="B1211" s="10" t="str">
        <f t="shared" si="307"/>
        <v/>
      </c>
      <c r="C1211" s="14" t="str">
        <f t="shared" si="308"/>
        <v/>
      </c>
      <c r="D1211" s="11" t="str">
        <f t="shared" si="309"/>
        <v/>
      </c>
      <c r="E1211" s="12" t="str">
        <f t="shared" si="310"/>
        <v/>
      </c>
      <c r="F1211" s="12" t="str">
        <f t="shared" si="311"/>
        <v/>
      </c>
      <c r="G1211" s="12" t="str">
        <f t="shared" si="312"/>
        <v/>
      </c>
      <c r="H1211" s="13"/>
      <c r="I1211" s="12" t="str">
        <f t="shared" si="313"/>
        <v/>
      </c>
      <c r="J1211" s="12" t="str">
        <f t="shared" si="314"/>
        <v/>
      </c>
      <c r="K1211" s="12" t="str">
        <f t="shared" si="315"/>
        <v/>
      </c>
      <c r="L1211" s="12" t="str">
        <f>IF(A1211="","",SUM($K$51:K1211))</f>
        <v/>
      </c>
      <c r="O1211" s="9" t="str">
        <f t="shared" si="316"/>
        <v/>
      </c>
      <c r="P1211" s="10" t="str">
        <f t="shared" si="317"/>
        <v/>
      </c>
      <c r="Q1211" s="16" t="str">
        <f t="shared" si="318"/>
        <v/>
      </c>
      <c r="R1211" s="12" t="str">
        <f t="shared" si="319"/>
        <v/>
      </c>
      <c r="S1211" s="12" t="str">
        <f t="shared" si="320"/>
        <v/>
      </c>
      <c r="T1211" s="12" t="str">
        <f t="shared" si="321"/>
        <v/>
      </c>
      <c r="U1211" s="12" t="str">
        <f t="shared" si="322"/>
        <v/>
      </c>
    </row>
    <row r="1212" spans="1:21" x14ac:dyDescent="0.2">
      <c r="A1212" s="9" t="str">
        <f t="shared" si="306"/>
        <v/>
      </c>
      <c r="B1212" s="10" t="str">
        <f t="shared" si="307"/>
        <v/>
      </c>
      <c r="C1212" s="14" t="str">
        <f t="shared" si="308"/>
        <v/>
      </c>
      <c r="D1212" s="11" t="str">
        <f t="shared" si="309"/>
        <v/>
      </c>
      <c r="E1212" s="12" t="str">
        <f t="shared" si="310"/>
        <v/>
      </c>
      <c r="F1212" s="12" t="str">
        <f t="shared" si="311"/>
        <v/>
      </c>
      <c r="G1212" s="12" t="str">
        <f t="shared" si="312"/>
        <v/>
      </c>
      <c r="H1212" s="13"/>
      <c r="I1212" s="12" t="str">
        <f t="shared" si="313"/>
        <v/>
      </c>
      <c r="J1212" s="12" t="str">
        <f t="shared" si="314"/>
        <v/>
      </c>
      <c r="K1212" s="12" t="str">
        <f t="shared" si="315"/>
        <v/>
      </c>
      <c r="L1212" s="12" t="str">
        <f>IF(A1212="","",SUM($K$51:K1212))</f>
        <v/>
      </c>
      <c r="O1212" s="9" t="str">
        <f t="shared" si="316"/>
        <v/>
      </c>
      <c r="P1212" s="10" t="str">
        <f t="shared" si="317"/>
        <v/>
      </c>
      <c r="Q1212" s="16" t="str">
        <f t="shared" si="318"/>
        <v/>
      </c>
      <c r="R1212" s="12" t="str">
        <f t="shared" si="319"/>
        <v/>
      </c>
      <c r="S1212" s="12" t="str">
        <f t="shared" si="320"/>
        <v/>
      </c>
      <c r="T1212" s="12" t="str">
        <f t="shared" si="321"/>
        <v/>
      </c>
      <c r="U1212" s="12" t="str">
        <f t="shared" si="322"/>
        <v/>
      </c>
    </row>
    <row r="1213" spans="1:21" x14ac:dyDescent="0.2">
      <c r="A1213" s="9" t="str">
        <f t="shared" si="306"/>
        <v/>
      </c>
      <c r="B1213" s="10" t="str">
        <f t="shared" si="307"/>
        <v/>
      </c>
      <c r="C1213" s="14" t="str">
        <f t="shared" si="308"/>
        <v/>
      </c>
      <c r="D1213" s="11" t="str">
        <f t="shared" si="309"/>
        <v/>
      </c>
      <c r="E1213" s="12" t="str">
        <f t="shared" si="310"/>
        <v/>
      </c>
      <c r="F1213" s="12" t="str">
        <f t="shared" si="311"/>
        <v/>
      </c>
      <c r="G1213" s="12" t="str">
        <f t="shared" si="312"/>
        <v/>
      </c>
      <c r="H1213" s="13"/>
      <c r="I1213" s="12" t="str">
        <f t="shared" si="313"/>
        <v/>
      </c>
      <c r="J1213" s="12" t="str">
        <f t="shared" si="314"/>
        <v/>
      </c>
      <c r="K1213" s="12" t="str">
        <f t="shared" si="315"/>
        <v/>
      </c>
      <c r="L1213" s="12" t="str">
        <f>IF(A1213="","",SUM($K$51:K1213))</f>
        <v/>
      </c>
      <c r="O1213" s="9" t="str">
        <f t="shared" si="316"/>
        <v/>
      </c>
      <c r="P1213" s="10" t="str">
        <f t="shared" si="317"/>
        <v/>
      </c>
      <c r="Q1213" s="16" t="str">
        <f t="shared" si="318"/>
        <v/>
      </c>
      <c r="R1213" s="12" t="str">
        <f t="shared" si="319"/>
        <v/>
      </c>
      <c r="S1213" s="12" t="str">
        <f t="shared" si="320"/>
        <v/>
      </c>
      <c r="T1213" s="12" t="str">
        <f t="shared" si="321"/>
        <v/>
      </c>
      <c r="U1213" s="12" t="str">
        <f t="shared" si="322"/>
        <v/>
      </c>
    </row>
    <row r="1214" spans="1:21" x14ac:dyDescent="0.2">
      <c r="A1214" s="9" t="str">
        <f t="shared" si="306"/>
        <v/>
      </c>
      <c r="B1214" s="10" t="str">
        <f t="shared" si="307"/>
        <v/>
      </c>
      <c r="C1214" s="14" t="str">
        <f t="shared" si="308"/>
        <v/>
      </c>
      <c r="D1214" s="11" t="str">
        <f t="shared" si="309"/>
        <v/>
      </c>
      <c r="E1214" s="12" t="str">
        <f t="shared" si="310"/>
        <v/>
      </c>
      <c r="F1214" s="12" t="str">
        <f t="shared" si="311"/>
        <v/>
      </c>
      <c r="G1214" s="12" t="str">
        <f t="shared" si="312"/>
        <v/>
      </c>
      <c r="H1214" s="13"/>
      <c r="I1214" s="12" t="str">
        <f t="shared" si="313"/>
        <v/>
      </c>
      <c r="J1214" s="12" t="str">
        <f t="shared" si="314"/>
        <v/>
      </c>
      <c r="K1214" s="12" t="str">
        <f t="shared" si="315"/>
        <v/>
      </c>
      <c r="L1214" s="12" t="str">
        <f>IF(A1214="","",SUM($K$51:K1214))</f>
        <v/>
      </c>
      <c r="O1214" s="9" t="str">
        <f t="shared" si="316"/>
        <v/>
      </c>
      <c r="P1214" s="10" t="str">
        <f t="shared" si="317"/>
        <v/>
      </c>
      <c r="Q1214" s="16" t="str">
        <f t="shared" si="318"/>
        <v/>
      </c>
      <c r="R1214" s="12" t="str">
        <f t="shared" si="319"/>
        <v/>
      </c>
      <c r="S1214" s="12" t="str">
        <f t="shared" si="320"/>
        <v/>
      </c>
      <c r="T1214" s="12" t="str">
        <f t="shared" si="321"/>
        <v/>
      </c>
      <c r="U1214" s="12" t="str">
        <f t="shared" si="322"/>
        <v/>
      </c>
    </row>
    <row r="1215" spans="1:21" x14ac:dyDescent="0.2">
      <c r="A1215" s="9" t="str">
        <f t="shared" si="306"/>
        <v/>
      </c>
      <c r="B1215" s="10" t="str">
        <f t="shared" si="307"/>
        <v/>
      </c>
      <c r="C1215" s="14" t="str">
        <f t="shared" si="308"/>
        <v/>
      </c>
      <c r="D1215" s="11" t="str">
        <f t="shared" si="309"/>
        <v/>
      </c>
      <c r="E1215" s="12" t="str">
        <f t="shared" si="310"/>
        <v/>
      </c>
      <c r="F1215" s="12" t="str">
        <f t="shared" si="311"/>
        <v/>
      </c>
      <c r="G1215" s="12" t="str">
        <f t="shared" si="312"/>
        <v/>
      </c>
      <c r="H1215" s="13"/>
      <c r="I1215" s="12" t="str">
        <f t="shared" si="313"/>
        <v/>
      </c>
      <c r="J1215" s="12" t="str">
        <f t="shared" si="314"/>
        <v/>
      </c>
      <c r="K1215" s="12" t="str">
        <f t="shared" si="315"/>
        <v/>
      </c>
      <c r="L1215" s="12" t="str">
        <f>IF(A1215="","",SUM($K$51:K1215))</f>
        <v/>
      </c>
      <c r="O1215" s="9" t="str">
        <f t="shared" si="316"/>
        <v/>
      </c>
      <c r="P1215" s="10" t="str">
        <f t="shared" si="317"/>
        <v/>
      </c>
      <c r="Q1215" s="16" t="str">
        <f t="shared" si="318"/>
        <v/>
      </c>
      <c r="R1215" s="12" t="str">
        <f t="shared" si="319"/>
        <v/>
      </c>
      <c r="S1215" s="12" t="str">
        <f t="shared" si="320"/>
        <v/>
      </c>
      <c r="T1215" s="12" t="str">
        <f t="shared" si="321"/>
        <v/>
      </c>
      <c r="U1215" s="12" t="str">
        <f t="shared" si="322"/>
        <v/>
      </c>
    </row>
    <row r="1216" spans="1:21" x14ac:dyDescent="0.2">
      <c r="A1216" s="9" t="str">
        <f t="shared" si="306"/>
        <v/>
      </c>
      <c r="B1216" s="10" t="str">
        <f t="shared" si="307"/>
        <v/>
      </c>
      <c r="C1216" s="14" t="str">
        <f t="shared" si="308"/>
        <v/>
      </c>
      <c r="D1216" s="11" t="str">
        <f t="shared" si="309"/>
        <v/>
      </c>
      <c r="E1216" s="12" t="str">
        <f t="shared" si="310"/>
        <v/>
      </c>
      <c r="F1216" s="12" t="str">
        <f t="shared" si="311"/>
        <v/>
      </c>
      <c r="G1216" s="12" t="str">
        <f t="shared" si="312"/>
        <v/>
      </c>
      <c r="H1216" s="13"/>
      <c r="I1216" s="12" t="str">
        <f t="shared" si="313"/>
        <v/>
      </c>
      <c r="J1216" s="12" t="str">
        <f t="shared" si="314"/>
        <v/>
      </c>
      <c r="K1216" s="12" t="str">
        <f t="shared" si="315"/>
        <v/>
      </c>
      <c r="L1216" s="12" t="str">
        <f>IF(A1216="","",SUM($K$51:K1216))</f>
        <v/>
      </c>
      <c r="O1216" s="9" t="str">
        <f t="shared" si="316"/>
        <v/>
      </c>
      <c r="P1216" s="10" t="str">
        <f t="shared" si="317"/>
        <v/>
      </c>
      <c r="Q1216" s="16" t="str">
        <f t="shared" si="318"/>
        <v/>
      </c>
      <c r="R1216" s="12" t="str">
        <f t="shared" si="319"/>
        <v/>
      </c>
      <c r="S1216" s="12" t="str">
        <f t="shared" si="320"/>
        <v/>
      </c>
      <c r="T1216" s="12" t="str">
        <f t="shared" si="321"/>
        <v/>
      </c>
      <c r="U1216" s="12" t="str">
        <f t="shared" si="322"/>
        <v/>
      </c>
    </row>
    <row r="1217" spans="1:21" x14ac:dyDescent="0.2">
      <c r="A1217" s="9" t="str">
        <f t="shared" si="306"/>
        <v/>
      </c>
      <c r="B1217" s="10" t="str">
        <f t="shared" si="307"/>
        <v/>
      </c>
      <c r="C1217" s="14" t="str">
        <f t="shared" si="308"/>
        <v/>
      </c>
      <c r="D1217" s="11" t="str">
        <f t="shared" si="309"/>
        <v/>
      </c>
      <c r="E1217" s="12" t="str">
        <f t="shared" si="310"/>
        <v/>
      </c>
      <c r="F1217" s="12" t="str">
        <f t="shared" si="311"/>
        <v/>
      </c>
      <c r="G1217" s="12" t="str">
        <f t="shared" si="312"/>
        <v/>
      </c>
      <c r="H1217" s="13"/>
      <c r="I1217" s="12" t="str">
        <f t="shared" si="313"/>
        <v/>
      </c>
      <c r="J1217" s="12" t="str">
        <f t="shared" si="314"/>
        <v/>
      </c>
      <c r="K1217" s="12" t="str">
        <f t="shared" si="315"/>
        <v/>
      </c>
      <c r="L1217" s="12" t="str">
        <f>IF(A1217="","",SUM($K$51:K1217))</f>
        <v/>
      </c>
      <c r="O1217" s="9" t="str">
        <f t="shared" si="316"/>
        <v/>
      </c>
      <c r="P1217" s="10" t="str">
        <f t="shared" si="317"/>
        <v/>
      </c>
      <c r="Q1217" s="16" t="str">
        <f t="shared" si="318"/>
        <v/>
      </c>
      <c r="R1217" s="12" t="str">
        <f t="shared" si="319"/>
        <v/>
      </c>
      <c r="S1217" s="12" t="str">
        <f t="shared" si="320"/>
        <v/>
      </c>
      <c r="T1217" s="12" t="str">
        <f t="shared" si="321"/>
        <v/>
      </c>
      <c r="U1217" s="12" t="str">
        <f t="shared" si="322"/>
        <v/>
      </c>
    </row>
    <row r="1218" spans="1:21" x14ac:dyDescent="0.2">
      <c r="A1218" s="9" t="str">
        <f t="shared" si="306"/>
        <v/>
      </c>
      <c r="B1218" s="10" t="str">
        <f t="shared" si="307"/>
        <v/>
      </c>
      <c r="C1218" s="14" t="str">
        <f t="shared" si="308"/>
        <v/>
      </c>
      <c r="D1218" s="11" t="str">
        <f t="shared" si="309"/>
        <v/>
      </c>
      <c r="E1218" s="12" t="str">
        <f t="shared" si="310"/>
        <v/>
      </c>
      <c r="F1218" s="12" t="str">
        <f t="shared" si="311"/>
        <v/>
      </c>
      <c r="G1218" s="12" t="str">
        <f t="shared" si="312"/>
        <v/>
      </c>
      <c r="H1218" s="13"/>
      <c r="I1218" s="12" t="str">
        <f t="shared" si="313"/>
        <v/>
      </c>
      <c r="J1218" s="12" t="str">
        <f t="shared" si="314"/>
        <v/>
      </c>
      <c r="K1218" s="12" t="str">
        <f t="shared" si="315"/>
        <v/>
      </c>
      <c r="L1218" s="12" t="str">
        <f>IF(A1218="","",SUM($K$51:K1218))</f>
        <v/>
      </c>
      <c r="O1218" s="9" t="str">
        <f t="shared" si="316"/>
        <v/>
      </c>
      <c r="P1218" s="10" t="str">
        <f t="shared" si="317"/>
        <v/>
      </c>
      <c r="Q1218" s="16" t="str">
        <f t="shared" si="318"/>
        <v/>
      </c>
      <c r="R1218" s="12" t="str">
        <f t="shared" si="319"/>
        <v/>
      </c>
      <c r="S1218" s="12" t="str">
        <f t="shared" si="320"/>
        <v/>
      </c>
      <c r="T1218" s="12" t="str">
        <f t="shared" si="321"/>
        <v/>
      </c>
      <c r="U1218" s="12" t="str">
        <f t="shared" si="322"/>
        <v/>
      </c>
    </row>
    <row r="1219" spans="1:21" x14ac:dyDescent="0.2">
      <c r="A1219" s="9" t="str">
        <f t="shared" si="306"/>
        <v/>
      </c>
      <c r="B1219" s="10" t="str">
        <f t="shared" si="307"/>
        <v/>
      </c>
      <c r="C1219" s="14" t="str">
        <f t="shared" si="308"/>
        <v/>
      </c>
      <c r="D1219" s="11" t="str">
        <f t="shared" si="309"/>
        <v/>
      </c>
      <c r="E1219" s="12" t="str">
        <f t="shared" si="310"/>
        <v/>
      </c>
      <c r="F1219" s="12" t="str">
        <f t="shared" si="311"/>
        <v/>
      </c>
      <c r="G1219" s="12" t="str">
        <f t="shared" si="312"/>
        <v/>
      </c>
      <c r="H1219" s="13"/>
      <c r="I1219" s="12" t="str">
        <f t="shared" si="313"/>
        <v/>
      </c>
      <c r="J1219" s="12" t="str">
        <f t="shared" si="314"/>
        <v/>
      </c>
      <c r="K1219" s="12" t="str">
        <f t="shared" si="315"/>
        <v/>
      </c>
      <c r="L1219" s="12" t="str">
        <f>IF(A1219="","",SUM($K$51:K1219))</f>
        <v/>
      </c>
      <c r="O1219" s="9" t="str">
        <f t="shared" si="316"/>
        <v/>
      </c>
      <c r="P1219" s="10" t="str">
        <f t="shared" si="317"/>
        <v/>
      </c>
      <c r="Q1219" s="16" t="str">
        <f t="shared" si="318"/>
        <v/>
      </c>
      <c r="R1219" s="12" t="str">
        <f t="shared" si="319"/>
        <v/>
      </c>
      <c r="S1219" s="12" t="str">
        <f t="shared" si="320"/>
        <v/>
      </c>
      <c r="T1219" s="12" t="str">
        <f t="shared" si="321"/>
        <v/>
      </c>
      <c r="U1219" s="12" t="str">
        <f t="shared" si="322"/>
        <v/>
      </c>
    </row>
    <row r="1220" spans="1:21" x14ac:dyDescent="0.2">
      <c r="A1220" s="9" t="str">
        <f t="shared" si="306"/>
        <v/>
      </c>
      <c r="B1220" s="10" t="str">
        <f t="shared" si="307"/>
        <v/>
      </c>
      <c r="C1220" s="14" t="str">
        <f t="shared" si="308"/>
        <v/>
      </c>
      <c r="D1220" s="11" t="str">
        <f t="shared" si="309"/>
        <v/>
      </c>
      <c r="E1220" s="12" t="str">
        <f t="shared" si="310"/>
        <v/>
      </c>
      <c r="F1220" s="12" t="str">
        <f t="shared" si="311"/>
        <v/>
      </c>
      <c r="G1220" s="12" t="str">
        <f t="shared" si="312"/>
        <v/>
      </c>
      <c r="H1220" s="13"/>
      <c r="I1220" s="12" t="str">
        <f t="shared" si="313"/>
        <v/>
      </c>
      <c r="J1220" s="12" t="str">
        <f t="shared" si="314"/>
        <v/>
      </c>
      <c r="K1220" s="12" t="str">
        <f t="shared" si="315"/>
        <v/>
      </c>
      <c r="L1220" s="12" t="str">
        <f>IF(A1220="","",SUM($K$51:K1220))</f>
        <v/>
      </c>
      <c r="O1220" s="9" t="str">
        <f t="shared" si="316"/>
        <v/>
      </c>
      <c r="P1220" s="10" t="str">
        <f t="shared" si="317"/>
        <v/>
      </c>
      <c r="Q1220" s="16" t="str">
        <f t="shared" si="318"/>
        <v/>
      </c>
      <c r="R1220" s="12" t="str">
        <f t="shared" si="319"/>
        <v/>
      </c>
      <c r="S1220" s="12" t="str">
        <f t="shared" si="320"/>
        <v/>
      </c>
      <c r="T1220" s="12" t="str">
        <f t="shared" si="321"/>
        <v/>
      </c>
      <c r="U1220" s="12" t="str">
        <f t="shared" si="322"/>
        <v/>
      </c>
    </row>
    <row r="1221" spans="1:21" x14ac:dyDescent="0.2">
      <c r="A1221" s="9" t="str">
        <f t="shared" si="306"/>
        <v/>
      </c>
      <c r="B1221" s="10" t="str">
        <f t="shared" si="307"/>
        <v/>
      </c>
      <c r="C1221" s="14" t="str">
        <f t="shared" si="308"/>
        <v/>
      </c>
      <c r="D1221" s="11" t="str">
        <f t="shared" si="309"/>
        <v/>
      </c>
      <c r="E1221" s="12" t="str">
        <f t="shared" si="310"/>
        <v/>
      </c>
      <c r="F1221" s="12" t="str">
        <f t="shared" si="311"/>
        <v/>
      </c>
      <c r="G1221" s="12" t="str">
        <f t="shared" si="312"/>
        <v/>
      </c>
      <c r="H1221" s="13"/>
      <c r="I1221" s="12" t="str">
        <f t="shared" si="313"/>
        <v/>
      </c>
      <c r="J1221" s="12" t="str">
        <f t="shared" si="314"/>
        <v/>
      </c>
      <c r="K1221" s="12" t="str">
        <f t="shared" si="315"/>
        <v/>
      </c>
      <c r="L1221" s="12" t="str">
        <f>IF(A1221="","",SUM($K$51:K1221))</f>
        <v/>
      </c>
      <c r="O1221" s="9" t="str">
        <f t="shared" si="316"/>
        <v/>
      </c>
      <c r="P1221" s="10" t="str">
        <f t="shared" si="317"/>
        <v/>
      </c>
      <c r="Q1221" s="16" t="str">
        <f t="shared" si="318"/>
        <v/>
      </c>
      <c r="R1221" s="12" t="str">
        <f t="shared" si="319"/>
        <v/>
      </c>
      <c r="S1221" s="12" t="str">
        <f t="shared" si="320"/>
        <v/>
      </c>
      <c r="T1221" s="12" t="str">
        <f t="shared" si="321"/>
        <v/>
      </c>
      <c r="U1221" s="12" t="str">
        <f t="shared" si="322"/>
        <v/>
      </c>
    </row>
    <row r="1222" spans="1:21" x14ac:dyDescent="0.2">
      <c r="A1222" s="9" t="str">
        <f t="shared" si="306"/>
        <v/>
      </c>
      <c r="B1222" s="10" t="str">
        <f t="shared" si="307"/>
        <v/>
      </c>
      <c r="C1222" s="14" t="str">
        <f t="shared" si="308"/>
        <v/>
      </c>
      <c r="D1222" s="11" t="str">
        <f t="shared" si="309"/>
        <v/>
      </c>
      <c r="E1222" s="12" t="str">
        <f t="shared" si="310"/>
        <v/>
      </c>
      <c r="F1222" s="12" t="str">
        <f t="shared" si="311"/>
        <v/>
      </c>
      <c r="G1222" s="12" t="str">
        <f t="shared" si="312"/>
        <v/>
      </c>
      <c r="H1222" s="13"/>
      <c r="I1222" s="12" t="str">
        <f t="shared" si="313"/>
        <v/>
      </c>
      <c r="J1222" s="12" t="str">
        <f t="shared" si="314"/>
        <v/>
      </c>
      <c r="K1222" s="12" t="str">
        <f t="shared" si="315"/>
        <v/>
      </c>
      <c r="L1222" s="12" t="str">
        <f>IF(A1222="","",SUM($K$51:K1222))</f>
        <v/>
      </c>
      <c r="O1222" s="9" t="str">
        <f t="shared" si="316"/>
        <v/>
      </c>
      <c r="P1222" s="10" t="str">
        <f t="shared" si="317"/>
        <v/>
      </c>
      <c r="Q1222" s="16" t="str">
        <f t="shared" si="318"/>
        <v/>
      </c>
      <c r="R1222" s="12" t="str">
        <f t="shared" si="319"/>
        <v/>
      </c>
      <c r="S1222" s="12" t="str">
        <f t="shared" si="320"/>
        <v/>
      </c>
      <c r="T1222" s="12" t="str">
        <f t="shared" si="321"/>
        <v/>
      </c>
      <c r="U1222" s="12" t="str">
        <f t="shared" si="322"/>
        <v/>
      </c>
    </row>
    <row r="1223" spans="1:21" x14ac:dyDescent="0.2">
      <c r="A1223" s="9" t="str">
        <f t="shared" si="306"/>
        <v/>
      </c>
      <c r="B1223" s="10" t="str">
        <f t="shared" si="307"/>
        <v/>
      </c>
      <c r="C1223" s="14" t="str">
        <f t="shared" si="308"/>
        <v/>
      </c>
      <c r="D1223" s="11" t="str">
        <f t="shared" si="309"/>
        <v/>
      </c>
      <c r="E1223" s="12" t="str">
        <f t="shared" si="310"/>
        <v/>
      </c>
      <c r="F1223" s="12" t="str">
        <f t="shared" si="311"/>
        <v/>
      </c>
      <c r="G1223" s="12" t="str">
        <f t="shared" si="312"/>
        <v/>
      </c>
      <c r="H1223" s="13"/>
      <c r="I1223" s="12" t="str">
        <f t="shared" si="313"/>
        <v/>
      </c>
      <c r="J1223" s="12" t="str">
        <f t="shared" si="314"/>
        <v/>
      </c>
      <c r="K1223" s="12" t="str">
        <f t="shared" si="315"/>
        <v/>
      </c>
      <c r="L1223" s="12" t="str">
        <f>IF(A1223="","",SUM($K$51:K1223))</f>
        <v/>
      </c>
      <c r="O1223" s="9" t="str">
        <f t="shared" si="316"/>
        <v/>
      </c>
      <c r="P1223" s="10" t="str">
        <f t="shared" si="317"/>
        <v/>
      </c>
      <c r="Q1223" s="16" t="str">
        <f t="shared" si="318"/>
        <v/>
      </c>
      <c r="R1223" s="12" t="str">
        <f t="shared" si="319"/>
        <v/>
      </c>
      <c r="S1223" s="12" t="str">
        <f t="shared" si="320"/>
        <v/>
      </c>
      <c r="T1223" s="12" t="str">
        <f t="shared" si="321"/>
        <v/>
      </c>
      <c r="U1223" s="12" t="str">
        <f t="shared" si="322"/>
        <v/>
      </c>
    </row>
    <row r="1224" spans="1:21" x14ac:dyDescent="0.2">
      <c r="A1224" s="9" t="str">
        <f t="shared" si="306"/>
        <v/>
      </c>
      <c r="B1224" s="10" t="str">
        <f t="shared" si="307"/>
        <v/>
      </c>
      <c r="C1224" s="14" t="str">
        <f t="shared" si="308"/>
        <v/>
      </c>
      <c r="D1224" s="11" t="str">
        <f t="shared" si="309"/>
        <v/>
      </c>
      <c r="E1224" s="12" t="str">
        <f t="shared" si="310"/>
        <v/>
      </c>
      <c r="F1224" s="12" t="str">
        <f t="shared" si="311"/>
        <v/>
      </c>
      <c r="G1224" s="12" t="str">
        <f t="shared" si="312"/>
        <v/>
      </c>
      <c r="H1224" s="13"/>
      <c r="I1224" s="12" t="str">
        <f t="shared" si="313"/>
        <v/>
      </c>
      <c r="J1224" s="12" t="str">
        <f t="shared" si="314"/>
        <v/>
      </c>
      <c r="K1224" s="12" t="str">
        <f t="shared" si="315"/>
        <v/>
      </c>
      <c r="L1224" s="12" t="str">
        <f>IF(A1224="","",SUM($K$51:K1224))</f>
        <v/>
      </c>
      <c r="O1224" s="9" t="str">
        <f t="shared" si="316"/>
        <v/>
      </c>
      <c r="P1224" s="10" t="str">
        <f t="shared" si="317"/>
        <v/>
      </c>
      <c r="Q1224" s="16" t="str">
        <f t="shared" si="318"/>
        <v/>
      </c>
      <c r="R1224" s="12" t="str">
        <f t="shared" si="319"/>
        <v/>
      </c>
      <c r="S1224" s="12" t="str">
        <f t="shared" si="320"/>
        <v/>
      </c>
      <c r="T1224" s="12" t="str">
        <f t="shared" si="321"/>
        <v/>
      </c>
      <c r="U1224" s="12" t="str">
        <f t="shared" si="322"/>
        <v/>
      </c>
    </row>
    <row r="1225" spans="1:21" x14ac:dyDescent="0.2">
      <c r="A1225" s="9" t="str">
        <f t="shared" si="306"/>
        <v/>
      </c>
      <c r="B1225" s="10" t="str">
        <f t="shared" si="307"/>
        <v/>
      </c>
      <c r="C1225" s="14" t="str">
        <f t="shared" si="308"/>
        <v/>
      </c>
      <c r="D1225" s="11" t="str">
        <f t="shared" si="309"/>
        <v/>
      </c>
      <c r="E1225" s="12" t="str">
        <f t="shared" si="310"/>
        <v/>
      </c>
      <c r="F1225" s="12" t="str">
        <f t="shared" si="311"/>
        <v/>
      </c>
      <c r="G1225" s="12" t="str">
        <f t="shared" si="312"/>
        <v/>
      </c>
      <c r="H1225" s="13"/>
      <c r="I1225" s="12" t="str">
        <f t="shared" si="313"/>
        <v/>
      </c>
      <c r="J1225" s="12" t="str">
        <f t="shared" si="314"/>
        <v/>
      </c>
      <c r="K1225" s="12" t="str">
        <f t="shared" si="315"/>
        <v/>
      </c>
      <c r="L1225" s="12" t="str">
        <f>IF(A1225="","",SUM($K$51:K1225))</f>
        <v/>
      </c>
      <c r="O1225" s="9" t="str">
        <f t="shared" si="316"/>
        <v/>
      </c>
      <c r="P1225" s="10" t="str">
        <f t="shared" si="317"/>
        <v/>
      </c>
      <c r="Q1225" s="16" t="str">
        <f t="shared" si="318"/>
        <v/>
      </c>
      <c r="R1225" s="12" t="str">
        <f t="shared" si="319"/>
        <v/>
      </c>
      <c r="S1225" s="12" t="str">
        <f t="shared" si="320"/>
        <v/>
      </c>
      <c r="T1225" s="12" t="str">
        <f t="shared" si="321"/>
        <v/>
      </c>
      <c r="U1225" s="12" t="str">
        <f t="shared" si="322"/>
        <v/>
      </c>
    </row>
    <row r="1226" spans="1:21" x14ac:dyDescent="0.2">
      <c r="A1226" s="9" t="str">
        <f t="shared" si="306"/>
        <v/>
      </c>
      <c r="B1226" s="10" t="str">
        <f t="shared" si="307"/>
        <v/>
      </c>
      <c r="C1226" s="14" t="str">
        <f t="shared" si="308"/>
        <v/>
      </c>
      <c r="D1226" s="11" t="str">
        <f t="shared" si="309"/>
        <v/>
      </c>
      <c r="E1226" s="12" t="str">
        <f t="shared" si="310"/>
        <v/>
      </c>
      <c r="F1226" s="12" t="str">
        <f t="shared" si="311"/>
        <v/>
      </c>
      <c r="G1226" s="12" t="str">
        <f t="shared" si="312"/>
        <v/>
      </c>
      <c r="H1226" s="13"/>
      <c r="I1226" s="12" t="str">
        <f t="shared" si="313"/>
        <v/>
      </c>
      <c r="J1226" s="12" t="str">
        <f t="shared" si="314"/>
        <v/>
      </c>
      <c r="K1226" s="12" t="str">
        <f t="shared" si="315"/>
        <v/>
      </c>
      <c r="L1226" s="12" t="str">
        <f>IF(A1226="","",SUM($K$51:K1226))</f>
        <v/>
      </c>
      <c r="O1226" s="9" t="str">
        <f t="shared" si="316"/>
        <v/>
      </c>
      <c r="P1226" s="10" t="str">
        <f t="shared" si="317"/>
        <v/>
      </c>
      <c r="Q1226" s="16" t="str">
        <f t="shared" si="318"/>
        <v/>
      </c>
      <c r="R1226" s="12" t="str">
        <f t="shared" si="319"/>
        <v/>
      </c>
      <c r="S1226" s="12" t="str">
        <f t="shared" si="320"/>
        <v/>
      </c>
      <c r="T1226" s="12" t="str">
        <f t="shared" si="321"/>
        <v/>
      </c>
      <c r="U1226" s="12" t="str">
        <f t="shared" si="322"/>
        <v/>
      </c>
    </row>
    <row r="1227" spans="1:21" x14ac:dyDescent="0.2">
      <c r="A1227" s="9" t="str">
        <f t="shared" si="306"/>
        <v/>
      </c>
      <c r="B1227" s="10" t="str">
        <f t="shared" si="307"/>
        <v/>
      </c>
      <c r="C1227" s="14" t="str">
        <f t="shared" si="308"/>
        <v/>
      </c>
      <c r="D1227" s="11" t="str">
        <f t="shared" si="309"/>
        <v/>
      </c>
      <c r="E1227" s="12" t="str">
        <f t="shared" si="310"/>
        <v/>
      </c>
      <c r="F1227" s="12" t="str">
        <f t="shared" si="311"/>
        <v/>
      </c>
      <c r="G1227" s="12" t="str">
        <f t="shared" si="312"/>
        <v/>
      </c>
      <c r="H1227" s="13"/>
      <c r="I1227" s="12" t="str">
        <f t="shared" si="313"/>
        <v/>
      </c>
      <c r="J1227" s="12" t="str">
        <f t="shared" si="314"/>
        <v/>
      </c>
      <c r="K1227" s="12" t="str">
        <f t="shared" si="315"/>
        <v/>
      </c>
      <c r="L1227" s="12" t="str">
        <f>IF(A1227="","",SUM($K$51:K1227))</f>
        <v/>
      </c>
      <c r="O1227" s="9" t="str">
        <f t="shared" si="316"/>
        <v/>
      </c>
      <c r="P1227" s="10" t="str">
        <f t="shared" si="317"/>
        <v/>
      </c>
      <c r="Q1227" s="16" t="str">
        <f t="shared" si="318"/>
        <v/>
      </c>
      <c r="R1227" s="12" t="str">
        <f t="shared" si="319"/>
        <v/>
      </c>
      <c r="S1227" s="12" t="str">
        <f t="shared" si="320"/>
        <v/>
      </c>
      <c r="T1227" s="12" t="str">
        <f t="shared" si="321"/>
        <v/>
      </c>
      <c r="U1227" s="12" t="str">
        <f t="shared" si="322"/>
        <v/>
      </c>
    </row>
    <row r="1228" spans="1:21" x14ac:dyDescent="0.2">
      <c r="A1228" s="9" t="str">
        <f t="shared" si="306"/>
        <v/>
      </c>
      <c r="B1228" s="10" t="str">
        <f t="shared" si="307"/>
        <v/>
      </c>
      <c r="C1228" s="14" t="str">
        <f t="shared" si="308"/>
        <v/>
      </c>
      <c r="D1228" s="11" t="str">
        <f t="shared" si="309"/>
        <v/>
      </c>
      <c r="E1228" s="12" t="str">
        <f t="shared" si="310"/>
        <v/>
      </c>
      <c r="F1228" s="12" t="str">
        <f t="shared" si="311"/>
        <v/>
      </c>
      <c r="G1228" s="12" t="str">
        <f t="shared" si="312"/>
        <v/>
      </c>
      <c r="H1228" s="13"/>
      <c r="I1228" s="12" t="str">
        <f t="shared" si="313"/>
        <v/>
      </c>
      <c r="J1228" s="12" t="str">
        <f t="shared" si="314"/>
        <v/>
      </c>
      <c r="K1228" s="12" t="str">
        <f t="shared" si="315"/>
        <v/>
      </c>
      <c r="L1228" s="12" t="str">
        <f>IF(A1228="","",SUM($K$51:K1228))</f>
        <v/>
      </c>
      <c r="O1228" s="9" t="str">
        <f t="shared" si="316"/>
        <v/>
      </c>
      <c r="P1228" s="10" t="str">
        <f t="shared" si="317"/>
        <v/>
      </c>
      <c r="Q1228" s="16" t="str">
        <f t="shared" si="318"/>
        <v/>
      </c>
      <c r="R1228" s="12" t="str">
        <f t="shared" si="319"/>
        <v/>
      </c>
      <c r="S1228" s="12" t="str">
        <f t="shared" si="320"/>
        <v/>
      </c>
      <c r="T1228" s="12" t="str">
        <f t="shared" si="321"/>
        <v/>
      </c>
      <c r="U1228" s="12" t="str">
        <f t="shared" si="322"/>
        <v/>
      </c>
    </row>
    <row r="1229" spans="1:21" x14ac:dyDescent="0.2">
      <c r="A1229" s="9" t="str">
        <f t="shared" si="306"/>
        <v/>
      </c>
      <c r="B1229" s="10" t="str">
        <f t="shared" si="307"/>
        <v/>
      </c>
      <c r="C1229" s="14" t="str">
        <f t="shared" si="308"/>
        <v/>
      </c>
      <c r="D1229" s="11" t="str">
        <f t="shared" si="309"/>
        <v/>
      </c>
      <c r="E1229" s="12" t="str">
        <f t="shared" si="310"/>
        <v/>
      </c>
      <c r="F1229" s="12" t="str">
        <f t="shared" si="311"/>
        <v/>
      </c>
      <c r="G1229" s="12" t="str">
        <f t="shared" si="312"/>
        <v/>
      </c>
      <c r="H1229" s="13"/>
      <c r="I1229" s="12" t="str">
        <f t="shared" si="313"/>
        <v/>
      </c>
      <c r="J1229" s="12" t="str">
        <f t="shared" si="314"/>
        <v/>
      </c>
      <c r="K1229" s="12" t="str">
        <f t="shared" si="315"/>
        <v/>
      </c>
      <c r="L1229" s="12" t="str">
        <f>IF(A1229="","",SUM($K$51:K1229))</f>
        <v/>
      </c>
      <c r="O1229" s="9" t="str">
        <f t="shared" si="316"/>
        <v/>
      </c>
      <c r="P1229" s="10" t="str">
        <f t="shared" si="317"/>
        <v/>
      </c>
      <c r="Q1229" s="16" t="str">
        <f t="shared" si="318"/>
        <v/>
      </c>
      <c r="R1229" s="12" t="str">
        <f t="shared" si="319"/>
        <v/>
      </c>
      <c r="S1229" s="12" t="str">
        <f t="shared" si="320"/>
        <v/>
      </c>
      <c r="T1229" s="12" t="str">
        <f t="shared" si="321"/>
        <v/>
      </c>
      <c r="U1229" s="12" t="str">
        <f t="shared" si="322"/>
        <v/>
      </c>
    </row>
    <row r="1230" spans="1:21" x14ac:dyDescent="0.2">
      <c r="A1230" s="9" t="str">
        <f t="shared" si="306"/>
        <v/>
      </c>
      <c r="B1230" s="10" t="str">
        <f t="shared" si="307"/>
        <v/>
      </c>
      <c r="C1230" s="14" t="str">
        <f t="shared" si="308"/>
        <v/>
      </c>
      <c r="D1230" s="11" t="str">
        <f t="shared" si="309"/>
        <v/>
      </c>
      <c r="E1230" s="12" t="str">
        <f t="shared" si="310"/>
        <v/>
      </c>
      <c r="F1230" s="12" t="str">
        <f t="shared" si="311"/>
        <v/>
      </c>
      <c r="G1230" s="12" t="str">
        <f t="shared" si="312"/>
        <v/>
      </c>
      <c r="H1230" s="13"/>
      <c r="I1230" s="12" t="str">
        <f t="shared" si="313"/>
        <v/>
      </c>
      <c r="J1230" s="12" t="str">
        <f t="shared" si="314"/>
        <v/>
      </c>
      <c r="K1230" s="12" t="str">
        <f t="shared" si="315"/>
        <v/>
      </c>
      <c r="L1230" s="12" t="str">
        <f>IF(A1230="","",SUM($K$51:K1230))</f>
        <v/>
      </c>
      <c r="O1230" s="9" t="str">
        <f t="shared" si="316"/>
        <v/>
      </c>
      <c r="P1230" s="10" t="str">
        <f t="shared" si="317"/>
        <v/>
      </c>
      <c r="Q1230" s="16" t="str">
        <f t="shared" si="318"/>
        <v/>
      </c>
      <c r="R1230" s="12" t="str">
        <f t="shared" si="319"/>
        <v/>
      </c>
      <c r="S1230" s="12" t="str">
        <f t="shared" si="320"/>
        <v/>
      </c>
      <c r="T1230" s="12" t="str">
        <f t="shared" si="321"/>
        <v/>
      </c>
      <c r="U1230" s="12" t="str">
        <f t="shared" si="322"/>
        <v/>
      </c>
    </row>
    <row r="1231" spans="1:21" x14ac:dyDescent="0.2">
      <c r="A1231" s="9" t="str">
        <f t="shared" si="306"/>
        <v/>
      </c>
      <c r="B1231" s="10" t="str">
        <f t="shared" si="307"/>
        <v/>
      </c>
      <c r="C1231" s="14" t="str">
        <f t="shared" si="308"/>
        <v/>
      </c>
      <c r="D1231" s="11" t="str">
        <f t="shared" si="309"/>
        <v/>
      </c>
      <c r="E1231" s="12" t="str">
        <f t="shared" si="310"/>
        <v/>
      </c>
      <c r="F1231" s="12" t="str">
        <f t="shared" si="311"/>
        <v/>
      </c>
      <c r="G1231" s="12" t="str">
        <f t="shared" si="312"/>
        <v/>
      </c>
      <c r="H1231" s="13"/>
      <c r="I1231" s="12" t="str">
        <f t="shared" si="313"/>
        <v/>
      </c>
      <c r="J1231" s="12" t="str">
        <f t="shared" si="314"/>
        <v/>
      </c>
      <c r="K1231" s="12" t="str">
        <f t="shared" si="315"/>
        <v/>
      </c>
      <c r="L1231" s="12" t="str">
        <f>IF(A1231="","",SUM($K$51:K1231))</f>
        <v/>
      </c>
      <c r="O1231" s="9" t="str">
        <f t="shared" si="316"/>
        <v/>
      </c>
      <c r="P1231" s="10" t="str">
        <f t="shared" si="317"/>
        <v/>
      </c>
      <c r="Q1231" s="16" t="str">
        <f t="shared" si="318"/>
        <v/>
      </c>
      <c r="R1231" s="12" t="str">
        <f t="shared" si="319"/>
        <v/>
      </c>
      <c r="S1231" s="12" t="str">
        <f t="shared" si="320"/>
        <v/>
      </c>
      <c r="T1231" s="12" t="str">
        <f t="shared" si="321"/>
        <v/>
      </c>
      <c r="U1231" s="12" t="str">
        <f t="shared" si="322"/>
        <v/>
      </c>
    </row>
    <row r="1232" spans="1:21" x14ac:dyDescent="0.2">
      <c r="A1232" s="9" t="str">
        <f t="shared" si="306"/>
        <v/>
      </c>
      <c r="B1232" s="10" t="str">
        <f t="shared" si="307"/>
        <v/>
      </c>
      <c r="C1232" s="14" t="str">
        <f t="shared" si="308"/>
        <v/>
      </c>
      <c r="D1232" s="11" t="str">
        <f t="shared" si="309"/>
        <v/>
      </c>
      <c r="E1232" s="12" t="str">
        <f t="shared" si="310"/>
        <v/>
      </c>
      <c r="F1232" s="12" t="str">
        <f t="shared" si="311"/>
        <v/>
      </c>
      <c r="G1232" s="12" t="str">
        <f t="shared" si="312"/>
        <v/>
      </c>
      <c r="H1232" s="13"/>
      <c r="I1232" s="12" t="str">
        <f t="shared" si="313"/>
        <v/>
      </c>
      <c r="J1232" s="12" t="str">
        <f t="shared" si="314"/>
        <v/>
      </c>
      <c r="K1232" s="12" t="str">
        <f t="shared" si="315"/>
        <v/>
      </c>
      <c r="L1232" s="12" t="str">
        <f>IF(A1232="","",SUM($K$51:K1232))</f>
        <v/>
      </c>
      <c r="O1232" s="9" t="str">
        <f t="shared" si="316"/>
        <v/>
      </c>
      <c r="P1232" s="10" t="str">
        <f t="shared" si="317"/>
        <v/>
      </c>
      <c r="Q1232" s="16" t="str">
        <f t="shared" si="318"/>
        <v/>
      </c>
      <c r="R1232" s="12" t="str">
        <f t="shared" si="319"/>
        <v/>
      </c>
      <c r="S1232" s="12" t="str">
        <f t="shared" si="320"/>
        <v/>
      </c>
      <c r="T1232" s="12" t="str">
        <f t="shared" si="321"/>
        <v/>
      </c>
      <c r="U1232" s="12" t="str">
        <f t="shared" si="322"/>
        <v/>
      </c>
    </row>
    <row r="1233" spans="1:21" x14ac:dyDescent="0.2">
      <c r="A1233" s="9" t="str">
        <f t="shared" si="306"/>
        <v/>
      </c>
      <c r="B1233" s="10" t="str">
        <f t="shared" si="307"/>
        <v/>
      </c>
      <c r="C1233" s="14" t="str">
        <f t="shared" si="308"/>
        <v/>
      </c>
      <c r="D1233" s="11" t="str">
        <f t="shared" si="309"/>
        <v/>
      </c>
      <c r="E1233" s="12" t="str">
        <f t="shared" si="310"/>
        <v/>
      </c>
      <c r="F1233" s="12" t="str">
        <f t="shared" si="311"/>
        <v/>
      </c>
      <c r="G1233" s="12" t="str">
        <f t="shared" si="312"/>
        <v/>
      </c>
      <c r="H1233" s="13"/>
      <c r="I1233" s="12" t="str">
        <f t="shared" si="313"/>
        <v/>
      </c>
      <c r="J1233" s="12" t="str">
        <f t="shared" si="314"/>
        <v/>
      </c>
      <c r="K1233" s="12" t="str">
        <f t="shared" si="315"/>
        <v/>
      </c>
      <c r="L1233" s="12" t="str">
        <f>IF(A1233="","",SUM($K$51:K1233))</f>
        <v/>
      </c>
      <c r="O1233" s="9" t="str">
        <f t="shared" si="316"/>
        <v/>
      </c>
      <c r="P1233" s="10" t="str">
        <f t="shared" si="317"/>
        <v/>
      </c>
      <c r="Q1233" s="16" t="str">
        <f t="shared" si="318"/>
        <v/>
      </c>
      <c r="R1233" s="12" t="str">
        <f t="shared" si="319"/>
        <v/>
      </c>
      <c r="S1233" s="12" t="str">
        <f t="shared" si="320"/>
        <v/>
      </c>
      <c r="T1233" s="12" t="str">
        <f t="shared" si="321"/>
        <v/>
      </c>
      <c r="U1233" s="12" t="str">
        <f t="shared" si="322"/>
        <v/>
      </c>
    </row>
    <row r="1234" spans="1:21" x14ac:dyDescent="0.2">
      <c r="A1234" s="9" t="str">
        <f t="shared" si="306"/>
        <v/>
      </c>
      <c r="B1234" s="10" t="str">
        <f t="shared" si="307"/>
        <v/>
      </c>
      <c r="C1234" s="14" t="str">
        <f t="shared" si="308"/>
        <v/>
      </c>
      <c r="D1234" s="11" t="str">
        <f t="shared" si="309"/>
        <v/>
      </c>
      <c r="E1234" s="12" t="str">
        <f t="shared" si="310"/>
        <v/>
      </c>
      <c r="F1234" s="12" t="str">
        <f t="shared" si="311"/>
        <v/>
      </c>
      <c r="G1234" s="12" t="str">
        <f t="shared" si="312"/>
        <v/>
      </c>
      <c r="H1234" s="13"/>
      <c r="I1234" s="12" t="str">
        <f t="shared" si="313"/>
        <v/>
      </c>
      <c r="J1234" s="12" t="str">
        <f t="shared" si="314"/>
        <v/>
      </c>
      <c r="K1234" s="12" t="str">
        <f t="shared" si="315"/>
        <v/>
      </c>
      <c r="L1234" s="12" t="str">
        <f>IF(A1234="","",SUM($K$51:K1234))</f>
        <v/>
      </c>
      <c r="O1234" s="9" t="str">
        <f t="shared" si="316"/>
        <v/>
      </c>
      <c r="P1234" s="10" t="str">
        <f t="shared" si="317"/>
        <v/>
      </c>
      <c r="Q1234" s="16" t="str">
        <f t="shared" si="318"/>
        <v/>
      </c>
      <c r="R1234" s="12" t="str">
        <f t="shared" si="319"/>
        <v/>
      </c>
      <c r="S1234" s="12" t="str">
        <f t="shared" si="320"/>
        <v/>
      </c>
      <c r="T1234" s="12" t="str">
        <f t="shared" si="321"/>
        <v/>
      </c>
      <c r="U1234" s="12" t="str">
        <f t="shared" si="322"/>
        <v/>
      </c>
    </row>
    <row r="1235" spans="1:21" x14ac:dyDescent="0.2">
      <c r="A1235" s="9" t="str">
        <f t="shared" si="306"/>
        <v/>
      </c>
      <c r="B1235" s="10" t="str">
        <f t="shared" si="307"/>
        <v/>
      </c>
      <c r="C1235" s="14" t="str">
        <f t="shared" si="308"/>
        <v/>
      </c>
      <c r="D1235" s="11" t="str">
        <f t="shared" si="309"/>
        <v/>
      </c>
      <c r="E1235" s="12" t="str">
        <f t="shared" si="310"/>
        <v/>
      </c>
      <c r="F1235" s="12" t="str">
        <f t="shared" si="311"/>
        <v/>
      </c>
      <c r="G1235" s="12" t="str">
        <f t="shared" si="312"/>
        <v/>
      </c>
      <c r="H1235" s="13"/>
      <c r="I1235" s="12" t="str">
        <f t="shared" si="313"/>
        <v/>
      </c>
      <c r="J1235" s="12" t="str">
        <f t="shared" si="314"/>
        <v/>
      </c>
      <c r="K1235" s="12" t="str">
        <f t="shared" si="315"/>
        <v/>
      </c>
      <c r="L1235" s="12" t="str">
        <f>IF(A1235="","",SUM($K$51:K1235))</f>
        <v/>
      </c>
      <c r="O1235" s="9" t="str">
        <f t="shared" si="316"/>
        <v/>
      </c>
      <c r="P1235" s="10" t="str">
        <f t="shared" si="317"/>
        <v/>
      </c>
      <c r="Q1235" s="16" t="str">
        <f t="shared" si="318"/>
        <v/>
      </c>
      <c r="R1235" s="12" t="str">
        <f t="shared" si="319"/>
        <v/>
      </c>
      <c r="S1235" s="12" t="str">
        <f t="shared" si="320"/>
        <v/>
      </c>
      <c r="T1235" s="12" t="str">
        <f t="shared" si="321"/>
        <v/>
      </c>
      <c r="U1235" s="12" t="str">
        <f t="shared" si="322"/>
        <v/>
      </c>
    </row>
    <row r="1236" spans="1:21" x14ac:dyDescent="0.2">
      <c r="A1236" s="9" t="str">
        <f t="shared" si="306"/>
        <v/>
      </c>
      <c r="B1236" s="10" t="str">
        <f t="shared" si="307"/>
        <v/>
      </c>
      <c r="C1236" s="14" t="str">
        <f t="shared" si="308"/>
        <v/>
      </c>
      <c r="D1236" s="11" t="str">
        <f t="shared" si="309"/>
        <v/>
      </c>
      <c r="E1236" s="12" t="str">
        <f t="shared" si="310"/>
        <v/>
      </c>
      <c r="F1236" s="12" t="str">
        <f t="shared" si="311"/>
        <v/>
      </c>
      <c r="G1236" s="12" t="str">
        <f t="shared" si="312"/>
        <v/>
      </c>
      <c r="H1236" s="13"/>
      <c r="I1236" s="12" t="str">
        <f t="shared" si="313"/>
        <v/>
      </c>
      <c r="J1236" s="12" t="str">
        <f t="shared" si="314"/>
        <v/>
      </c>
      <c r="K1236" s="12" t="str">
        <f t="shared" si="315"/>
        <v/>
      </c>
      <c r="L1236" s="12" t="str">
        <f>IF(A1236="","",SUM($K$51:K1236))</f>
        <v/>
      </c>
      <c r="O1236" s="9" t="str">
        <f t="shared" si="316"/>
        <v/>
      </c>
      <c r="P1236" s="10" t="str">
        <f t="shared" si="317"/>
        <v/>
      </c>
      <c r="Q1236" s="16" t="str">
        <f t="shared" si="318"/>
        <v/>
      </c>
      <c r="R1236" s="12" t="str">
        <f t="shared" si="319"/>
        <v/>
      </c>
      <c r="S1236" s="12" t="str">
        <f t="shared" si="320"/>
        <v/>
      </c>
      <c r="T1236" s="12" t="str">
        <f t="shared" si="321"/>
        <v/>
      </c>
      <c r="U1236" s="12" t="str">
        <f t="shared" si="322"/>
        <v/>
      </c>
    </row>
    <row r="1237" spans="1:21" x14ac:dyDescent="0.2">
      <c r="A1237" s="9" t="str">
        <f t="shared" si="306"/>
        <v/>
      </c>
      <c r="B1237" s="10" t="str">
        <f t="shared" si="307"/>
        <v/>
      </c>
      <c r="C1237" s="14" t="str">
        <f t="shared" si="308"/>
        <v/>
      </c>
      <c r="D1237" s="11" t="str">
        <f t="shared" si="309"/>
        <v/>
      </c>
      <c r="E1237" s="12" t="str">
        <f t="shared" si="310"/>
        <v/>
      </c>
      <c r="F1237" s="12" t="str">
        <f t="shared" si="311"/>
        <v/>
      </c>
      <c r="G1237" s="12" t="str">
        <f t="shared" si="312"/>
        <v/>
      </c>
      <c r="H1237" s="13"/>
      <c r="I1237" s="12" t="str">
        <f t="shared" si="313"/>
        <v/>
      </c>
      <c r="J1237" s="12" t="str">
        <f t="shared" si="314"/>
        <v/>
      </c>
      <c r="K1237" s="12" t="str">
        <f t="shared" si="315"/>
        <v/>
      </c>
      <c r="L1237" s="12" t="str">
        <f>IF(A1237="","",SUM($K$51:K1237))</f>
        <v/>
      </c>
      <c r="O1237" s="9" t="str">
        <f t="shared" si="316"/>
        <v/>
      </c>
      <c r="P1237" s="10" t="str">
        <f t="shared" si="317"/>
        <v/>
      </c>
      <c r="Q1237" s="16" t="str">
        <f t="shared" si="318"/>
        <v/>
      </c>
      <c r="R1237" s="12" t="str">
        <f t="shared" si="319"/>
        <v/>
      </c>
      <c r="S1237" s="12" t="str">
        <f t="shared" si="320"/>
        <v/>
      </c>
      <c r="T1237" s="12" t="str">
        <f t="shared" si="321"/>
        <v/>
      </c>
      <c r="U1237" s="12" t="str">
        <f t="shared" si="322"/>
        <v/>
      </c>
    </row>
    <row r="1238" spans="1:21" x14ac:dyDescent="0.2">
      <c r="A1238" s="9" t="str">
        <f t="shared" si="306"/>
        <v/>
      </c>
      <c r="B1238" s="10" t="str">
        <f t="shared" si="307"/>
        <v/>
      </c>
      <c r="C1238" s="14" t="str">
        <f t="shared" si="308"/>
        <v/>
      </c>
      <c r="D1238" s="11" t="str">
        <f t="shared" si="309"/>
        <v/>
      </c>
      <c r="E1238" s="12" t="str">
        <f t="shared" si="310"/>
        <v/>
      </c>
      <c r="F1238" s="12" t="str">
        <f t="shared" si="311"/>
        <v/>
      </c>
      <c r="G1238" s="12" t="str">
        <f t="shared" si="312"/>
        <v/>
      </c>
      <c r="H1238" s="13"/>
      <c r="I1238" s="12" t="str">
        <f t="shared" si="313"/>
        <v/>
      </c>
      <c r="J1238" s="12" t="str">
        <f t="shared" si="314"/>
        <v/>
      </c>
      <c r="K1238" s="12" t="str">
        <f t="shared" si="315"/>
        <v/>
      </c>
      <c r="L1238" s="12" t="str">
        <f>IF(A1238="","",SUM($K$51:K1238))</f>
        <v/>
      </c>
      <c r="O1238" s="9" t="str">
        <f t="shared" si="316"/>
        <v/>
      </c>
      <c r="P1238" s="10" t="str">
        <f t="shared" si="317"/>
        <v/>
      </c>
      <c r="Q1238" s="16" t="str">
        <f t="shared" si="318"/>
        <v/>
      </c>
      <c r="R1238" s="12" t="str">
        <f t="shared" si="319"/>
        <v/>
      </c>
      <c r="S1238" s="12" t="str">
        <f t="shared" si="320"/>
        <v/>
      </c>
      <c r="T1238" s="12" t="str">
        <f t="shared" si="321"/>
        <v/>
      </c>
      <c r="U1238" s="12" t="str">
        <f t="shared" si="322"/>
        <v/>
      </c>
    </row>
    <row r="1239" spans="1:21" x14ac:dyDescent="0.2">
      <c r="A1239" s="9" t="str">
        <f t="shared" si="306"/>
        <v/>
      </c>
      <c r="B1239" s="10" t="str">
        <f t="shared" si="307"/>
        <v/>
      </c>
      <c r="C1239" s="14" t="str">
        <f t="shared" si="308"/>
        <v/>
      </c>
      <c r="D1239" s="11" t="str">
        <f t="shared" si="309"/>
        <v/>
      </c>
      <c r="E1239" s="12" t="str">
        <f t="shared" si="310"/>
        <v/>
      </c>
      <c r="F1239" s="12" t="str">
        <f t="shared" si="311"/>
        <v/>
      </c>
      <c r="G1239" s="12" t="str">
        <f t="shared" si="312"/>
        <v/>
      </c>
      <c r="H1239" s="13"/>
      <c r="I1239" s="12" t="str">
        <f t="shared" si="313"/>
        <v/>
      </c>
      <c r="J1239" s="12" t="str">
        <f t="shared" si="314"/>
        <v/>
      </c>
      <c r="K1239" s="12" t="str">
        <f t="shared" si="315"/>
        <v/>
      </c>
      <c r="L1239" s="12" t="str">
        <f>IF(A1239="","",SUM($K$51:K1239))</f>
        <v/>
      </c>
      <c r="O1239" s="9" t="str">
        <f t="shared" si="316"/>
        <v/>
      </c>
      <c r="P1239" s="10" t="str">
        <f t="shared" si="317"/>
        <v/>
      </c>
      <c r="Q1239" s="16" t="str">
        <f t="shared" si="318"/>
        <v/>
      </c>
      <c r="R1239" s="12" t="str">
        <f t="shared" si="319"/>
        <v/>
      </c>
      <c r="S1239" s="12" t="str">
        <f t="shared" si="320"/>
        <v/>
      </c>
      <c r="T1239" s="12" t="str">
        <f t="shared" si="321"/>
        <v/>
      </c>
      <c r="U1239" s="12" t="str">
        <f t="shared" si="322"/>
        <v/>
      </c>
    </row>
    <row r="1240" spans="1:21" x14ac:dyDescent="0.2">
      <c r="A1240" s="9" t="str">
        <f t="shared" si="306"/>
        <v/>
      </c>
      <c r="B1240" s="10" t="str">
        <f t="shared" si="307"/>
        <v/>
      </c>
      <c r="C1240" s="14" t="str">
        <f t="shared" si="308"/>
        <v/>
      </c>
      <c r="D1240" s="11" t="str">
        <f t="shared" si="309"/>
        <v/>
      </c>
      <c r="E1240" s="12" t="str">
        <f t="shared" si="310"/>
        <v/>
      </c>
      <c r="F1240" s="12" t="str">
        <f t="shared" si="311"/>
        <v/>
      </c>
      <c r="G1240" s="12" t="str">
        <f t="shared" si="312"/>
        <v/>
      </c>
      <c r="H1240" s="13"/>
      <c r="I1240" s="12" t="str">
        <f t="shared" si="313"/>
        <v/>
      </c>
      <c r="J1240" s="12" t="str">
        <f t="shared" si="314"/>
        <v/>
      </c>
      <c r="K1240" s="12" t="str">
        <f t="shared" si="315"/>
        <v/>
      </c>
      <c r="L1240" s="12" t="str">
        <f>IF(A1240="","",SUM($K$51:K1240))</f>
        <v/>
      </c>
      <c r="O1240" s="9" t="str">
        <f t="shared" si="316"/>
        <v/>
      </c>
      <c r="P1240" s="10" t="str">
        <f t="shared" si="317"/>
        <v/>
      </c>
      <c r="Q1240" s="16" t="str">
        <f t="shared" si="318"/>
        <v/>
      </c>
      <c r="R1240" s="12" t="str">
        <f t="shared" si="319"/>
        <v/>
      </c>
      <c r="S1240" s="12" t="str">
        <f t="shared" si="320"/>
        <v/>
      </c>
      <c r="T1240" s="12" t="str">
        <f t="shared" si="321"/>
        <v/>
      </c>
      <c r="U1240" s="12" t="str">
        <f t="shared" si="322"/>
        <v/>
      </c>
    </row>
    <row r="1241" spans="1:21" x14ac:dyDescent="0.2">
      <c r="A1241" s="9" t="str">
        <f t="shared" si="306"/>
        <v/>
      </c>
      <c r="B1241" s="10" t="str">
        <f t="shared" si="307"/>
        <v/>
      </c>
      <c r="C1241" s="14" t="str">
        <f t="shared" si="308"/>
        <v/>
      </c>
      <c r="D1241" s="11" t="str">
        <f t="shared" si="309"/>
        <v/>
      </c>
      <c r="E1241" s="12" t="str">
        <f t="shared" si="310"/>
        <v/>
      </c>
      <c r="F1241" s="12" t="str">
        <f t="shared" si="311"/>
        <v/>
      </c>
      <c r="G1241" s="12" t="str">
        <f t="shared" si="312"/>
        <v/>
      </c>
      <c r="H1241" s="13"/>
      <c r="I1241" s="12" t="str">
        <f t="shared" si="313"/>
        <v/>
      </c>
      <c r="J1241" s="12" t="str">
        <f t="shared" si="314"/>
        <v/>
      </c>
      <c r="K1241" s="12" t="str">
        <f t="shared" si="315"/>
        <v/>
      </c>
      <c r="L1241" s="12" t="str">
        <f>IF(A1241="","",SUM($K$51:K1241))</f>
        <v/>
      </c>
      <c r="O1241" s="9" t="str">
        <f t="shared" si="316"/>
        <v/>
      </c>
      <c r="P1241" s="10" t="str">
        <f t="shared" si="317"/>
        <v/>
      </c>
      <c r="Q1241" s="16" t="str">
        <f t="shared" si="318"/>
        <v/>
      </c>
      <c r="R1241" s="12" t="str">
        <f t="shared" si="319"/>
        <v/>
      </c>
      <c r="S1241" s="12" t="str">
        <f t="shared" si="320"/>
        <v/>
      </c>
      <c r="T1241" s="12" t="str">
        <f t="shared" si="321"/>
        <v/>
      </c>
      <c r="U1241" s="12" t="str">
        <f t="shared" si="322"/>
        <v/>
      </c>
    </row>
    <row r="1242" spans="1:21" x14ac:dyDescent="0.2">
      <c r="A1242" s="9" t="str">
        <f t="shared" si="306"/>
        <v/>
      </c>
      <c r="B1242" s="10" t="str">
        <f t="shared" si="307"/>
        <v/>
      </c>
      <c r="C1242" s="14" t="str">
        <f t="shared" si="308"/>
        <v/>
      </c>
      <c r="D1242" s="11" t="str">
        <f t="shared" si="309"/>
        <v/>
      </c>
      <c r="E1242" s="12" t="str">
        <f t="shared" si="310"/>
        <v/>
      </c>
      <c r="F1242" s="12" t="str">
        <f t="shared" si="311"/>
        <v/>
      </c>
      <c r="G1242" s="12" t="str">
        <f t="shared" si="312"/>
        <v/>
      </c>
      <c r="H1242" s="13"/>
      <c r="I1242" s="12" t="str">
        <f t="shared" si="313"/>
        <v/>
      </c>
      <c r="J1242" s="12" t="str">
        <f t="shared" si="314"/>
        <v/>
      </c>
      <c r="K1242" s="12" t="str">
        <f t="shared" si="315"/>
        <v/>
      </c>
      <c r="L1242" s="12" t="str">
        <f>IF(A1242="","",SUM($K$51:K1242))</f>
        <v/>
      </c>
      <c r="O1242" s="9" t="str">
        <f t="shared" si="316"/>
        <v/>
      </c>
      <c r="P1242" s="10" t="str">
        <f t="shared" si="317"/>
        <v/>
      </c>
      <c r="Q1242" s="16" t="str">
        <f t="shared" si="318"/>
        <v/>
      </c>
      <c r="R1242" s="12" t="str">
        <f t="shared" si="319"/>
        <v/>
      </c>
      <c r="S1242" s="12" t="str">
        <f t="shared" si="320"/>
        <v/>
      </c>
      <c r="T1242" s="12" t="str">
        <f t="shared" si="321"/>
        <v/>
      </c>
      <c r="U1242" s="12" t="str">
        <f t="shared" si="322"/>
        <v/>
      </c>
    </row>
    <row r="1243" spans="1:21" x14ac:dyDescent="0.2">
      <c r="A1243" s="9" t="str">
        <f t="shared" si="306"/>
        <v/>
      </c>
      <c r="B1243" s="10" t="str">
        <f t="shared" si="307"/>
        <v/>
      </c>
      <c r="C1243" s="14" t="str">
        <f t="shared" si="308"/>
        <v/>
      </c>
      <c r="D1243" s="11" t="str">
        <f t="shared" si="309"/>
        <v/>
      </c>
      <c r="E1243" s="12" t="str">
        <f t="shared" si="310"/>
        <v/>
      </c>
      <c r="F1243" s="12" t="str">
        <f t="shared" si="311"/>
        <v/>
      </c>
      <c r="G1243" s="12" t="str">
        <f t="shared" si="312"/>
        <v/>
      </c>
      <c r="H1243" s="13"/>
      <c r="I1243" s="12" t="str">
        <f t="shared" si="313"/>
        <v/>
      </c>
      <c r="J1243" s="12" t="str">
        <f t="shared" si="314"/>
        <v/>
      </c>
      <c r="K1243" s="12" t="str">
        <f t="shared" si="315"/>
        <v/>
      </c>
      <c r="L1243" s="12" t="str">
        <f>IF(A1243="","",SUM($K$51:K1243))</f>
        <v/>
      </c>
      <c r="O1243" s="9" t="str">
        <f t="shared" si="316"/>
        <v/>
      </c>
      <c r="P1243" s="10" t="str">
        <f t="shared" si="317"/>
        <v/>
      </c>
      <c r="Q1243" s="16" t="str">
        <f t="shared" si="318"/>
        <v/>
      </c>
      <c r="R1243" s="12" t="str">
        <f t="shared" si="319"/>
        <v/>
      </c>
      <c r="S1243" s="12" t="str">
        <f t="shared" si="320"/>
        <v/>
      </c>
      <c r="T1243" s="12" t="str">
        <f t="shared" si="321"/>
        <v/>
      </c>
      <c r="U1243" s="12" t="str">
        <f t="shared" si="322"/>
        <v/>
      </c>
    </row>
    <row r="1244" spans="1:21" x14ac:dyDescent="0.2">
      <c r="A1244" s="9" t="str">
        <f t="shared" si="306"/>
        <v/>
      </c>
      <c r="B1244" s="10" t="str">
        <f t="shared" si="307"/>
        <v/>
      </c>
      <c r="C1244" s="14" t="str">
        <f t="shared" si="308"/>
        <v/>
      </c>
      <c r="D1244" s="11" t="str">
        <f t="shared" si="309"/>
        <v/>
      </c>
      <c r="E1244" s="12" t="str">
        <f t="shared" si="310"/>
        <v/>
      </c>
      <c r="F1244" s="12" t="str">
        <f t="shared" si="311"/>
        <v/>
      </c>
      <c r="G1244" s="12" t="str">
        <f t="shared" si="312"/>
        <v/>
      </c>
      <c r="H1244" s="13"/>
      <c r="I1244" s="12" t="str">
        <f t="shared" si="313"/>
        <v/>
      </c>
      <c r="J1244" s="12" t="str">
        <f t="shared" si="314"/>
        <v/>
      </c>
      <c r="K1244" s="12" t="str">
        <f t="shared" si="315"/>
        <v/>
      </c>
      <c r="L1244" s="12" t="str">
        <f>IF(A1244="","",SUM($K$51:K1244))</f>
        <v/>
      </c>
      <c r="O1244" s="9" t="str">
        <f t="shared" si="316"/>
        <v/>
      </c>
      <c r="P1244" s="10" t="str">
        <f t="shared" si="317"/>
        <v/>
      </c>
      <c r="Q1244" s="16" t="str">
        <f t="shared" si="318"/>
        <v/>
      </c>
      <c r="R1244" s="12" t="str">
        <f t="shared" si="319"/>
        <v/>
      </c>
      <c r="S1244" s="12" t="str">
        <f t="shared" si="320"/>
        <v/>
      </c>
      <c r="T1244" s="12" t="str">
        <f t="shared" si="321"/>
        <v/>
      </c>
      <c r="U1244" s="12" t="str">
        <f t="shared" si="322"/>
        <v/>
      </c>
    </row>
    <row r="1245" spans="1:21" x14ac:dyDescent="0.2">
      <c r="A1245" s="9" t="str">
        <f t="shared" si="306"/>
        <v/>
      </c>
      <c r="B1245" s="10" t="str">
        <f t="shared" si="307"/>
        <v/>
      </c>
      <c r="C1245" s="14" t="str">
        <f t="shared" si="308"/>
        <v/>
      </c>
      <c r="D1245" s="11" t="str">
        <f t="shared" si="309"/>
        <v/>
      </c>
      <c r="E1245" s="12" t="str">
        <f t="shared" si="310"/>
        <v/>
      </c>
      <c r="F1245" s="12" t="str">
        <f t="shared" si="311"/>
        <v/>
      </c>
      <c r="G1245" s="12" t="str">
        <f t="shared" si="312"/>
        <v/>
      </c>
      <c r="H1245" s="13"/>
      <c r="I1245" s="12" t="str">
        <f t="shared" si="313"/>
        <v/>
      </c>
      <c r="J1245" s="12" t="str">
        <f t="shared" si="314"/>
        <v/>
      </c>
      <c r="K1245" s="12" t="str">
        <f t="shared" si="315"/>
        <v/>
      </c>
      <c r="L1245" s="12" t="str">
        <f>IF(A1245="","",SUM($K$51:K1245))</f>
        <v/>
      </c>
      <c r="O1245" s="9" t="str">
        <f t="shared" si="316"/>
        <v/>
      </c>
      <c r="P1245" s="10" t="str">
        <f t="shared" si="317"/>
        <v/>
      </c>
      <c r="Q1245" s="16" t="str">
        <f t="shared" si="318"/>
        <v/>
      </c>
      <c r="R1245" s="12" t="str">
        <f t="shared" si="319"/>
        <v/>
      </c>
      <c r="S1245" s="12" t="str">
        <f t="shared" si="320"/>
        <v/>
      </c>
      <c r="T1245" s="12" t="str">
        <f t="shared" si="321"/>
        <v/>
      </c>
      <c r="U1245" s="12" t="str">
        <f t="shared" si="322"/>
        <v/>
      </c>
    </row>
    <row r="1246" spans="1:21" x14ac:dyDescent="0.2">
      <c r="A1246" s="9" t="str">
        <f t="shared" si="306"/>
        <v/>
      </c>
      <c r="B1246" s="10" t="str">
        <f t="shared" si="307"/>
        <v/>
      </c>
      <c r="C1246" s="14" t="str">
        <f t="shared" si="308"/>
        <v/>
      </c>
      <c r="D1246" s="11" t="str">
        <f t="shared" si="309"/>
        <v/>
      </c>
      <c r="E1246" s="12" t="str">
        <f t="shared" si="310"/>
        <v/>
      </c>
      <c r="F1246" s="12" t="str">
        <f t="shared" si="311"/>
        <v/>
      </c>
      <c r="G1246" s="12" t="str">
        <f t="shared" si="312"/>
        <v/>
      </c>
      <c r="H1246" s="13"/>
      <c r="I1246" s="12" t="str">
        <f t="shared" si="313"/>
        <v/>
      </c>
      <c r="J1246" s="12" t="str">
        <f t="shared" si="314"/>
        <v/>
      </c>
      <c r="K1246" s="12" t="str">
        <f t="shared" si="315"/>
        <v/>
      </c>
      <c r="L1246" s="12" t="str">
        <f>IF(A1246="","",SUM($K$51:K1246))</f>
        <v/>
      </c>
      <c r="O1246" s="9" t="str">
        <f t="shared" si="316"/>
        <v/>
      </c>
      <c r="P1246" s="10" t="str">
        <f t="shared" si="317"/>
        <v/>
      </c>
      <c r="Q1246" s="16" t="str">
        <f t="shared" si="318"/>
        <v/>
      </c>
      <c r="R1246" s="12" t="str">
        <f t="shared" si="319"/>
        <v/>
      </c>
      <c r="S1246" s="12" t="str">
        <f t="shared" si="320"/>
        <v/>
      </c>
      <c r="T1246" s="12" t="str">
        <f t="shared" si="321"/>
        <v/>
      </c>
      <c r="U1246" s="12" t="str">
        <f t="shared" si="322"/>
        <v/>
      </c>
    </row>
    <row r="1247" spans="1:21" x14ac:dyDescent="0.2">
      <c r="A1247" s="9" t="str">
        <f t="shared" si="306"/>
        <v/>
      </c>
      <c r="B1247" s="10" t="str">
        <f t="shared" si="307"/>
        <v/>
      </c>
      <c r="C1247" s="14" t="str">
        <f t="shared" si="308"/>
        <v/>
      </c>
      <c r="D1247" s="11" t="str">
        <f t="shared" si="309"/>
        <v/>
      </c>
      <c r="E1247" s="12" t="str">
        <f t="shared" si="310"/>
        <v/>
      </c>
      <c r="F1247" s="12" t="str">
        <f t="shared" si="311"/>
        <v/>
      </c>
      <c r="G1247" s="12" t="str">
        <f t="shared" si="312"/>
        <v/>
      </c>
      <c r="H1247" s="13"/>
      <c r="I1247" s="12" t="str">
        <f t="shared" si="313"/>
        <v/>
      </c>
      <c r="J1247" s="12" t="str">
        <f t="shared" si="314"/>
        <v/>
      </c>
      <c r="K1247" s="12" t="str">
        <f t="shared" si="315"/>
        <v/>
      </c>
      <c r="L1247" s="12" t="str">
        <f>IF(A1247="","",SUM($K$51:K1247))</f>
        <v/>
      </c>
      <c r="O1247" s="9" t="str">
        <f t="shared" si="316"/>
        <v/>
      </c>
      <c r="P1247" s="10" t="str">
        <f t="shared" si="317"/>
        <v/>
      </c>
      <c r="Q1247" s="16" t="str">
        <f t="shared" si="318"/>
        <v/>
      </c>
      <c r="R1247" s="12" t="str">
        <f t="shared" si="319"/>
        <v/>
      </c>
      <c r="S1247" s="12" t="str">
        <f t="shared" si="320"/>
        <v/>
      </c>
      <c r="T1247" s="12" t="str">
        <f t="shared" si="321"/>
        <v/>
      </c>
      <c r="U1247" s="12" t="str">
        <f t="shared" si="322"/>
        <v/>
      </c>
    </row>
    <row r="1248" spans="1:21" x14ac:dyDescent="0.2">
      <c r="A1248" s="9" t="str">
        <f t="shared" si="306"/>
        <v/>
      </c>
      <c r="B1248" s="10" t="str">
        <f t="shared" si="307"/>
        <v/>
      </c>
      <c r="C1248" s="14" t="str">
        <f t="shared" si="308"/>
        <v/>
      </c>
      <c r="D1248" s="11" t="str">
        <f t="shared" si="309"/>
        <v/>
      </c>
      <c r="E1248" s="12" t="str">
        <f t="shared" si="310"/>
        <v/>
      </c>
      <c r="F1248" s="12" t="str">
        <f t="shared" si="311"/>
        <v/>
      </c>
      <c r="G1248" s="12" t="str">
        <f t="shared" si="312"/>
        <v/>
      </c>
      <c r="H1248" s="13"/>
      <c r="I1248" s="12" t="str">
        <f t="shared" si="313"/>
        <v/>
      </c>
      <c r="J1248" s="12" t="str">
        <f t="shared" si="314"/>
        <v/>
      </c>
      <c r="K1248" s="12" t="str">
        <f t="shared" si="315"/>
        <v/>
      </c>
      <c r="L1248" s="12" t="str">
        <f>IF(A1248="","",SUM($K$51:K1248))</f>
        <v/>
      </c>
      <c r="O1248" s="9" t="str">
        <f t="shared" si="316"/>
        <v/>
      </c>
      <c r="P1248" s="10" t="str">
        <f t="shared" si="317"/>
        <v/>
      </c>
      <c r="Q1248" s="16" t="str">
        <f t="shared" si="318"/>
        <v/>
      </c>
      <c r="R1248" s="12" t="str">
        <f t="shared" si="319"/>
        <v/>
      </c>
      <c r="S1248" s="12" t="str">
        <f t="shared" si="320"/>
        <v/>
      </c>
      <c r="T1248" s="12" t="str">
        <f t="shared" si="321"/>
        <v/>
      </c>
      <c r="U1248" s="12" t="str">
        <f t="shared" si="322"/>
        <v/>
      </c>
    </row>
    <row r="1249" spans="1:21" x14ac:dyDescent="0.2">
      <c r="A1249" s="9" t="str">
        <f t="shared" si="306"/>
        <v/>
      </c>
      <c r="B1249" s="10" t="str">
        <f t="shared" si="307"/>
        <v/>
      </c>
      <c r="C1249" s="14" t="str">
        <f t="shared" si="308"/>
        <v/>
      </c>
      <c r="D1249" s="11" t="str">
        <f t="shared" si="309"/>
        <v/>
      </c>
      <c r="E1249" s="12" t="str">
        <f t="shared" si="310"/>
        <v/>
      </c>
      <c r="F1249" s="12" t="str">
        <f t="shared" si="311"/>
        <v/>
      </c>
      <c r="G1249" s="12" t="str">
        <f t="shared" si="312"/>
        <v/>
      </c>
      <c r="H1249" s="13"/>
      <c r="I1249" s="12" t="str">
        <f t="shared" si="313"/>
        <v/>
      </c>
      <c r="J1249" s="12" t="str">
        <f t="shared" si="314"/>
        <v/>
      </c>
      <c r="K1249" s="12" t="str">
        <f t="shared" si="315"/>
        <v/>
      </c>
      <c r="L1249" s="12" t="str">
        <f>IF(A1249="","",SUM($K$51:K1249))</f>
        <v/>
      </c>
      <c r="O1249" s="9" t="str">
        <f t="shared" si="316"/>
        <v/>
      </c>
      <c r="P1249" s="10" t="str">
        <f t="shared" si="317"/>
        <v/>
      </c>
      <c r="Q1249" s="16" t="str">
        <f t="shared" si="318"/>
        <v/>
      </c>
      <c r="R1249" s="12" t="str">
        <f t="shared" si="319"/>
        <v/>
      </c>
      <c r="S1249" s="12" t="str">
        <f t="shared" si="320"/>
        <v/>
      </c>
      <c r="T1249" s="12" t="str">
        <f t="shared" si="321"/>
        <v/>
      </c>
      <c r="U1249" s="12" t="str">
        <f t="shared" si="322"/>
        <v/>
      </c>
    </row>
    <row r="1250" spans="1:21" x14ac:dyDescent="0.2">
      <c r="A1250" s="9" t="str">
        <f t="shared" si="306"/>
        <v/>
      </c>
      <c r="B1250" s="10" t="str">
        <f t="shared" si="307"/>
        <v/>
      </c>
      <c r="C1250" s="14" t="str">
        <f t="shared" si="308"/>
        <v/>
      </c>
      <c r="D1250" s="11" t="str">
        <f t="shared" si="309"/>
        <v/>
      </c>
      <c r="E1250" s="12" t="str">
        <f t="shared" si="310"/>
        <v/>
      </c>
      <c r="F1250" s="12" t="str">
        <f t="shared" si="311"/>
        <v/>
      </c>
      <c r="G1250" s="12" t="str">
        <f t="shared" si="312"/>
        <v/>
      </c>
      <c r="H1250" s="13"/>
      <c r="I1250" s="12" t="str">
        <f t="shared" si="313"/>
        <v/>
      </c>
      <c r="J1250" s="12" t="str">
        <f t="shared" si="314"/>
        <v/>
      </c>
      <c r="K1250" s="12" t="str">
        <f t="shared" si="315"/>
        <v/>
      </c>
      <c r="L1250" s="12" t="str">
        <f>IF(A1250="","",SUM($K$51:K1250))</f>
        <v/>
      </c>
      <c r="O1250" s="9" t="str">
        <f t="shared" si="316"/>
        <v/>
      </c>
      <c r="P1250" s="10" t="str">
        <f t="shared" si="317"/>
        <v/>
      </c>
      <c r="Q1250" s="16" t="str">
        <f t="shared" si="318"/>
        <v/>
      </c>
      <c r="R1250" s="12" t="str">
        <f t="shared" si="319"/>
        <v/>
      </c>
      <c r="S1250" s="12" t="str">
        <f t="shared" si="320"/>
        <v/>
      </c>
      <c r="T1250" s="12" t="str">
        <f t="shared" si="321"/>
        <v/>
      </c>
      <c r="U1250" s="12" t="str">
        <f t="shared" si="322"/>
        <v/>
      </c>
    </row>
    <row r="1251" spans="1:21" x14ac:dyDescent="0.2">
      <c r="A1251" s="9" t="str">
        <f t="shared" si="306"/>
        <v/>
      </c>
      <c r="B1251" s="10" t="str">
        <f t="shared" si="307"/>
        <v/>
      </c>
      <c r="C1251" s="14" t="str">
        <f t="shared" si="308"/>
        <v/>
      </c>
      <c r="D1251" s="11" t="str">
        <f t="shared" si="309"/>
        <v/>
      </c>
      <c r="E1251" s="12" t="str">
        <f t="shared" si="310"/>
        <v/>
      </c>
      <c r="F1251" s="12" t="str">
        <f t="shared" si="311"/>
        <v/>
      </c>
      <c r="G1251" s="12" t="str">
        <f t="shared" si="312"/>
        <v/>
      </c>
      <c r="H1251" s="13"/>
      <c r="I1251" s="12" t="str">
        <f t="shared" si="313"/>
        <v/>
      </c>
      <c r="J1251" s="12" t="str">
        <f t="shared" si="314"/>
        <v/>
      </c>
      <c r="K1251" s="12" t="str">
        <f t="shared" si="315"/>
        <v/>
      </c>
      <c r="L1251" s="12" t="str">
        <f>IF(A1251="","",SUM($K$51:K1251))</f>
        <v/>
      </c>
      <c r="O1251" s="9" t="str">
        <f t="shared" si="316"/>
        <v/>
      </c>
      <c r="P1251" s="10" t="str">
        <f t="shared" si="317"/>
        <v/>
      </c>
      <c r="Q1251" s="16" t="str">
        <f t="shared" si="318"/>
        <v/>
      </c>
      <c r="R1251" s="12" t="str">
        <f t="shared" si="319"/>
        <v/>
      </c>
      <c r="S1251" s="12" t="str">
        <f t="shared" si="320"/>
        <v/>
      </c>
      <c r="T1251" s="12" t="str">
        <f t="shared" si="321"/>
        <v/>
      </c>
      <c r="U1251" s="12" t="str">
        <f t="shared" si="322"/>
        <v/>
      </c>
    </row>
    <row r="1252" spans="1:21" x14ac:dyDescent="0.2">
      <c r="A1252" s="9" t="str">
        <f t="shared" si="306"/>
        <v/>
      </c>
      <c r="B1252" s="10" t="str">
        <f t="shared" si="307"/>
        <v/>
      </c>
      <c r="C1252" s="14" t="str">
        <f t="shared" si="308"/>
        <v/>
      </c>
      <c r="D1252" s="11" t="str">
        <f t="shared" si="309"/>
        <v/>
      </c>
      <c r="E1252" s="12" t="str">
        <f t="shared" si="310"/>
        <v/>
      </c>
      <c r="F1252" s="12" t="str">
        <f t="shared" si="311"/>
        <v/>
      </c>
      <c r="G1252" s="12" t="str">
        <f t="shared" si="312"/>
        <v/>
      </c>
      <c r="H1252" s="13"/>
      <c r="I1252" s="12" t="str">
        <f t="shared" si="313"/>
        <v/>
      </c>
      <c r="J1252" s="12" t="str">
        <f t="shared" si="314"/>
        <v/>
      </c>
      <c r="K1252" s="12" t="str">
        <f t="shared" si="315"/>
        <v/>
      </c>
      <c r="L1252" s="12" t="str">
        <f>IF(A1252="","",SUM($K$51:K1252))</f>
        <v/>
      </c>
      <c r="O1252" s="9" t="str">
        <f t="shared" si="316"/>
        <v/>
      </c>
      <c r="P1252" s="10" t="str">
        <f t="shared" si="317"/>
        <v/>
      </c>
      <c r="Q1252" s="16" t="str">
        <f t="shared" si="318"/>
        <v/>
      </c>
      <c r="R1252" s="12" t="str">
        <f t="shared" si="319"/>
        <v/>
      </c>
      <c r="S1252" s="12" t="str">
        <f t="shared" si="320"/>
        <v/>
      </c>
      <c r="T1252" s="12" t="str">
        <f t="shared" si="321"/>
        <v/>
      </c>
      <c r="U1252" s="12" t="str">
        <f t="shared" si="322"/>
        <v/>
      </c>
    </row>
    <row r="1253" spans="1:21" x14ac:dyDescent="0.2">
      <c r="A1253" s="9" t="str">
        <f t="shared" si="306"/>
        <v/>
      </c>
      <c r="B1253" s="10" t="str">
        <f t="shared" si="307"/>
        <v/>
      </c>
      <c r="C1253" s="14" t="str">
        <f t="shared" si="308"/>
        <v/>
      </c>
      <c r="D1253" s="11" t="str">
        <f t="shared" si="309"/>
        <v/>
      </c>
      <c r="E1253" s="12" t="str">
        <f t="shared" si="310"/>
        <v/>
      </c>
      <c r="F1253" s="12" t="str">
        <f t="shared" si="311"/>
        <v/>
      </c>
      <c r="G1253" s="12" t="str">
        <f t="shared" si="312"/>
        <v/>
      </c>
      <c r="H1253" s="13"/>
      <c r="I1253" s="12" t="str">
        <f t="shared" si="313"/>
        <v/>
      </c>
      <c r="J1253" s="12" t="str">
        <f t="shared" si="314"/>
        <v/>
      </c>
      <c r="K1253" s="12" t="str">
        <f t="shared" si="315"/>
        <v/>
      </c>
      <c r="L1253" s="12" t="str">
        <f>IF(A1253="","",SUM($K$51:K1253))</f>
        <v/>
      </c>
      <c r="O1253" s="9" t="str">
        <f t="shared" si="316"/>
        <v/>
      </c>
      <c r="P1253" s="10" t="str">
        <f t="shared" si="317"/>
        <v/>
      </c>
      <c r="Q1253" s="16" t="str">
        <f t="shared" si="318"/>
        <v/>
      </c>
      <c r="R1253" s="12" t="str">
        <f t="shared" si="319"/>
        <v/>
      </c>
      <c r="S1253" s="12" t="str">
        <f t="shared" si="320"/>
        <v/>
      </c>
      <c r="T1253" s="12" t="str">
        <f t="shared" si="321"/>
        <v/>
      </c>
      <c r="U1253" s="12" t="str">
        <f t="shared" si="322"/>
        <v/>
      </c>
    </row>
    <row r="1254" spans="1:21" x14ac:dyDescent="0.2">
      <c r="A1254" s="9" t="str">
        <f t="shared" si="306"/>
        <v/>
      </c>
      <c r="B1254" s="10" t="str">
        <f t="shared" si="307"/>
        <v/>
      </c>
      <c r="C1254" s="14" t="str">
        <f t="shared" si="308"/>
        <v/>
      </c>
      <c r="D1254" s="11" t="str">
        <f t="shared" si="309"/>
        <v/>
      </c>
      <c r="E1254" s="12" t="str">
        <f t="shared" si="310"/>
        <v/>
      </c>
      <c r="F1254" s="12" t="str">
        <f t="shared" si="311"/>
        <v/>
      </c>
      <c r="G1254" s="12" t="str">
        <f t="shared" si="312"/>
        <v/>
      </c>
      <c r="H1254" s="13"/>
      <c r="I1254" s="12" t="str">
        <f t="shared" si="313"/>
        <v/>
      </c>
      <c r="J1254" s="12" t="str">
        <f t="shared" si="314"/>
        <v/>
      </c>
      <c r="K1254" s="12" t="str">
        <f t="shared" si="315"/>
        <v/>
      </c>
      <c r="L1254" s="12" t="str">
        <f>IF(A1254="","",SUM($K$51:K1254))</f>
        <v/>
      </c>
      <c r="O1254" s="9" t="str">
        <f t="shared" si="316"/>
        <v/>
      </c>
      <c r="P1254" s="10" t="str">
        <f t="shared" si="317"/>
        <v/>
      </c>
      <c r="Q1254" s="16" t="str">
        <f t="shared" si="318"/>
        <v/>
      </c>
      <c r="R1254" s="12" t="str">
        <f t="shared" si="319"/>
        <v/>
      </c>
      <c r="S1254" s="12" t="str">
        <f t="shared" si="320"/>
        <v/>
      </c>
      <c r="T1254" s="12" t="str">
        <f t="shared" si="321"/>
        <v/>
      </c>
      <c r="U1254" s="12" t="str">
        <f t="shared" si="322"/>
        <v/>
      </c>
    </row>
    <row r="1255" spans="1:21" x14ac:dyDescent="0.2">
      <c r="A1255" s="9" t="str">
        <f t="shared" si="306"/>
        <v/>
      </c>
      <c r="B1255" s="10" t="str">
        <f t="shared" si="307"/>
        <v/>
      </c>
      <c r="C1255" s="14" t="str">
        <f t="shared" si="308"/>
        <v/>
      </c>
      <c r="D1255" s="11" t="str">
        <f t="shared" si="309"/>
        <v/>
      </c>
      <c r="E1255" s="12" t="str">
        <f t="shared" si="310"/>
        <v/>
      </c>
      <c r="F1255" s="12" t="str">
        <f t="shared" si="311"/>
        <v/>
      </c>
      <c r="G1255" s="12" t="str">
        <f t="shared" si="312"/>
        <v/>
      </c>
      <c r="H1255" s="13"/>
      <c r="I1255" s="12" t="str">
        <f t="shared" si="313"/>
        <v/>
      </c>
      <c r="J1255" s="12" t="str">
        <f t="shared" si="314"/>
        <v/>
      </c>
      <c r="K1255" s="12" t="str">
        <f t="shared" si="315"/>
        <v/>
      </c>
      <c r="L1255" s="12" t="str">
        <f>IF(A1255="","",SUM($K$51:K1255))</f>
        <v/>
      </c>
      <c r="O1255" s="9" t="str">
        <f t="shared" si="316"/>
        <v/>
      </c>
      <c r="P1255" s="10" t="str">
        <f t="shared" si="317"/>
        <v/>
      </c>
      <c r="Q1255" s="16" t="str">
        <f t="shared" si="318"/>
        <v/>
      </c>
      <c r="R1255" s="12" t="str">
        <f t="shared" si="319"/>
        <v/>
      </c>
      <c r="S1255" s="12" t="str">
        <f t="shared" si="320"/>
        <v/>
      </c>
      <c r="T1255" s="12" t="str">
        <f t="shared" si="321"/>
        <v/>
      </c>
      <c r="U1255" s="12" t="str">
        <f t="shared" si="322"/>
        <v/>
      </c>
    </row>
    <row r="1256" spans="1:21" x14ac:dyDescent="0.2">
      <c r="A1256" s="9" t="str">
        <f t="shared" si="306"/>
        <v/>
      </c>
      <c r="B1256" s="10" t="str">
        <f t="shared" si="307"/>
        <v/>
      </c>
      <c r="C1256" s="14" t="str">
        <f t="shared" si="308"/>
        <v/>
      </c>
      <c r="D1256" s="11" t="str">
        <f t="shared" si="309"/>
        <v/>
      </c>
      <c r="E1256" s="12" t="str">
        <f t="shared" si="310"/>
        <v/>
      </c>
      <c r="F1256" s="12" t="str">
        <f t="shared" si="311"/>
        <v/>
      </c>
      <c r="G1256" s="12" t="str">
        <f t="shared" si="312"/>
        <v/>
      </c>
      <c r="H1256" s="13"/>
      <c r="I1256" s="12" t="str">
        <f t="shared" si="313"/>
        <v/>
      </c>
      <c r="J1256" s="12" t="str">
        <f t="shared" si="314"/>
        <v/>
      </c>
      <c r="K1256" s="12" t="str">
        <f t="shared" si="315"/>
        <v/>
      </c>
      <c r="L1256" s="12" t="str">
        <f>IF(A1256="","",SUM($K$51:K1256))</f>
        <v/>
      </c>
      <c r="O1256" s="9" t="str">
        <f t="shared" si="316"/>
        <v/>
      </c>
      <c r="P1256" s="10" t="str">
        <f t="shared" si="317"/>
        <v/>
      </c>
      <c r="Q1256" s="16" t="str">
        <f t="shared" si="318"/>
        <v/>
      </c>
      <c r="R1256" s="12" t="str">
        <f t="shared" si="319"/>
        <v/>
      </c>
      <c r="S1256" s="12" t="str">
        <f t="shared" si="320"/>
        <v/>
      </c>
      <c r="T1256" s="12" t="str">
        <f t="shared" si="321"/>
        <v/>
      </c>
      <c r="U1256" s="12" t="str">
        <f t="shared" si="322"/>
        <v/>
      </c>
    </row>
    <row r="1257" spans="1:21" x14ac:dyDescent="0.2">
      <c r="A1257" s="9" t="str">
        <f t="shared" si="306"/>
        <v/>
      </c>
      <c r="B1257" s="10" t="str">
        <f t="shared" si="307"/>
        <v/>
      </c>
      <c r="C1257" s="14" t="str">
        <f t="shared" si="308"/>
        <v/>
      </c>
      <c r="D1257" s="11" t="str">
        <f t="shared" si="309"/>
        <v/>
      </c>
      <c r="E1257" s="12" t="str">
        <f t="shared" si="310"/>
        <v/>
      </c>
      <c r="F1257" s="12" t="str">
        <f t="shared" si="311"/>
        <v/>
      </c>
      <c r="G1257" s="12" t="str">
        <f t="shared" si="312"/>
        <v/>
      </c>
      <c r="H1257" s="13"/>
      <c r="I1257" s="12" t="str">
        <f t="shared" si="313"/>
        <v/>
      </c>
      <c r="J1257" s="12" t="str">
        <f t="shared" si="314"/>
        <v/>
      </c>
      <c r="K1257" s="12" t="str">
        <f t="shared" si="315"/>
        <v/>
      </c>
      <c r="L1257" s="12" t="str">
        <f>IF(A1257="","",SUM($K$51:K1257))</f>
        <v/>
      </c>
      <c r="O1257" s="9" t="str">
        <f t="shared" si="316"/>
        <v/>
      </c>
      <c r="P1257" s="10" t="str">
        <f t="shared" si="317"/>
        <v/>
      </c>
      <c r="Q1257" s="16" t="str">
        <f t="shared" si="318"/>
        <v/>
      </c>
      <c r="R1257" s="12" t="str">
        <f t="shared" si="319"/>
        <v/>
      </c>
      <c r="S1257" s="12" t="str">
        <f t="shared" si="320"/>
        <v/>
      </c>
      <c r="T1257" s="12" t="str">
        <f t="shared" si="321"/>
        <v/>
      </c>
      <c r="U1257" s="12" t="str">
        <f t="shared" si="322"/>
        <v/>
      </c>
    </row>
    <row r="1258" spans="1:21" x14ac:dyDescent="0.2">
      <c r="A1258" s="9" t="str">
        <f t="shared" si="306"/>
        <v/>
      </c>
      <c r="B1258" s="10" t="str">
        <f t="shared" si="307"/>
        <v/>
      </c>
      <c r="C1258" s="14" t="str">
        <f t="shared" si="308"/>
        <v/>
      </c>
      <c r="D1258" s="11" t="str">
        <f t="shared" si="309"/>
        <v/>
      </c>
      <c r="E1258" s="12" t="str">
        <f t="shared" si="310"/>
        <v/>
      </c>
      <c r="F1258" s="12" t="str">
        <f t="shared" si="311"/>
        <v/>
      </c>
      <c r="G1258" s="12" t="str">
        <f t="shared" si="312"/>
        <v/>
      </c>
      <c r="H1258" s="13"/>
      <c r="I1258" s="12" t="str">
        <f t="shared" si="313"/>
        <v/>
      </c>
      <c r="J1258" s="12" t="str">
        <f t="shared" si="314"/>
        <v/>
      </c>
      <c r="K1258" s="12" t="str">
        <f t="shared" si="315"/>
        <v/>
      </c>
      <c r="L1258" s="12" t="str">
        <f>IF(A1258="","",SUM($K$51:K1258))</f>
        <v/>
      </c>
      <c r="O1258" s="9" t="str">
        <f t="shared" si="316"/>
        <v/>
      </c>
      <c r="P1258" s="10" t="str">
        <f t="shared" si="317"/>
        <v/>
      </c>
      <c r="Q1258" s="16" t="str">
        <f t="shared" si="318"/>
        <v/>
      </c>
      <c r="R1258" s="12" t="str">
        <f t="shared" si="319"/>
        <v/>
      </c>
      <c r="S1258" s="12" t="str">
        <f t="shared" si="320"/>
        <v/>
      </c>
      <c r="T1258" s="12" t="str">
        <f t="shared" si="321"/>
        <v/>
      </c>
      <c r="U1258" s="12" t="str">
        <f t="shared" si="322"/>
        <v/>
      </c>
    </row>
    <row r="1259" spans="1:21" x14ac:dyDescent="0.2">
      <c r="A1259" s="9" t="str">
        <f t="shared" si="306"/>
        <v/>
      </c>
      <c r="B1259" s="10" t="str">
        <f t="shared" si="307"/>
        <v/>
      </c>
      <c r="C1259" s="14" t="str">
        <f t="shared" si="308"/>
        <v/>
      </c>
      <c r="D1259" s="11" t="str">
        <f t="shared" si="309"/>
        <v/>
      </c>
      <c r="E1259" s="12" t="str">
        <f t="shared" si="310"/>
        <v/>
      </c>
      <c r="F1259" s="12" t="str">
        <f t="shared" si="311"/>
        <v/>
      </c>
      <c r="G1259" s="12" t="str">
        <f t="shared" si="312"/>
        <v/>
      </c>
      <c r="H1259" s="13"/>
      <c r="I1259" s="12" t="str">
        <f t="shared" si="313"/>
        <v/>
      </c>
      <c r="J1259" s="12" t="str">
        <f t="shared" si="314"/>
        <v/>
      </c>
      <c r="K1259" s="12" t="str">
        <f t="shared" si="315"/>
        <v/>
      </c>
      <c r="L1259" s="12" t="str">
        <f>IF(A1259="","",SUM($K$51:K1259))</f>
        <v/>
      </c>
      <c r="O1259" s="9" t="str">
        <f t="shared" si="316"/>
        <v/>
      </c>
      <c r="P1259" s="10" t="str">
        <f t="shared" si="317"/>
        <v/>
      </c>
      <c r="Q1259" s="16" t="str">
        <f t="shared" si="318"/>
        <v/>
      </c>
      <c r="R1259" s="12" t="str">
        <f t="shared" si="319"/>
        <v/>
      </c>
      <c r="S1259" s="12" t="str">
        <f t="shared" si="320"/>
        <v/>
      </c>
      <c r="T1259" s="12" t="str">
        <f t="shared" si="321"/>
        <v/>
      </c>
      <c r="U1259" s="12" t="str">
        <f t="shared" si="322"/>
        <v/>
      </c>
    </row>
    <row r="1260" spans="1:21" x14ac:dyDescent="0.2">
      <c r="A1260" s="9" t="str">
        <f t="shared" si="306"/>
        <v/>
      </c>
      <c r="B1260" s="10" t="str">
        <f t="shared" si="307"/>
        <v/>
      </c>
      <c r="C1260" s="14" t="str">
        <f t="shared" si="308"/>
        <v/>
      </c>
      <c r="D1260" s="11" t="str">
        <f t="shared" si="309"/>
        <v/>
      </c>
      <c r="E1260" s="12" t="str">
        <f t="shared" si="310"/>
        <v/>
      </c>
      <c r="F1260" s="12" t="str">
        <f t="shared" si="311"/>
        <v/>
      </c>
      <c r="G1260" s="12" t="str">
        <f t="shared" si="312"/>
        <v/>
      </c>
      <c r="H1260" s="13"/>
      <c r="I1260" s="12" t="str">
        <f t="shared" si="313"/>
        <v/>
      </c>
      <c r="J1260" s="12" t="str">
        <f t="shared" si="314"/>
        <v/>
      </c>
      <c r="K1260" s="12" t="str">
        <f t="shared" si="315"/>
        <v/>
      </c>
      <c r="L1260" s="12" t="str">
        <f>IF(A1260="","",SUM($K$51:K1260))</f>
        <v/>
      </c>
      <c r="O1260" s="9" t="str">
        <f t="shared" si="316"/>
        <v/>
      </c>
      <c r="P1260" s="10" t="str">
        <f t="shared" si="317"/>
        <v/>
      </c>
      <c r="Q1260" s="16" t="str">
        <f t="shared" si="318"/>
        <v/>
      </c>
      <c r="R1260" s="12" t="str">
        <f t="shared" si="319"/>
        <v/>
      </c>
      <c r="S1260" s="12" t="str">
        <f t="shared" si="320"/>
        <v/>
      </c>
      <c r="T1260" s="12" t="str">
        <f t="shared" si="321"/>
        <v/>
      </c>
      <c r="U1260" s="12" t="str">
        <f t="shared" si="322"/>
        <v/>
      </c>
    </row>
    <row r="1261" spans="1:21" x14ac:dyDescent="0.2">
      <c r="A1261" s="9" t="str">
        <f t="shared" si="306"/>
        <v/>
      </c>
      <c r="B1261" s="10" t="str">
        <f t="shared" si="307"/>
        <v/>
      </c>
      <c r="C1261" s="14" t="str">
        <f t="shared" si="308"/>
        <v/>
      </c>
      <c r="D1261" s="11" t="str">
        <f t="shared" si="309"/>
        <v/>
      </c>
      <c r="E1261" s="12" t="str">
        <f t="shared" si="310"/>
        <v/>
      </c>
      <c r="F1261" s="12" t="str">
        <f t="shared" si="311"/>
        <v/>
      </c>
      <c r="G1261" s="12" t="str">
        <f t="shared" si="312"/>
        <v/>
      </c>
      <c r="H1261" s="13"/>
      <c r="I1261" s="12" t="str">
        <f t="shared" si="313"/>
        <v/>
      </c>
      <c r="J1261" s="12" t="str">
        <f t="shared" si="314"/>
        <v/>
      </c>
      <c r="K1261" s="12" t="str">
        <f t="shared" si="315"/>
        <v/>
      </c>
      <c r="L1261" s="12" t="str">
        <f>IF(A1261="","",SUM($K$51:K1261))</f>
        <v/>
      </c>
      <c r="O1261" s="9" t="str">
        <f t="shared" si="316"/>
        <v/>
      </c>
      <c r="P1261" s="10" t="str">
        <f t="shared" si="317"/>
        <v/>
      </c>
      <c r="Q1261" s="16" t="str">
        <f t="shared" si="318"/>
        <v/>
      </c>
      <c r="R1261" s="12" t="str">
        <f t="shared" si="319"/>
        <v/>
      </c>
      <c r="S1261" s="12" t="str">
        <f t="shared" si="320"/>
        <v/>
      </c>
      <c r="T1261" s="12" t="str">
        <f t="shared" si="321"/>
        <v/>
      </c>
      <c r="U1261" s="12" t="str">
        <f t="shared" si="322"/>
        <v/>
      </c>
    </row>
    <row r="1262" spans="1:21" x14ac:dyDescent="0.2">
      <c r="A1262" s="9" t="str">
        <f t="shared" si="306"/>
        <v/>
      </c>
      <c r="B1262" s="10" t="str">
        <f t="shared" si="307"/>
        <v/>
      </c>
      <c r="C1262" s="14" t="str">
        <f t="shared" si="308"/>
        <v/>
      </c>
      <c r="D1262" s="11" t="str">
        <f t="shared" si="309"/>
        <v/>
      </c>
      <c r="E1262" s="12" t="str">
        <f t="shared" si="310"/>
        <v/>
      </c>
      <c r="F1262" s="12" t="str">
        <f t="shared" si="311"/>
        <v/>
      </c>
      <c r="G1262" s="12" t="str">
        <f t="shared" si="312"/>
        <v/>
      </c>
      <c r="H1262" s="13"/>
      <c r="I1262" s="12" t="str">
        <f t="shared" si="313"/>
        <v/>
      </c>
      <c r="J1262" s="12" t="str">
        <f t="shared" si="314"/>
        <v/>
      </c>
      <c r="K1262" s="12" t="str">
        <f t="shared" si="315"/>
        <v/>
      </c>
      <c r="L1262" s="12" t="str">
        <f>IF(A1262="","",SUM($K$51:K1262))</f>
        <v/>
      </c>
      <c r="O1262" s="9" t="str">
        <f t="shared" si="316"/>
        <v/>
      </c>
      <c r="P1262" s="10" t="str">
        <f t="shared" si="317"/>
        <v/>
      </c>
      <c r="Q1262" s="16" t="str">
        <f t="shared" si="318"/>
        <v/>
      </c>
      <c r="R1262" s="12" t="str">
        <f t="shared" si="319"/>
        <v/>
      </c>
      <c r="S1262" s="12" t="str">
        <f t="shared" si="320"/>
        <v/>
      </c>
      <c r="T1262" s="12" t="str">
        <f t="shared" si="321"/>
        <v/>
      </c>
      <c r="U1262" s="12" t="str">
        <f t="shared" si="322"/>
        <v/>
      </c>
    </row>
    <row r="1263" spans="1:21" x14ac:dyDescent="0.2">
      <c r="A1263" s="9" t="str">
        <f t="shared" si="306"/>
        <v/>
      </c>
      <c r="B1263" s="10" t="str">
        <f t="shared" si="307"/>
        <v/>
      </c>
      <c r="C1263" s="14" t="str">
        <f t="shared" si="308"/>
        <v/>
      </c>
      <c r="D1263" s="11" t="str">
        <f t="shared" si="309"/>
        <v/>
      </c>
      <c r="E1263" s="12" t="str">
        <f t="shared" si="310"/>
        <v/>
      </c>
      <c r="F1263" s="12" t="str">
        <f t="shared" si="311"/>
        <v/>
      </c>
      <c r="G1263" s="12" t="str">
        <f t="shared" si="312"/>
        <v/>
      </c>
      <c r="H1263" s="13"/>
      <c r="I1263" s="12" t="str">
        <f t="shared" si="313"/>
        <v/>
      </c>
      <c r="J1263" s="12" t="str">
        <f t="shared" si="314"/>
        <v/>
      </c>
      <c r="K1263" s="12" t="str">
        <f t="shared" si="315"/>
        <v/>
      </c>
      <c r="L1263" s="12" t="str">
        <f>IF(A1263="","",SUM($K$51:K1263))</f>
        <v/>
      </c>
      <c r="O1263" s="9" t="str">
        <f t="shared" si="316"/>
        <v/>
      </c>
      <c r="P1263" s="10" t="str">
        <f t="shared" si="317"/>
        <v/>
      </c>
      <c r="Q1263" s="16" t="str">
        <f t="shared" si="318"/>
        <v/>
      </c>
      <c r="R1263" s="12" t="str">
        <f t="shared" si="319"/>
        <v/>
      </c>
      <c r="S1263" s="12" t="str">
        <f t="shared" si="320"/>
        <v/>
      </c>
      <c r="T1263" s="12" t="str">
        <f t="shared" si="321"/>
        <v/>
      </c>
      <c r="U1263" s="12" t="str">
        <f t="shared" si="322"/>
        <v/>
      </c>
    </row>
    <row r="1264" spans="1:21" x14ac:dyDescent="0.2">
      <c r="A1264" s="9" t="str">
        <f t="shared" si="306"/>
        <v/>
      </c>
      <c r="B1264" s="10" t="str">
        <f t="shared" si="307"/>
        <v/>
      </c>
      <c r="C1264" s="14" t="str">
        <f t="shared" si="308"/>
        <v/>
      </c>
      <c r="D1264" s="11" t="str">
        <f t="shared" si="309"/>
        <v/>
      </c>
      <c r="E1264" s="12" t="str">
        <f t="shared" si="310"/>
        <v/>
      </c>
      <c r="F1264" s="12" t="str">
        <f t="shared" si="311"/>
        <v/>
      </c>
      <c r="G1264" s="12" t="str">
        <f t="shared" si="312"/>
        <v/>
      </c>
      <c r="H1264" s="13"/>
      <c r="I1264" s="12" t="str">
        <f t="shared" si="313"/>
        <v/>
      </c>
      <c r="J1264" s="12" t="str">
        <f t="shared" si="314"/>
        <v/>
      </c>
      <c r="K1264" s="12" t="str">
        <f t="shared" si="315"/>
        <v/>
      </c>
      <c r="L1264" s="12" t="str">
        <f>IF(A1264="","",SUM($K$51:K1264))</f>
        <v/>
      </c>
      <c r="O1264" s="9" t="str">
        <f t="shared" si="316"/>
        <v/>
      </c>
      <c r="P1264" s="10" t="str">
        <f t="shared" si="317"/>
        <v/>
      </c>
      <c r="Q1264" s="16" t="str">
        <f t="shared" si="318"/>
        <v/>
      </c>
      <c r="R1264" s="12" t="str">
        <f t="shared" si="319"/>
        <v/>
      </c>
      <c r="S1264" s="12" t="str">
        <f t="shared" si="320"/>
        <v/>
      </c>
      <c r="T1264" s="12" t="str">
        <f t="shared" si="321"/>
        <v/>
      </c>
      <c r="U1264" s="12" t="str">
        <f t="shared" si="322"/>
        <v/>
      </c>
    </row>
    <row r="1265" spans="1:21" x14ac:dyDescent="0.2">
      <c r="A1265" s="9" t="str">
        <f t="shared" si="306"/>
        <v/>
      </c>
      <c r="B1265" s="10" t="str">
        <f t="shared" si="307"/>
        <v/>
      </c>
      <c r="C1265" s="14" t="str">
        <f t="shared" si="308"/>
        <v/>
      </c>
      <c r="D1265" s="11" t="str">
        <f t="shared" si="309"/>
        <v/>
      </c>
      <c r="E1265" s="12" t="str">
        <f t="shared" si="310"/>
        <v/>
      </c>
      <c r="F1265" s="12" t="str">
        <f t="shared" si="311"/>
        <v/>
      </c>
      <c r="G1265" s="12" t="str">
        <f t="shared" si="312"/>
        <v/>
      </c>
      <c r="H1265" s="13"/>
      <c r="I1265" s="12" t="str">
        <f t="shared" si="313"/>
        <v/>
      </c>
      <c r="J1265" s="12" t="str">
        <f t="shared" si="314"/>
        <v/>
      </c>
      <c r="K1265" s="12" t="str">
        <f t="shared" si="315"/>
        <v/>
      </c>
      <c r="L1265" s="12" t="str">
        <f>IF(A1265="","",SUM($K$51:K1265))</f>
        <v/>
      </c>
      <c r="O1265" s="9" t="str">
        <f t="shared" si="316"/>
        <v/>
      </c>
      <c r="P1265" s="10" t="str">
        <f t="shared" si="317"/>
        <v/>
      </c>
      <c r="Q1265" s="16" t="str">
        <f t="shared" si="318"/>
        <v/>
      </c>
      <c r="R1265" s="12" t="str">
        <f t="shared" si="319"/>
        <v/>
      </c>
      <c r="S1265" s="12" t="str">
        <f t="shared" si="320"/>
        <v/>
      </c>
      <c r="T1265" s="12" t="str">
        <f t="shared" si="321"/>
        <v/>
      </c>
      <c r="U1265" s="12" t="str">
        <f t="shared" si="322"/>
        <v/>
      </c>
    </row>
    <row r="1266" spans="1:21" x14ac:dyDescent="0.2">
      <c r="A1266" s="9" t="str">
        <f t="shared" si="306"/>
        <v/>
      </c>
      <c r="B1266" s="10" t="str">
        <f t="shared" si="307"/>
        <v/>
      </c>
      <c r="C1266" s="14" t="str">
        <f t="shared" si="308"/>
        <v/>
      </c>
      <c r="D1266" s="11" t="str">
        <f t="shared" si="309"/>
        <v/>
      </c>
      <c r="E1266" s="12" t="str">
        <f t="shared" si="310"/>
        <v/>
      </c>
      <c r="F1266" s="12" t="str">
        <f t="shared" si="311"/>
        <v/>
      </c>
      <c r="G1266" s="12" t="str">
        <f t="shared" si="312"/>
        <v/>
      </c>
      <c r="H1266" s="13"/>
      <c r="I1266" s="12" t="str">
        <f t="shared" si="313"/>
        <v/>
      </c>
      <c r="J1266" s="12" t="str">
        <f t="shared" si="314"/>
        <v/>
      </c>
      <c r="K1266" s="12" t="str">
        <f t="shared" si="315"/>
        <v/>
      </c>
      <c r="L1266" s="12" t="str">
        <f>IF(A1266="","",SUM($K$51:K1266))</f>
        <v/>
      </c>
      <c r="O1266" s="9" t="str">
        <f t="shared" si="316"/>
        <v/>
      </c>
      <c r="P1266" s="10" t="str">
        <f t="shared" si="317"/>
        <v/>
      </c>
      <c r="Q1266" s="16" t="str">
        <f t="shared" si="318"/>
        <v/>
      </c>
      <c r="R1266" s="12" t="str">
        <f t="shared" si="319"/>
        <v/>
      </c>
      <c r="S1266" s="12" t="str">
        <f t="shared" si="320"/>
        <v/>
      </c>
      <c r="T1266" s="12" t="str">
        <f t="shared" si="321"/>
        <v/>
      </c>
      <c r="U1266" s="12" t="str">
        <f t="shared" si="322"/>
        <v/>
      </c>
    </row>
    <row r="1267" spans="1:21" x14ac:dyDescent="0.2">
      <c r="A1267" s="9" t="str">
        <f t="shared" ref="A1267:A1330" si="323">IF(J1266="","",IF(OR(A1266&gt;=nper,ROUND(J1266,2)&lt;=0),"",A1266+1))</f>
        <v/>
      </c>
      <c r="B1267" s="10" t="str">
        <f t="shared" ref="B1267:B1330" si="324">IF(A1267="","",IF(OR(ppy=26,ppy=52),IF(ppy=26,IF(A1267=1,fpdate,B1266+14),IF(ppy=52,IF(A1267=1,fpdate,B1266+7),"n/a")),IF(ppy=24,DATE(YEAR(fpdate),MONTH(fpdate)+(A1267-1)/2+IF(AND(DAY(fpdate)&gt;=15,MOD(A1267,2)=0),1,0),IF(MOD(A1267,2)=0,IF(DAY(fpdate)&gt;=15,DAY(fpdate)-14,DAY(fpdate)+14),DAY(fpdate))),IF(DAY(DATE(YEAR(fpdate),MONTH(fpdate)+A1267-1,DAY(fpdate)))&lt;&gt;DAY(fpdate),DATE(YEAR(fpdate),MONTH(fpdate)+A1267,0),DATE(YEAR(fpdate),MONTH(fpdate)+A1267-1,DAY(fpdate))))))</f>
        <v/>
      </c>
      <c r="C1267" s="14" t="str">
        <f t="shared" ref="C1267:C1330" si="325">IF(A1267="","",IF(MOD(A1267,ppy)=0,A1267/ppy,""))</f>
        <v/>
      </c>
      <c r="D1267" s="11" t="str">
        <f t="shared" ref="D1267:D1330" si="326">IF(A1267="","",IF(A1267=1,start_rate,IF($F$26="Variable Rate",IF(OR(A1267=1,A1267&lt;$F$27*ppy),D1266,MIN($F$28,IF(MOD(A1267-1,$F$30)=0,MAX($F$29,D1266+$F$31),D1266))),D1266)))</f>
        <v/>
      </c>
      <c r="E1267" s="12" t="str">
        <f t="shared" ref="E1267:E1330" si="327">IF(A1267="","",ROUND((((1+D1267/CP)^(CP/ppy))-1)*J1266,2))</f>
        <v/>
      </c>
      <c r="F1267" s="12" t="str">
        <f t="shared" ref="F1267:F1330" si="328">IF(A1267="","",IF(A1267=nper,J1266+E1267,MIN(J1266+E1267,IF(D1267=D1266,F1266,IF($F$13="Acc Bi-Weekly",ROUND((-PMT(((1+D1267/CP)^(CP/12))-1,(nper-A1267+1)*12/26,J1266))/2,2),IF($F$13="Acc Weekly",ROUND((-PMT(((1+D1267/CP)^(CP/12))-1,(nper-A1267+1)*12/52,J1266))/4,2),ROUND(-PMT(((1+D1267/CP)^(CP/ppy))-1,nper-A1267+1,J1266),2)))))))</f>
        <v/>
      </c>
      <c r="G1267" s="12" t="str">
        <f t="shared" ref="G1267:G1330" si="329">IF(OR(A1267="",A1267&lt;$K$8),"",IF(J1266&lt;=F1267,0,IF(IF(AND(A1267&gt;=$K$8,MOD(A1267-$K$8,int)=0),$K$9,0)+F1267&gt;=J1266+E1267,J1266+E1267-F1267,IF(AND(A1267&gt;=$K$8,MOD(A1267-$K$8,int)=0),$K$9,0)+IF(IF(AND(A1267&gt;=$K$8,MOD(A1267-$K$8,int)=0),$K$9,0)+IF(MOD(A1267-$K$12,ppy)=0,$K$11,0)+F1267&lt;J1266+E1267,IF(MOD(A1267-$K$12,ppy)=0,$K$11,0),J1266+E1267-IF(AND(A1267&gt;=$K$8,MOD(A1267-$K$8,int)=0),$K$9,0)-F1267))))</f>
        <v/>
      </c>
      <c r="H1267" s="13"/>
      <c r="I1267" s="12" t="str">
        <f t="shared" ref="I1267:I1330" si="330">IF(A1267="","",F1267-E1267+H1267+IF(G1267="",0,G1267))</f>
        <v/>
      </c>
      <c r="J1267" s="12" t="str">
        <f t="shared" ref="J1267:J1330" si="331">IF(A1267="","",J1266-I1267)</f>
        <v/>
      </c>
      <c r="K1267" s="12" t="str">
        <f t="shared" ref="K1267:K1330" si="332">IF(A1267="","",$L$46*E1267)</f>
        <v/>
      </c>
      <c r="L1267" s="12" t="str">
        <f>IF(A1267="","",SUM($K$51:K1267))</f>
        <v/>
      </c>
      <c r="O1267" s="9" t="str">
        <f t="shared" ref="O1267:O1330" si="333">IF(U1266="","",IF(OR(O1266&gt;=_xlfn.SINGLE(nper),ROUND(U1266,2)&lt;=0),"",O1266+1))</f>
        <v/>
      </c>
      <c r="P1267" s="10" t="str">
        <f t="shared" ref="P1267:P1330" si="334">IF(O1267="","",IF(OR(ppy=26,ppy=52),IF(ppy=26,IF(O1267=1,fpdate,P1266+14),IF(ppy=52,IF(O1267=1,fpdate,P1266+7),"n/a")),IF(ppy=24,DATE(YEAR(fpdate),MONTH(fpdate)+(O1267-1)/2+IF(AND(DAY(fpdate)&gt;=15,MOD(O1267,2)=0),1,0),IF(MOD(O1267,2)=0,IF(DAY(fpdate)&gt;=15,DAY(fpdate)-14,DAY(fpdate)+14),DAY(fpdate))),IF(DAY(DATE(YEAR(fpdate),MONTH(fpdate)+O1267-1,DAY(fpdate)))&lt;&gt;DAY(fpdate),DATE(YEAR(fpdate),MONTH(fpdate)+O1267,0),DATE(YEAR(fpdate),MONTH(fpdate)+O1267-1,DAY(fpdate))))))</f>
        <v/>
      </c>
      <c r="Q1267" s="16" t="str">
        <f t="shared" ref="Q1267:Q1330" si="335">IF(O1267="","",IF(D1267&lt;&gt;"",D1267,IF(O1267=1,start_rate,IF($F$26="Variable Rate",IF(OR(O1267=1,O1267&lt;$F$27*ppy),Q1266,MIN($F$28,IF(MOD(O1267-1,$F$30)=0,MAX($F$29,Q1266+$F$31),Q1266))),Q1266))))</f>
        <v/>
      </c>
      <c r="R1267" s="12" t="str">
        <f t="shared" ref="R1267:R1330" si="336">IF(O1267="","",ROUND((((1+Q1267/CP)^(CP/ppy))-1)*U1266,2))</f>
        <v/>
      </c>
      <c r="S1267" s="12" t="str">
        <f t="shared" ref="S1267:S1330" si="337">IF(O1267="","",IF(O1267=nper,U1266+R1267,MIN(U1266+R1267,IF(Q1267=Q1266,S1266,ROUND(-PMT(((1+Q1267/CP)^(CP/ppy))-1,nper-O1267+1,U1266),2)))))</f>
        <v/>
      </c>
      <c r="T1267" s="12" t="str">
        <f t="shared" ref="T1267:T1330" si="338">IF(O1267="","",S1267-R1267)</f>
        <v/>
      </c>
      <c r="U1267" s="12" t="str">
        <f t="shared" ref="U1267:U1330" si="339">IF(O1267="","",U1266-T1267)</f>
        <v/>
      </c>
    </row>
    <row r="1268" spans="1:21" x14ac:dyDescent="0.2">
      <c r="A1268" s="9" t="str">
        <f t="shared" si="323"/>
        <v/>
      </c>
      <c r="B1268" s="10" t="str">
        <f t="shared" si="324"/>
        <v/>
      </c>
      <c r="C1268" s="14" t="str">
        <f t="shared" si="325"/>
        <v/>
      </c>
      <c r="D1268" s="11" t="str">
        <f t="shared" si="326"/>
        <v/>
      </c>
      <c r="E1268" s="12" t="str">
        <f t="shared" si="327"/>
        <v/>
      </c>
      <c r="F1268" s="12" t="str">
        <f t="shared" si="328"/>
        <v/>
      </c>
      <c r="G1268" s="12" t="str">
        <f t="shared" si="329"/>
        <v/>
      </c>
      <c r="H1268" s="13"/>
      <c r="I1268" s="12" t="str">
        <f t="shared" si="330"/>
        <v/>
      </c>
      <c r="J1268" s="12" t="str">
        <f t="shared" si="331"/>
        <v/>
      </c>
      <c r="K1268" s="12" t="str">
        <f t="shared" si="332"/>
        <v/>
      </c>
      <c r="L1268" s="12" t="str">
        <f>IF(A1268="","",SUM($K$51:K1268))</f>
        <v/>
      </c>
      <c r="O1268" s="9" t="str">
        <f t="shared" si="333"/>
        <v/>
      </c>
      <c r="P1268" s="10" t="str">
        <f t="shared" si="334"/>
        <v/>
      </c>
      <c r="Q1268" s="16" t="str">
        <f t="shared" si="335"/>
        <v/>
      </c>
      <c r="R1268" s="12" t="str">
        <f t="shared" si="336"/>
        <v/>
      </c>
      <c r="S1268" s="12" t="str">
        <f t="shared" si="337"/>
        <v/>
      </c>
      <c r="T1268" s="12" t="str">
        <f t="shared" si="338"/>
        <v/>
      </c>
      <c r="U1268" s="12" t="str">
        <f t="shared" si="339"/>
        <v/>
      </c>
    </row>
    <row r="1269" spans="1:21" x14ac:dyDescent="0.2">
      <c r="A1269" s="9" t="str">
        <f t="shared" si="323"/>
        <v/>
      </c>
      <c r="B1269" s="10" t="str">
        <f t="shared" si="324"/>
        <v/>
      </c>
      <c r="C1269" s="14" t="str">
        <f t="shared" si="325"/>
        <v/>
      </c>
      <c r="D1269" s="11" t="str">
        <f t="shared" si="326"/>
        <v/>
      </c>
      <c r="E1269" s="12" t="str">
        <f t="shared" si="327"/>
        <v/>
      </c>
      <c r="F1269" s="12" t="str">
        <f t="shared" si="328"/>
        <v/>
      </c>
      <c r="G1269" s="12" t="str">
        <f t="shared" si="329"/>
        <v/>
      </c>
      <c r="H1269" s="13"/>
      <c r="I1269" s="12" t="str">
        <f t="shared" si="330"/>
        <v/>
      </c>
      <c r="J1269" s="12" t="str">
        <f t="shared" si="331"/>
        <v/>
      </c>
      <c r="K1269" s="12" t="str">
        <f t="shared" si="332"/>
        <v/>
      </c>
      <c r="L1269" s="12" t="str">
        <f>IF(A1269="","",SUM($K$51:K1269))</f>
        <v/>
      </c>
      <c r="O1269" s="9" t="str">
        <f t="shared" si="333"/>
        <v/>
      </c>
      <c r="P1269" s="10" t="str">
        <f t="shared" si="334"/>
        <v/>
      </c>
      <c r="Q1269" s="16" t="str">
        <f t="shared" si="335"/>
        <v/>
      </c>
      <c r="R1269" s="12" t="str">
        <f t="shared" si="336"/>
        <v/>
      </c>
      <c r="S1269" s="12" t="str">
        <f t="shared" si="337"/>
        <v/>
      </c>
      <c r="T1269" s="12" t="str">
        <f t="shared" si="338"/>
        <v/>
      </c>
      <c r="U1269" s="12" t="str">
        <f t="shared" si="339"/>
        <v/>
      </c>
    </row>
    <row r="1270" spans="1:21" x14ac:dyDescent="0.2">
      <c r="A1270" s="9" t="str">
        <f t="shared" si="323"/>
        <v/>
      </c>
      <c r="B1270" s="10" t="str">
        <f t="shared" si="324"/>
        <v/>
      </c>
      <c r="C1270" s="14" t="str">
        <f t="shared" si="325"/>
        <v/>
      </c>
      <c r="D1270" s="11" t="str">
        <f t="shared" si="326"/>
        <v/>
      </c>
      <c r="E1270" s="12" t="str">
        <f t="shared" si="327"/>
        <v/>
      </c>
      <c r="F1270" s="12" t="str">
        <f t="shared" si="328"/>
        <v/>
      </c>
      <c r="G1270" s="12" t="str">
        <f t="shared" si="329"/>
        <v/>
      </c>
      <c r="H1270" s="13"/>
      <c r="I1270" s="12" t="str">
        <f t="shared" si="330"/>
        <v/>
      </c>
      <c r="J1270" s="12" t="str">
        <f t="shared" si="331"/>
        <v/>
      </c>
      <c r="K1270" s="12" t="str">
        <f t="shared" si="332"/>
        <v/>
      </c>
      <c r="L1270" s="12" t="str">
        <f>IF(A1270="","",SUM($K$51:K1270))</f>
        <v/>
      </c>
      <c r="O1270" s="9" t="str">
        <f t="shared" si="333"/>
        <v/>
      </c>
      <c r="P1270" s="10" t="str">
        <f t="shared" si="334"/>
        <v/>
      </c>
      <c r="Q1270" s="16" t="str">
        <f t="shared" si="335"/>
        <v/>
      </c>
      <c r="R1270" s="12" t="str">
        <f t="shared" si="336"/>
        <v/>
      </c>
      <c r="S1270" s="12" t="str">
        <f t="shared" si="337"/>
        <v/>
      </c>
      <c r="T1270" s="12" t="str">
        <f t="shared" si="338"/>
        <v/>
      </c>
      <c r="U1270" s="12" t="str">
        <f t="shared" si="339"/>
        <v/>
      </c>
    </row>
    <row r="1271" spans="1:21" x14ac:dyDescent="0.2">
      <c r="A1271" s="9" t="str">
        <f t="shared" si="323"/>
        <v/>
      </c>
      <c r="B1271" s="10" t="str">
        <f t="shared" si="324"/>
        <v/>
      </c>
      <c r="C1271" s="14" t="str">
        <f t="shared" si="325"/>
        <v/>
      </c>
      <c r="D1271" s="11" t="str">
        <f t="shared" si="326"/>
        <v/>
      </c>
      <c r="E1271" s="12" t="str">
        <f t="shared" si="327"/>
        <v/>
      </c>
      <c r="F1271" s="12" t="str">
        <f t="shared" si="328"/>
        <v/>
      </c>
      <c r="G1271" s="12" t="str">
        <f t="shared" si="329"/>
        <v/>
      </c>
      <c r="H1271" s="13"/>
      <c r="I1271" s="12" t="str">
        <f t="shared" si="330"/>
        <v/>
      </c>
      <c r="J1271" s="12" t="str">
        <f t="shared" si="331"/>
        <v/>
      </c>
      <c r="K1271" s="12" t="str">
        <f t="shared" si="332"/>
        <v/>
      </c>
      <c r="L1271" s="12" t="str">
        <f>IF(A1271="","",SUM($K$51:K1271))</f>
        <v/>
      </c>
      <c r="O1271" s="9" t="str">
        <f t="shared" si="333"/>
        <v/>
      </c>
      <c r="P1271" s="10" t="str">
        <f t="shared" si="334"/>
        <v/>
      </c>
      <c r="Q1271" s="16" t="str">
        <f t="shared" si="335"/>
        <v/>
      </c>
      <c r="R1271" s="12" t="str">
        <f t="shared" si="336"/>
        <v/>
      </c>
      <c r="S1271" s="12" t="str">
        <f t="shared" si="337"/>
        <v/>
      </c>
      <c r="T1271" s="12" t="str">
        <f t="shared" si="338"/>
        <v/>
      </c>
      <c r="U1271" s="12" t="str">
        <f t="shared" si="339"/>
        <v/>
      </c>
    </row>
    <row r="1272" spans="1:21" x14ac:dyDescent="0.2">
      <c r="A1272" s="9" t="str">
        <f t="shared" si="323"/>
        <v/>
      </c>
      <c r="B1272" s="10" t="str">
        <f t="shared" si="324"/>
        <v/>
      </c>
      <c r="C1272" s="14" t="str">
        <f t="shared" si="325"/>
        <v/>
      </c>
      <c r="D1272" s="11" t="str">
        <f t="shared" si="326"/>
        <v/>
      </c>
      <c r="E1272" s="12" t="str">
        <f t="shared" si="327"/>
        <v/>
      </c>
      <c r="F1272" s="12" t="str">
        <f t="shared" si="328"/>
        <v/>
      </c>
      <c r="G1272" s="12" t="str">
        <f t="shared" si="329"/>
        <v/>
      </c>
      <c r="H1272" s="13"/>
      <c r="I1272" s="12" t="str">
        <f t="shared" si="330"/>
        <v/>
      </c>
      <c r="J1272" s="12" t="str">
        <f t="shared" si="331"/>
        <v/>
      </c>
      <c r="K1272" s="12" t="str">
        <f t="shared" si="332"/>
        <v/>
      </c>
      <c r="L1272" s="12" t="str">
        <f>IF(A1272="","",SUM($K$51:K1272))</f>
        <v/>
      </c>
      <c r="O1272" s="9" t="str">
        <f t="shared" si="333"/>
        <v/>
      </c>
      <c r="P1272" s="10" t="str">
        <f t="shared" si="334"/>
        <v/>
      </c>
      <c r="Q1272" s="16" t="str">
        <f t="shared" si="335"/>
        <v/>
      </c>
      <c r="R1272" s="12" t="str">
        <f t="shared" si="336"/>
        <v/>
      </c>
      <c r="S1272" s="12" t="str">
        <f t="shared" si="337"/>
        <v/>
      </c>
      <c r="T1272" s="12" t="str">
        <f t="shared" si="338"/>
        <v/>
      </c>
      <c r="U1272" s="12" t="str">
        <f t="shared" si="339"/>
        <v/>
      </c>
    </row>
    <row r="1273" spans="1:21" x14ac:dyDescent="0.2">
      <c r="A1273" s="9" t="str">
        <f t="shared" si="323"/>
        <v/>
      </c>
      <c r="B1273" s="10" t="str">
        <f t="shared" si="324"/>
        <v/>
      </c>
      <c r="C1273" s="14" t="str">
        <f t="shared" si="325"/>
        <v/>
      </c>
      <c r="D1273" s="11" t="str">
        <f t="shared" si="326"/>
        <v/>
      </c>
      <c r="E1273" s="12" t="str">
        <f t="shared" si="327"/>
        <v/>
      </c>
      <c r="F1273" s="12" t="str">
        <f t="shared" si="328"/>
        <v/>
      </c>
      <c r="G1273" s="12" t="str">
        <f t="shared" si="329"/>
        <v/>
      </c>
      <c r="H1273" s="13"/>
      <c r="I1273" s="12" t="str">
        <f t="shared" si="330"/>
        <v/>
      </c>
      <c r="J1273" s="12" t="str">
        <f t="shared" si="331"/>
        <v/>
      </c>
      <c r="K1273" s="12" t="str">
        <f t="shared" si="332"/>
        <v/>
      </c>
      <c r="L1273" s="12" t="str">
        <f>IF(A1273="","",SUM($K$51:K1273))</f>
        <v/>
      </c>
      <c r="O1273" s="9" t="str">
        <f t="shared" si="333"/>
        <v/>
      </c>
      <c r="P1273" s="10" t="str">
        <f t="shared" si="334"/>
        <v/>
      </c>
      <c r="Q1273" s="16" t="str">
        <f t="shared" si="335"/>
        <v/>
      </c>
      <c r="R1273" s="12" t="str">
        <f t="shared" si="336"/>
        <v/>
      </c>
      <c r="S1273" s="12" t="str">
        <f t="shared" si="337"/>
        <v/>
      </c>
      <c r="T1273" s="12" t="str">
        <f t="shared" si="338"/>
        <v/>
      </c>
      <c r="U1273" s="12" t="str">
        <f t="shared" si="339"/>
        <v/>
      </c>
    </row>
    <row r="1274" spans="1:21" x14ac:dyDescent="0.2">
      <c r="A1274" s="9" t="str">
        <f t="shared" si="323"/>
        <v/>
      </c>
      <c r="B1274" s="10" t="str">
        <f t="shared" si="324"/>
        <v/>
      </c>
      <c r="C1274" s="14" t="str">
        <f t="shared" si="325"/>
        <v/>
      </c>
      <c r="D1274" s="11" t="str">
        <f t="shared" si="326"/>
        <v/>
      </c>
      <c r="E1274" s="12" t="str">
        <f t="shared" si="327"/>
        <v/>
      </c>
      <c r="F1274" s="12" t="str">
        <f t="shared" si="328"/>
        <v/>
      </c>
      <c r="G1274" s="12" t="str">
        <f t="shared" si="329"/>
        <v/>
      </c>
      <c r="H1274" s="13"/>
      <c r="I1274" s="12" t="str">
        <f t="shared" si="330"/>
        <v/>
      </c>
      <c r="J1274" s="12" t="str">
        <f t="shared" si="331"/>
        <v/>
      </c>
      <c r="K1274" s="12" t="str">
        <f t="shared" si="332"/>
        <v/>
      </c>
      <c r="L1274" s="12" t="str">
        <f>IF(A1274="","",SUM($K$51:K1274))</f>
        <v/>
      </c>
      <c r="O1274" s="9" t="str">
        <f t="shared" si="333"/>
        <v/>
      </c>
      <c r="P1274" s="10" t="str">
        <f t="shared" si="334"/>
        <v/>
      </c>
      <c r="Q1274" s="16" t="str">
        <f t="shared" si="335"/>
        <v/>
      </c>
      <c r="R1274" s="12" t="str">
        <f t="shared" si="336"/>
        <v/>
      </c>
      <c r="S1274" s="12" t="str">
        <f t="shared" si="337"/>
        <v/>
      </c>
      <c r="T1274" s="12" t="str">
        <f t="shared" si="338"/>
        <v/>
      </c>
      <c r="U1274" s="12" t="str">
        <f t="shared" si="339"/>
        <v/>
      </c>
    </row>
    <row r="1275" spans="1:21" x14ac:dyDescent="0.2">
      <c r="A1275" s="9" t="str">
        <f t="shared" si="323"/>
        <v/>
      </c>
      <c r="B1275" s="10" t="str">
        <f t="shared" si="324"/>
        <v/>
      </c>
      <c r="C1275" s="14" t="str">
        <f t="shared" si="325"/>
        <v/>
      </c>
      <c r="D1275" s="11" t="str">
        <f t="shared" si="326"/>
        <v/>
      </c>
      <c r="E1275" s="12" t="str">
        <f t="shared" si="327"/>
        <v/>
      </c>
      <c r="F1275" s="12" t="str">
        <f t="shared" si="328"/>
        <v/>
      </c>
      <c r="G1275" s="12" t="str">
        <f t="shared" si="329"/>
        <v/>
      </c>
      <c r="H1275" s="13"/>
      <c r="I1275" s="12" t="str">
        <f t="shared" si="330"/>
        <v/>
      </c>
      <c r="J1275" s="12" t="str">
        <f t="shared" si="331"/>
        <v/>
      </c>
      <c r="K1275" s="12" t="str">
        <f t="shared" si="332"/>
        <v/>
      </c>
      <c r="L1275" s="12" t="str">
        <f>IF(A1275="","",SUM($K$51:K1275))</f>
        <v/>
      </c>
      <c r="O1275" s="9" t="str">
        <f t="shared" si="333"/>
        <v/>
      </c>
      <c r="P1275" s="10" t="str">
        <f t="shared" si="334"/>
        <v/>
      </c>
      <c r="Q1275" s="16" t="str">
        <f t="shared" si="335"/>
        <v/>
      </c>
      <c r="R1275" s="12" t="str">
        <f t="shared" si="336"/>
        <v/>
      </c>
      <c r="S1275" s="12" t="str">
        <f t="shared" si="337"/>
        <v/>
      </c>
      <c r="T1275" s="12" t="str">
        <f t="shared" si="338"/>
        <v/>
      </c>
      <c r="U1275" s="12" t="str">
        <f t="shared" si="339"/>
        <v/>
      </c>
    </row>
    <row r="1276" spans="1:21" x14ac:dyDescent="0.2">
      <c r="A1276" s="9" t="str">
        <f t="shared" si="323"/>
        <v/>
      </c>
      <c r="B1276" s="10" t="str">
        <f t="shared" si="324"/>
        <v/>
      </c>
      <c r="C1276" s="14" t="str">
        <f t="shared" si="325"/>
        <v/>
      </c>
      <c r="D1276" s="11" t="str">
        <f t="shared" si="326"/>
        <v/>
      </c>
      <c r="E1276" s="12" t="str">
        <f t="shared" si="327"/>
        <v/>
      </c>
      <c r="F1276" s="12" t="str">
        <f t="shared" si="328"/>
        <v/>
      </c>
      <c r="G1276" s="12" t="str">
        <f t="shared" si="329"/>
        <v/>
      </c>
      <c r="H1276" s="13"/>
      <c r="I1276" s="12" t="str">
        <f t="shared" si="330"/>
        <v/>
      </c>
      <c r="J1276" s="12" t="str">
        <f t="shared" si="331"/>
        <v/>
      </c>
      <c r="K1276" s="12" t="str">
        <f t="shared" si="332"/>
        <v/>
      </c>
      <c r="L1276" s="12" t="str">
        <f>IF(A1276="","",SUM($K$51:K1276))</f>
        <v/>
      </c>
      <c r="O1276" s="9" t="str">
        <f t="shared" si="333"/>
        <v/>
      </c>
      <c r="P1276" s="10" t="str">
        <f t="shared" si="334"/>
        <v/>
      </c>
      <c r="Q1276" s="16" t="str">
        <f t="shared" si="335"/>
        <v/>
      </c>
      <c r="R1276" s="12" t="str">
        <f t="shared" si="336"/>
        <v/>
      </c>
      <c r="S1276" s="12" t="str">
        <f t="shared" si="337"/>
        <v/>
      </c>
      <c r="T1276" s="12" t="str">
        <f t="shared" si="338"/>
        <v/>
      </c>
      <c r="U1276" s="12" t="str">
        <f t="shared" si="339"/>
        <v/>
      </c>
    </row>
    <row r="1277" spans="1:21" x14ac:dyDescent="0.2">
      <c r="A1277" s="9" t="str">
        <f t="shared" si="323"/>
        <v/>
      </c>
      <c r="B1277" s="10" t="str">
        <f t="shared" si="324"/>
        <v/>
      </c>
      <c r="C1277" s="14" t="str">
        <f t="shared" si="325"/>
        <v/>
      </c>
      <c r="D1277" s="11" t="str">
        <f t="shared" si="326"/>
        <v/>
      </c>
      <c r="E1277" s="12" t="str">
        <f t="shared" si="327"/>
        <v/>
      </c>
      <c r="F1277" s="12" t="str">
        <f t="shared" si="328"/>
        <v/>
      </c>
      <c r="G1277" s="12" t="str">
        <f t="shared" si="329"/>
        <v/>
      </c>
      <c r="H1277" s="13"/>
      <c r="I1277" s="12" t="str">
        <f t="shared" si="330"/>
        <v/>
      </c>
      <c r="J1277" s="12" t="str">
        <f t="shared" si="331"/>
        <v/>
      </c>
      <c r="K1277" s="12" t="str">
        <f t="shared" si="332"/>
        <v/>
      </c>
      <c r="L1277" s="12" t="str">
        <f>IF(A1277="","",SUM($K$51:K1277))</f>
        <v/>
      </c>
      <c r="O1277" s="9" t="str">
        <f t="shared" si="333"/>
        <v/>
      </c>
      <c r="P1277" s="10" t="str">
        <f t="shared" si="334"/>
        <v/>
      </c>
      <c r="Q1277" s="16" t="str">
        <f t="shared" si="335"/>
        <v/>
      </c>
      <c r="R1277" s="12" t="str">
        <f t="shared" si="336"/>
        <v/>
      </c>
      <c r="S1277" s="12" t="str">
        <f t="shared" si="337"/>
        <v/>
      </c>
      <c r="T1277" s="12" t="str">
        <f t="shared" si="338"/>
        <v/>
      </c>
      <c r="U1277" s="12" t="str">
        <f t="shared" si="339"/>
        <v/>
      </c>
    </row>
    <row r="1278" spans="1:21" x14ac:dyDescent="0.2">
      <c r="A1278" s="9" t="str">
        <f t="shared" si="323"/>
        <v/>
      </c>
      <c r="B1278" s="10" t="str">
        <f t="shared" si="324"/>
        <v/>
      </c>
      <c r="C1278" s="14" t="str">
        <f t="shared" si="325"/>
        <v/>
      </c>
      <c r="D1278" s="11" t="str">
        <f t="shared" si="326"/>
        <v/>
      </c>
      <c r="E1278" s="12" t="str">
        <f t="shared" si="327"/>
        <v/>
      </c>
      <c r="F1278" s="12" t="str">
        <f t="shared" si="328"/>
        <v/>
      </c>
      <c r="G1278" s="12" t="str">
        <f t="shared" si="329"/>
        <v/>
      </c>
      <c r="H1278" s="13"/>
      <c r="I1278" s="12" t="str">
        <f t="shared" si="330"/>
        <v/>
      </c>
      <c r="J1278" s="12" t="str">
        <f t="shared" si="331"/>
        <v/>
      </c>
      <c r="K1278" s="12" t="str">
        <f t="shared" si="332"/>
        <v/>
      </c>
      <c r="L1278" s="12" t="str">
        <f>IF(A1278="","",SUM($K$51:K1278))</f>
        <v/>
      </c>
      <c r="O1278" s="9" t="str">
        <f t="shared" si="333"/>
        <v/>
      </c>
      <c r="P1278" s="10" t="str">
        <f t="shared" si="334"/>
        <v/>
      </c>
      <c r="Q1278" s="16" t="str">
        <f t="shared" si="335"/>
        <v/>
      </c>
      <c r="R1278" s="12" t="str">
        <f t="shared" si="336"/>
        <v/>
      </c>
      <c r="S1278" s="12" t="str">
        <f t="shared" si="337"/>
        <v/>
      </c>
      <c r="T1278" s="12" t="str">
        <f t="shared" si="338"/>
        <v/>
      </c>
      <c r="U1278" s="12" t="str">
        <f t="shared" si="339"/>
        <v/>
      </c>
    </row>
    <row r="1279" spans="1:21" x14ac:dyDescent="0.2">
      <c r="A1279" s="9" t="str">
        <f t="shared" si="323"/>
        <v/>
      </c>
      <c r="B1279" s="10" t="str">
        <f t="shared" si="324"/>
        <v/>
      </c>
      <c r="C1279" s="14" t="str">
        <f t="shared" si="325"/>
        <v/>
      </c>
      <c r="D1279" s="11" t="str">
        <f t="shared" si="326"/>
        <v/>
      </c>
      <c r="E1279" s="12" t="str">
        <f t="shared" si="327"/>
        <v/>
      </c>
      <c r="F1279" s="12" t="str">
        <f t="shared" si="328"/>
        <v/>
      </c>
      <c r="G1279" s="12" t="str">
        <f t="shared" si="329"/>
        <v/>
      </c>
      <c r="H1279" s="13"/>
      <c r="I1279" s="12" t="str">
        <f t="shared" si="330"/>
        <v/>
      </c>
      <c r="J1279" s="12" t="str">
        <f t="shared" si="331"/>
        <v/>
      </c>
      <c r="K1279" s="12" t="str">
        <f t="shared" si="332"/>
        <v/>
      </c>
      <c r="L1279" s="12" t="str">
        <f>IF(A1279="","",SUM($K$51:K1279))</f>
        <v/>
      </c>
      <c r="O1279" s="9" t="str">
        <f t="shared" si="333"/>
        <v/>
      </c>
      <c r="P1279" s="10" t="str">
        <f t="shared" si="334"/>
        <v/>
      </c>
      <c r="Q1279" s="16" t="str">
        <f t="shared" si="335"/>
        <v/>
      </c>
      <c r="R1279" s="12" t="str">
        <f t="shared" si="336"/>
        <v/>
      </c>
      <c r="S1279" s="12" t="str">
        <f t="shared" si="337"/>
        <v/>
      </c>
      <c r="T1279" s="12" t="str">
        <f t="shared" si="338"/>
        <v/>
      </c>
      <c r="U1279" s="12" t="str">
        <f t="shared" si="339"/>
        <v/>
      </c>
    </row>
    <row r="1280" spans="1:21" x14ac:dyDescent="0.2">
      <c r="A1280" s="9" t="str">
        <f t="shared" si="323"/>
        <v/>
      </c>
      <c r="B1280" s="10" t="str">
        <f t="shared" si="324"/>
        <v/>
      </c>
      <c r="C1280" s="14" t="str">
        <f t="shared" si="325"/>
        <v/>
      </c>
      <c r="D1280" s="11" t="str">
        <f t="shared" si="326"/>
        <v/>
      </c>
      <c r="E1280" s="12" t="str">
        <f t="shared" si="327"/>
        <v/>
      </c>
      <c r="F1280" s="12" t="str">
        <f t="shared" si="328"/>
        <v/>
      </c>
      <c r="G1280" s="12" t="str">
        <f t="shared" si="329"/>
        <v/>
      </c>
      <c r="H1280" s="13"/>
      <c r="I1280" s="12" t="str">
        <f t="shared" si="330"/>
        <v/>
      </c>
      <c r="J1280" s="12" t="str">
        <f t="shared" si="331"/>
        <v/>
      </c>
      <c r="K1280" s="12" t="str">
        <f t="shared" si="332"/>
        <v/>
      </c>
      <c r="L1280" s="12" t="str">
        <f>IF(A1280="","",SUM($K$51:K1280))</f>
        <v/>
      </c>
      <c r="O1280" s="9" t="str">
        <f t="shared" si="333"/>
        <v/>
      </c>
      <c r="P1280" s="10" t="str">
        <f t="shared" si="334"/>
        <v/>
      </c>
      <c r="Q1280" s="16" t="str">
        <f t="shared" si="335"/>
        <v/>
      </c>
      <c r="R1280" s="12" t="str">
        <f t="shared" si="336"/>
        <v/>
      </c>
      <c r="S1280" s="12" t="str">
        <f t="shared" si="337"/>
        <v/>
      </c>
      <c r="T1280" s="12" t="str">
        <f t="shared" si="338"/>
        <v/>
      </c>
      <c r="U1280" s="12" t="str">
        <f t="shared" si="339"/>
        <v/>
      </c>
    </row>
    <row r="1281" spans="1:21" x14ac:dyDescent="0.2">
      <c r="A1281" s="9" t="str">
        <f t="shared" si="323"/>
        <v/>
      </c>
      <c r="B1281" s="10" t="str">
        <f t="shared" si="324"/>
        <v/>
      </c>
      <c r="C1281" s="14" t="str">
        <f t="shared" si="325"/>
        <v/>
      </c>
      <c r="D1281" s="11" t="str">
        <f t="shared" si="326"/>
        <v/>
      </c>
      <c r="E1281" s="12" t="str">
        <f t="shared" si="327"/>
        <v/>
      </c>
      <c r="F1281" s="12" t="str">
        <f t="shared" si="328"/>
        <v/>
      </c>
      <c r="G1281" s="12" t="str">
        <f t="shared" si="329"/>
        <v/>
      </c>
      <c r="H1281" s="13"/>
      <c r="I1281" s="12" t="str">
        <f t="shared" si="330"/>
        <v/>
      </c>
      <c r="J1281" s="12" t="str">
        <f t="shared" si="331"/>
        <v/>
      </c>
      <c r="K1281" s="12" t="str">
        <f t="shared" si="332"/>
        <v/>
      </c>
      <c r="L1281" s="12" t="str">
        <f>IF(A1281="","",SUM($K$51:K1281))</f>
        <v/>
      </c>
      <c r="O1281" s="9" t="str">
        <f t="shared" si="333"/>
        <v/>
      </c>
      <c r="P1281" s="10" t="str">
        <f t="shared" si="334"/>
        <v/>
      </c>
      <c r="Q1281" s="16" t="str">
        <f t="shared" si="335"/>
        <v/>
      </c>
      <c r="R1281" s="12" t="str">
        <f t="shared" si="336"/>
        <v/>
      </c>
      <c r="S1281" s="12" t="str">
        <f t="shared" si="337"/>
        <v/>
      </c>
      <c r="T1281" s="12" t="str">
        <f t="shared" si="338"/>
        <v/>
      </c>
      <c r="U1281" s="12" t="str">
        <f t="shared" si="339"/>
        <v/>
      </c>
    </row>
    <row r="1282" spans="1:21" x14ac:dyDescent="0.2">
      <c r="A1282" s="9" t="str">
        <f t="shared" si="323"/>
        <v/>
      </c>
      <c r="B1282" s="10" t="str">
        <f t="shared" si="324"/>
        <v/>
      </c>
      <c r="C1282" s="14" t="str">
        <f t="shared" si="325"/>
        <v/>
      </c>
      <c r="D1282" s="11" t="str">
        <f t="shared" si="326"/>
        <v/>
      </c>
      <c r="E1282" s="12" t="str">
        <f t="shared" si="327"/>
        <v/>
      </c>
      <c r="F1282" s="12" t="str">
        <f t="shared" si="328"/>
        <v/>
      </c>
      <c r="G1282" s="12" t="str">
        <f t="shared" si="329"/>
        <v/>
      </c>
      <c r="H1282" s="13"/>
      <c r="I1282" s="12" t="str">
        <f t="shared" si="330"/>
        <v/>
      </c>
      <c r="J1282" s="12" t="str">
        <f t="shared" si="331"/>
        <v/>
      </c>
      <c r="K1282" s="12" t="str">
        <f t="shared" si="332"/>
        <v/>
      </c>
      <c r="L1282" s="12" t="str">
        <f>IF(A1282="","",SUM($K$51:K1282))</f>
        <v/>
      </c>
      <c r="O1282" s="9" t="str">
        <f t="shared" si="333"/>
        <v/>
      </c>
      <c r="P1282" s="10" t="str">
        <f t="shared" si="334"/>
        <v/>
      </c>
      <c r="Q1282" s="16" t="str">
        <f t="shared" si="335"/>
        <v/>
      </c>
      <c r="R1282" s="12" t="str">
        <f t="shared" si="336"/>
        <v/>
      </c>
      <c r="S1282" s="12" t="str">
        <f t="shared" si="337"/>
        <v/>
      </c>
      <c r="T1282" s="12" t="str">
        <f t="shared" si="338"/>
        <v/>
      </c>
      <c r="U1282" s="12" t="str">
        <f t="shared" si="339"/>
        <v/>
      </c>
    </row>
    <row r="1283" spans="1:21" x14ac:dyDescent="0.2">
      <c r="A1283" s="9" t="str">
        <f t="shared" si="323"/>
        <v/>
      </c>
      <c r="B1283" s="10" t="str">
        <f t="shared" si="324"/>
        <v/>
      </c>
      <c r="C1283" s="14" t="str">
        <f t="shared" si="325"/>
        <v/>
      </c>
      <c r="D1283" s="11" t="str">
        <f t="shared" si="326"/>
        <v/>
      </c>
      <c r="E1283" s="12" t="str">
        <f t="shared" si="327"/>
        <v/>
      </c>
      <c r="F1283" s="12" t="str">
        <f t="shared" si="328"/>
        <v/>
      </c>
      <c r="G1283" s="12" t="str">
        <f t="shared" si="329"/>
        <v/>
      </c>
      <c r="H1283" s="13"/>
      <c r="I1283" s="12" t="str">
        <f t="shared" si="330"/>
        <v/>
      </c>
      <c r="J1283" s="12" t="str">
        <f t="shared" si="331"/>
        <v/>
      </c>
      <c r="K1283" s="12" t="str">
        <f t="shared" si="332"/>
        <v/>
      </c>
      <c r="L1283" s="12" t="str">
        <f>IF(A1283="","",SUM($K$51:K1283))</f>
        <v/>
      </c>
      <c r="O1283" s="9" t="str">
        <f t="shared" si="333"/>
        <v/>
      </c>
      <c r="P1283" s="10" t="str">
        <f t="shared" si="334"/>
        <v/>
      </c>
      <c r="Q1283" s="16" t="str">
        <f t="shared" si="335"/>
        <v/>
      </c>
      <c r="R1283" s="12" t="str">
        <f t="shared" si="336"/>
        <v/>
      </c>
      <c r="S1283" s="12" t="str">
        <f t="shared" si="337"/>
        <v/>
      </c>
      <c r="T1283" s="12" t="str">
        <f t="shared" si="338"/>
        <v/>
      </c>
      <c r="U1283" s="12" t="str">
        <f t="shared" si="339"/>
        <v/>
      </c>
    </row>
    <row r="1284" spans="1:21" x14ac:dyDescent="0.2">
      <c r="A1284" s="9" t="str">
        <f t="shared" si="323"/>
        <v/>
      </c>
      <c r="B1284" s="10" t="str">
        <f t="shared" si="324"/>
        <v/>
      </c>
      <c r="C1284" s="14" t="str">
        <f t="shared" si="325"/>
        <v/>
      </c>
      <c r="D1284" s="11" t="str">
        <f t="shared" si="326"/>
        <v/>
      </c>
      <c r="E1284" s="12" t="str">
        <f t="shared" si="327"/>
        <v/>
      </c>
      <c r="F1284" s="12" t="str">
        <f t="shared" si="328"/>
        <v/>
      </c>
      <c r="G1284" s="12" t="str">
        <f t="shared" si="329"/>
        <v/>
      </c>
      <c r="H1284" s="13"/>
      <c r="I1284" s="12" t="str">
        <f t="shared" si="330"/>
        <v/>
      </c>
      <c r="J1284" s="12" t="str">
        <f t="shared" si="331"/>
        <v/>
      </c>
      <c r="K1284" s="12" t="str">
        <f t="shared" si="332"/>
        <v/>
      </c>
      <c r="L1284" s="12" t="str">
        <f>IF(A1284="","",SUM($K$51:K1284))</f>
        <v/>
      </c>
      <c r="O1284" s="9" t="str">
        <f t="shared" si="333"/>
        <v/>
      </c>
      <c r="P1284" s="10" t="str">
        <f t="shared" si="334"/>
        <v/>
      </c>
      <c r="Q1284" s="16" t="str">
        <f t="shared" si="335"/>
        <v/>
      </c>
      <c r="R1284" s="12" t="str">
        <f t="shared" si="336"/>
        <v/>
      </c>
      <c r="S1284" s="12" t="str">
        <f t="shared" si="337"/>
        <v/>
      </c>
      <c r="T1284" s="12" t="str">
        <f t="shared" si="338"/>
        <v/>
      </c>
      <c r="U1284" s="12" t="str">
        <f t="shared" si="339"/>
        <v/>
      </c>
    </row>
    <row r="1285" spans="1:21" x14ac:dyDescent="0.2">
      <c r="A1285" s="9" t="str">
        <f t="shared" si="323"/>
        <v/>
      </c>
      <c r="B1285" s="10" t="str">
        <f t="shared" si="324"/>
        <v/>
      </c>
      <c r="C1285" s="14" t="str">
        <f t="shared" si="325"/>
        <v/>
      </c>
      <c r="D1285" s="11" t="str">
        <f t="shared" si="326"/>
        <v/>
      </c>
      <c r="E1285" s="12" t="str">
        <f t="shared" si="327"/>
        <v/>
      </c>
      <c r="F1285" s="12" t="str">
        <f t="shared" si="328"/>
        <v/>
      </c>
      <c r="G1285" s="12" t="str">
        <f t="shared" si="329"/>
        <v/>
      </c>
      <c r="H1285" s="13"/>
      <c r="I1285" s="12" t="str">
        <f t="shared" si="330"/>
        <v/>
      </c>
      <c r="J1285" s="12" t="str">
        <f t="shared" si="331"/>
        <v/>
      </c>
      <c r="K1285" s="12" t="str">
        <f t="shared" si="332"/>
        <v/>
      </c>
      <c r="L1285" s="12" t="str">
        <f>IF(A1285="","",SUM($K$51:K1285))</f>
        <v/>
      </c>
      <c r="O1285" s="9" t="str">
        <f t="shared" si="333"/>
        <v/>
      </c>
      <c r="P1285" s="10" t="str">
        <f t="shared" si="334"/>
        <v/>
      </c>
      <c r="Q1285" s="16" t="str">
        <f t="shared" si="335"/>
        <v/>
      </c>
      <c r="R1285" s="12" t="str">
        <f t="shared" si="336"/>
        <v/>
      </c>
      <c r="S1285" s="12" t="str">
        <f t="shared" si="337"/>
        <v/>
      </c>
      <c r="T1285" s="12" t="str">
        <f t="shared" si="338"/>
        <v/>
      </c>
      <c r="U1285" s="12" t="str">
        <f t="shared" si="339"/>
        <v/>
      </c>
    </row>
    <row r="1286" spans="1:21" x14ac:dyDescent="0.2">
      <c r="A1286" s="9" t="str">
        <f t="shared" si="323"/>
        <v/>
      </c>
      <c r="B1286" s="10" t="str">
        <f t="shared" si="324"/>
        <v/>
      </c>
      <c r="C1286" s="14" t="str">
        <f t="shared" si="325"/>
        <v/>
      </c>
      <c r="D1286" s="11" t="str">
        <f t="shared" si="326"/>
        <v/>
      </c>
      <c r="E1286" s="12" t="str">
        <f t="shared" si="327"/>
        <v/>
      </c>
      <c r="F1286" s="12" t="str">
        <f t="shared" si="328"/>
        <v/>
      </c>
      <c r="G1286" s="12" t="str">
        <f t="shared" si="329"/>
        <v/>
      </c>
      <c r="H1286" s="13"/>
      <c r="I1286" s="12" t="str">
        <f t="shared" si="330"/>
        <v/>
      </c>
      <c r="J1286" s="12" t="str">
        <f t="shared" si="331"/>
        <v/>
      </c>
      <c r="K1286" s="12" t="str">
        <f t="shared" si="332"/>
        <v/>
      </c>
      <c r="L1286" s="12" t="str">
        <f>IF(A1286="","",SUM($K$51:K1286))</f>
        <v/>
      </c>
      <c r="O1286" s="9" t="str">
        <f t="shared" si="333"/>
        <v/>
      </c>
      <c r="P1286" s="10" t="str">
        <f t="shared" si="334"/>
        <v/>
      </c>
      <c r="Q1286" s="16" t="str">
        <f t="shared" si="335"/>
        <v/>
      </c>
      <c r="R1286" s="12" t="str">
        <f t="shared" si="336"/>
        <v/>
      </c>
      <c r="S1286" s="12" t="str">
        <f t="shared" si="337"/>
        <v/>
      </c>
      <c r="T1286" s="12" t="str">
        <f t="shared" si="338"/>
        <v/>
      </c>
      <c r="U1286" s="12" t="str">
        <f t="shared" si="339"/>
        <v/>
      </c>
    </row>
    <row r="1287" spans="1:21" x14ac:dyDescent="0.2">
      <c r="A1287" s="9" t="str">
        <f t="shared" si="323"/>
        <v/>
      </c>
      <c r="B1287" s="10" t="str">
        <f t="shared" si="324"/>
        <v/>
      </c>
      <c r="C1287" s="14" t="str">
        <f t="shared" si="325"/>
        <v/>
      </c>
      <c r="D1287" s="11" t="str">
        <f t="shared" si="326"/>
        <v/>
      </c>
      <c r="E1287" s="12" t="str">
        <f t="shared" si="327"/>
        <v/>
      </c>
      <c r="F1287" s="12" t="str">
        <f t="shared" si="328"/>
        <v/>
      </c>
      <c r="G1287" s="12" t="str">
        <f t="shared" si="329"/>
        <v/>
      </c>
      <c r="H1287" s="13"/>
      <c r="I1287" s="12" t="str">
        <f t="shared" si="330"/>
        <v/>
      </c>
      <c r="J1287" s="12" t="str">
        <f t="shared" si="331"/>
        <v/>
      </c>
      <c r="K1287" s="12" t="str">
        <f t="shared" si="332"/>
        <v/>
      </c>
      <c r="L1287" s="12" t="str">
        <f>IF(A1287="","",SUM($K$51:K1287))</f>
        <v/>
      </c>
      <c r="O1287" s="9" t="str">
        <f t="shared" si="333"/>
        <v/>
      </c>
      <c r="P1287" s="10" t="str">
        <f t="shared" si="334"/>
        <v/>
      </c>
      <c r="Q1287" s="16" t="str">
        <f t="shared" si="335"/>
        <v/>
      </c>
      <c r="R1287" s="12" t="str">
        <f t="shared" si="336"/>
        <v/>
      </c>
      <c r="S1287" s="12" t="str">
        <f t="shared" si="337"/>
        <v/>
      </c>
      <c r="T1287" s="12" t="str">
        <f t="shared" si="338"/>
        <v/>
      </c>
      <c r="U1287" s="12" t="str">
        <f t="shared" si="339"/>
        <v/>
      </c>
    </row>
    <row r="1288" spans="1:21" x14ac:dyDescent="0.2">
      <c r="A1288" s="9" t="str">
        <f t="shared" si="323"/>
        <v/>
      </c>
      <c r="B1288" s="10" t="str">
        <f t="shared" si="324"/>
        <v/>
      </c>
      <c r="C1288" s="14" t="str">
        <f t="shared" si="325"/>
        <v/>
      </c>
      <c r="D1288" s="11" t="str">
        <f t="shared" si="326"/>
        <v/>
      </c>
      <c r="E1288" s="12" t="str">
        <f t="shared" si="327"/>
        <v/>
      </c>
      <c r="F1288" s="12" t="str">
        <f t="shared" si="328"/>
        <v/>
      </c>
      <c r="G1288" s="12" t="str">
        <f t="shared" si="329"/>
        <v/>
      </c>
      <c r="H1288" s="13"/>
      <c r="I1288" s="12" t="str">
        <f t="shared" si="330"/>
        <v/>
      </c>
      <c r="J1288" s="12" t="str">
        <f t="shared" si="331"/>
        <v/>
      </c>
      <c r="K1288" s="12" t="str">
        <f t="shared" si="332"/>
        <v/>
      </c>
      <c r="L1288" s="12" t="str">
        <f>IF(A1288="","",SUM($K$51:K1288))</f>
        <v/>
      </c>
      <c r="O1288" s="9" t="str">
        <f t="shared" si="333"/>
        <v/>
      </c>
      <c r="P1288" s="10" t="str">
        <f t="shared" si="334"/>
        <v/>
      </c>
      <c r="Q1288" s="16" t="str">
        <f t="shared" si="335"/>
        <v/>
      </c>
      <c r="R1288" s="12" t="str">
        <f t="shared" si="336"/>
        <v/>
      </c>
      <c r="S1288" s="12" t="str">
        <f t="shared" si="337"/>
        <v/>
      </c>
      <c r="T1288" s="12" t="str">
        <f t="shared" si="338"/>
        <v/>
      </c>
      <c r="U1288" s="12" t="str">
        <f t="shared" si="339"/>
        <v/>
      </c>
    </row>
    <row r="1289" spans="1:21" x14ac:dyDescent="0.2">
      <c r="A1289" s="9" t="str">
        <f t="shared" si="323"/>
        <v/>
      </c>
      <c r="B1289" s="10" t="str">
        <f t="shared" si="324"/>
        <v/>
      </c>
      <c r="C1289" s="14" t="str">
        <f t="shared" si="325"/>
        <v/>
      </c>
      <c r="D1289" s="11" t="str">
        <f t="shared" si="326"/>
        <v/>
      </c>
      <c r="E1289" s="12" t="str">
        <f t="shared" si="327"/>
        <v/>
      </c>
      <c r="F1289" s="12" t="str">
        <f t="shared" si="328"/>
        <v/>
      </c>
      <c r="G1289" s="12" t="str">
        <f t="shared" si="329"/>
        <v/>
      </c>
      <c r="H1289" s="13"/>
      <c r="I1289" s="12" t="str">
        <f t="shared" si="330"/>
        <v/>
      </c>
      <c r="J1289" s="12" t="str">
        <f t="shared" si="331"/>
        <v/>
      </c>
      <c r="K1289" s="12" t="str">
        <f t="shared" si="332"/>
        <v/>
      </c>
      <c r="L1289" s="12" t="str">
        <f>IF(A1289="","",SUM($K$51:K1289))</f>
        <v/>
      </c>
      <c r="O1289" s="9" t="str">
        <f t="shared" si="333"/>
        <v/>
      </c>
      <c r="P1289" s="10" t="str">
        <f t="shared" si="334"/>
        <v/>
      </c>
      <c r="Q1289" s="16" t="str">
        <f t="shared" si="335"/>
        <v/>
      </c>
      <c r="R1289" s="12" t="str">
        <f t="shared" si="336"/>
        <v/>
      </c>
      <c r="S1289" s="12" t="str">
        <f t="shared" si="337"/>
        <v/>
      </c>
      <c r="T1289" s="12" t="str">
        <f t="shared" si="338"/>
        <v/>
      </c>
      <c r="U1289" s="12" t="str">
        <f t="shared" si="339"/>
        <v/>
      </c>
    </row>
    <row r="1290" spans="1:21" x14ac:dyDescent="0.2">
      <c r="A1290" s="9" t="str">
        <f t="shared" si="323"/>
        <v/>
      </c>
      <c r="B1290" s="10" t="str">
        <f t="shared" si="324"/>
        <v/>
      </c>
      <c r="C1290" s="14" t="str">
        <f t="shared" si="325"/>
        <v/>
      </c>
      <c r="D1290" s="11" t="str">
        <f t="shared" si="326"/>
        <v/>
      </c>
      <c r="E1290" s="12" t="str">
        <f t="shared" si="327"/>
        <v/>
      </c>
      <c r="F1290" s="12" t="str">
        <f t="shared" si="328"/>
        <v/>
      </c>
      <c r="G1290" s="12" t="str">
        <f t="shared" si="329"/>
        <v/>
      </c>
      <c r="H1290" s="13"/>
      <c r="I1290" s="12" t="str">
        <f t="shared" si="330"/>
        <v/>
      </c>
      <c r="J1290" s="12" t="str">
        <f t="shared" si="331"/>
        <v/>
      </c>
      <c r="K1290" s="12" t="str">
        <f t="shared" si="332"/>
        <v/>
      </c>
      <c r="L1290" s="12" t="str">
        <f>IF(A1290="","",SUM($K$51:K1290))</f>
        <v/>
      </c>
      <c r="O1290" s="9" t="str">
        <f t="shared" si="333"/>
        <v/>
      </c>
      <c r="P1290" s="10" t="str">
        <f t="shared" si="334"/>
        <v/>
      </c>
      <c r="Q1290" s="16" t="str">
        <f t="shared" si="335"/>
        <v/>
      </c>
      <c r="R1290" s="12" t="str">
        <f t="shared" si="336"/>
        <v/>
      </c>
      <c r="S1290" s="12" t="str">
        <f t="shared" si="337"/>
        <v/>
      </c>
      <c r="T1290" s="12" t="str">
        <f t="shared" si="338"/>
        <v/>
      </c>
      <c r="U1290" s="12" t="str">
        <f t="shared" si="339"/>
        <v/>
      </c>
    </row>
    <row r="1291" spans="1:21" x14ac:dyDescent="0.2">
      <c r="A1291" s="9" t="str">
        <f t="shared" si="323"/>
        <v/>
      </c>
      <c r="B1291" s="10" t="str">
        <f t="shared" si="324"/>
        <v/>
      </c>
      <c r="C1291" s="14" t="str">
        <f t="shared" si="325"/>
        <v/>
      </c>
      <c r="D1291" s="11" t="str">
        <f t="shared" si="326"/>
        <v/>
      </c>
      <c r="E1291" s="12" t="str">
        <f t="shared" si="327"/>
        <v/>
      </c>
      <c r="F1291" s="12" t="str">
        <f t="shared" si="328"/>
        <v/>
      </c>
      <c r="G1291" s="12" t="str">
        <f t="shared" si="329"/>
        <v/>
      </c>
      <c r="H1291" s="13"/>
      <c r="I1291" s="12" t="str">
        <f t="shared" si="330"/>
        <v/>
      </c>
      <c r="J1291" s="12" t="str">
        <f t="shared" si="331"/>
        <v/>
      </c>
      <c r="K1291" s="12" t="str">
        <f t="shared" si="332"/>
        <v/>
      </c>
      <c r="L1291" s="12" t="str">
        <f>IF(A1291="","",SUM($K$51:K1291))</f>
        <v/>
      </c>
      <c r="O1291" s="9" t="str">
        <f t="shared" si="333"/>
        <v/>
      </c>
      <c r="P1291" s="10" t="str">
        <f t="shared" si="334"/>
        <v/>
      </c>
      <c r="Q1291" s="16" t="str">
        <f t="shared" si="335"/>
        <v/>
      </c>
      <c r="R1291" s="12" t="str">
        <f t="shared" si="336"/>
        <v/>
      </c>
      <c r="S1291" s="12" t="str">
        <f t="shared" si="337"/>
        <v/>
      </c>
      <c r="T1291" s="12" t="str">
        <f t="shared" si="338"/>
        <v/>
      </c>
      <c r="U1291" s="12" t="str">
        <f t="shared" si="339"/>
        <v/>
      </c>
    </row>
    <row r="1292" spans="1:21" x14ac:dyDescent="0.2">
      <c r="A1292" s="9" t="str">
        <f t="shared" si="323"/>
        <v/>
      </c>
      <c r="B1292" s="10" t="str">
        <f t="shared" si="324"/>
        <v/>
      </c>
      <c r="C1292" s="14" t="str">
        <f t="shared" si="325"/>
        <v/>
      </c>
      <c r="D1292" s="11" t="str">
        <f t="shared" si="326"/>
        <v/>
      </c>
      <c r="E1292" s="12" t="str">
        <f t="shared" si="327"/>
        <v/>
      </c>
      <c r="F1292" s="12" t="str">
        <f t="shared" si="328"/>
        <v/>
      </c>
      <c r="G1292" s="12" t="str">
        <f t="shared" si="329"/>
        <v/>
      </c>
      <c r="H1292" s="13"/>
      <c r="I1292" s="12" t="str">
        <f t="shared" si="330"/>
        <v/>
      </c>
      <c r="J1292" s="12" t="str">
        <f t="shared" si="331"/>
        <v/>
      </c>
      <c r="K1292" s="12" t="str">
        <f t="shared" si="332"/>
        <v/>
      </c>
      <c r="L1292" s="12" t="str">
        <f>IF(A1292="","",SUM($K$51:K1292))</f>
        <v/>
      </c>
      <c r="O1292" s="9" t="str">
        <f t="shared" si="333"/>
        <v/>
      </c>
      <c r="P1292" s="10" t="str">
        <f t="shared" si="334"/>
        <v/>
      </c>
      <c r="Q1292" s="16" t="str">
        <f t="shared" si="335"/>
        <v/>
      </c>
      <c r="R1292" s="12" t="str">
        <f t="shared" si="336"/>
        <v/>
      </c>
      <c r="S1292" s="12" t="str">
        <f t="shared" si="337"/>
        <v/>
      </c>
      <c r="T1292" s="12" t="str">
        <f t="shared" si="338"/>
        <v/>
      </c>
      <c r="U1292" s="12" t="str">
        <f t="shared" si="339"/>
        <v/>
      </c>
    </row>
    <row r="1293" spans="1:21" x14ac:dyDescent="0.2">
      <c r="A1293" s="9" t="str">
        <f t="shared" si="323"/>
        <v/>
      </c>
      <c r="B1293" s="10" t="str">
        <f t="shared" si="324"/>
        <v/>
      </c>
      <c r="C1293" s="14" t="str">
        <f t="shared" si="325"/>
        <v/>
      </c>
      <c r="D1293" s="11" t="str">
        <f t="shared" si="326"/>
        <v/>
      </c>
      <c r="E1293" s="12" t="str">
        <f t="shared" si="327"/>
        <v/>
      </c>
      <c r="F1293" s="12" t="str">
        <f t="shared" si="328"/>
        <v/>
      </c>
      <c r="G1293" s="12" t="str">
        <f t="shared" si="329"/>
        <v/>
      </c>
      <c r="H1293" s="13"/>
      <c r="I1293" s="12" t="str">
        <f t="shared" si="330"/>
        <v/>
      </c>
      <c r="J1293" s="12" t="str">
        <f t="shared" si="331"/>
        <v/>
      </c>
      <c r="K1293" s="12" t="str">
        <f t="shared" si="332"/>
        <v/>
      </c>
      <c r="L1293" s="12" t="str">
        <f>IF(A1293="","",SUM($K$51:K1293))</f>
        <v/>
      </c>
      <c r="O1293" s="9" t="str">
        <f t="shared" si="333"/>
        <v/>
      </c>
      <c r="P1293" s="10" t="str">
        <f t="shared" si="334"/>
        <v/>
      </c>
      <c r="Q1293" s="16" t="str">
        <f t="shared" si="335"/>
        <v/>
      </c>
      <c r="R1293" s="12" t="str">
        <f t="shared" si="336"/>
        <v/>
      </c>
      <c r="S1293" s="12" t="str">
        <f t="shared" si="337"/>
        <v/>
      </c>
      <c r="T1293" s="12" t="str">
        <f t="shared" si="338"/>
        <v/>
      </c>
      <c r="U1293" s="12" t="str">
        <f t="shared" si="339"/>
        <v/>
      </c>
    </row>
    <row r="1294" spans="1:21" x14ac:dyDescent="0.2">
      <c r="A1294" s="9" t="str">
        <f t="shared" si="323"/>
        <v/>
      </c>
      <c r="B1294" s="10" t="str">
        <f t="shared" si="324"/>
        <v/>
      </c>
      <c r="C1294" s="14" t="str">
        <f t="shared" si="325"/>
        <v/>
      </c>
      <c r="D1294" s="11" t="str">
        <f t="shared" si="326"/>
        <v/>
      </c>
      <c r="E1294" s="12" t="str">
        <f t="shared" si="327"/>
        <v/>
      </c>
      <c r="F1294" s="12" t="str">
        <f t="shared" si="328"/>
        <v/>
      </c>
      <c r="G1294" s="12" t="str">
        <f t="shared" si="329"/>
        <v/>
      </c>
      <c r="H1294" s="13"/>
      <c r="I1294" s="12" t="str">
        <f t="shared" si="330"/>
        <v/>
      </c>
      <c r="J1294" s="12" t="str">
        <f t="shared" si="331"/>
        <v/>
      </c>
      <c r="K1294" s="12" t="str">
        <f t="shared" si="332"/>
        <v/>
      </c>
      <c r="L1294" s="12" t="str">
        <f>IF(A1294="","",SUM($K$51:K1294))</f>
        <v/>
      </c>
      <c r="O1294" s="9" t="str">
        <f t="shared" si="333"/>
        <v/>
      </c>
      <c r="P1294" s="10" t="str">
        <f t="shared" si="334"/>
        <v/>
      </c>
      <c r="Q1294" s="16" t="str">
        <f t="shared" si="335"/>
        <v/>
      </c>
      <c r="R1294" s="12" t="str">
        <f t="shared" si="336"/>
        <v/>
      </c>
      <c r="S1294" s="12" t="str">
        <f t="shared" si="337"/>
        <v/>
      </c>
      <c r="T1294" s="12" t="str">
        <f t="shared" si="338"/>
        <v/>
      </c>
      <c r="U1294" s="12" t="str">
        <f t="shared" si="339"/>
        <v/>
      </c>
    </row>
    <row r="1295" spans="1:21" x14ac:dyDescent="0.2">
      <c r="A1295" s="9" t="str">
        <f t="shared" si="323"/>
        <v/>
      </c>
      <c r="B1295" s="10" t="str">
        <f t="shared" si="324"/>
        <v/>
      </c>
      <c r="C1295" s="14" t="str">
        <f t="shared" si="325"/>
        <v/>
      </c>
      <c r="D1295" s="11" t="str">
        <f t="shared" si="326"/>
        <v/>
      </c>
      <c r="E1295" s="12" t="str">
        <f t="shared" si="327"/>
        <v/>
      </c>
      <c r="F1295" s="12" t="str">
        <f t="shared" si="328"/>
        <v/>
      </c>
      <c r="G1295" s="12" t="str">
        <f t="shared" si="329"/>
        <v/>
      </c>
      <c r="H1295" s="13"/>
      <c r="I1295" s="12" t="str">
        <f t="shared" si="330"/>
        <v/>
      </c>
      <c r="J1295" s="12" t="str">
        <f t="shared" si="331"/>
        <v/>
      </c>
      <c r="K1295" s="12" t="str">
        <f t="shared" si="332"/>
        <v/>
      </c>
      <c r="L1295" s="12" t="str">
        <f>IF(A1295="","",SUM($K$51:K1295))</f>
        <v/>
      </c>
      <c r="O1295" s="9" t="str">
        <f t="shared" si="333"/>
        <v/>
      </c>
      <c r="P1295" s="10" t="str">
        <f t="shared" si="334"/>
        <v/>
      </c>
      <c r="Q1295" s="16" t="str">
        <f t="shared" si="335"/>
        <v/>
      </c>
      <c r="R1295" s="12" t="str">
        <f t="shared" si="336"/>
        <v/>
      </c>
      <c r="S1295" s="12" t="str">
        <f t="shared" si="337"/>
        <v/>
      </c>
      <c r="T1295" s="12" t="str">
        <f t="shared" si="338"/>
        <v/>
      </c>
      <c r="U1295" s="12" t="str">
        <f t="shared" si="339"/>
        <v/>
      </c>
    </row>
    <row r="1296" spans="1:21" x14ac:dyDescent="0.2">
      <c r="A1296" s="9" t="str">
        <f t="shared" si="323"/>
        <v/>
      </c>
      <c r="B1296" s="10" t="str">
        <f t="shared" si="324"/>
        <v/>
      </c>
      <c r="C1296" s="14" t="str">
        <f t="shared" si="325"/>
        <v/>
      </c>
      <c r="D1296" s="11" t="str">
        <f t="shared" si="326"/>
        <v/>
      </c>
      <c r="E1296" s="12" t="str">
        <f t="shared" si="327"/>
        <v/>
      </c>
      <c r="F1296" s="12" t="str">
        <f t="shared" si="328"/>
        <v/>
      </c>
      <c r="G1296" s="12" t="str">
        <f t="shared" si="329"/>
        <v/>
      </c>
      <c r="H1296" s="13"/>
      <c r="I1296" s="12" t="str">
        <f t="shared" si="330"/>
        <v/>
      </c>
      <c r="J1296" s="12" t="str">
        <f t="shared" si="331"/>
        <v/>
      </c>
      <c r="K1296" s="12" t="str">
        <f t="shared" si="332"/>
        <v/>
      </c>
      <c r="L1296" s="12" t="str">
        <f>IF(A1296="","",SUM($K$51:K1296))</f>
        <v/>
      </c>
      <c r="O1296" s="9" t="str">
        <f t="shared" si="333"/>
        <v/>
      </c>
      <c r="P1296" s="10" t="str">
        <f t="shared" si="334"/>
        <v/>
      </c>
      <c r="Q1296" s="16" t="str">
        <f t="shared" si="335"/>
        <v/>
      </c>
      <c r="R1296" s="12" t="str">
        <f t="shared" si="336"/>
        <v/>
      </c>
      <c r="S1296" s="12" t="str">
        <f t="shared" si="337"/>
        <v/>
      </c>
      <c r="T1296" s="12" t="str">
        <f t="shared" si="338"/>
        <v/>
      </c>
      <c r="U1296" s="12" t="str">
        <f t="shared" si="339"/>
        <v/>
      </c>
    </row>
    <row r="1297" spans="1:21" x14ac:dyDescent="0.2">
      <c r="A1297" s="9" t="str">
        <f t="shared" si="323"/>
        <v/>
      </c>
      <c r="B1297" s="10" t="str">
        <f t="shared" si="324"/>
        <v/>
      </c>
      <c r="C1297" s="14" t="str">
        <f t="shared" si="325"/>
        <v/>
      </c>
      <c r="D1297" s="11" t="str">
        <f t="shared" si="326"/>
        <v/>
      </c>
      <c r="E1297" s="12" t="str">
        <f t="shared" si="327"/>
        <v/>
      </c>
      <c r="F1297" s="12" t="str">
        <f t="shared" si="328"/>
        <v/>
      </c>
      <c r="G1297" s="12" t="str">
        <f t="shared" si="329"/>
        <v/>
      </c>
      <c r="H1297" s="13"/>
      <c r="I1297" s="12" t="str">
        <f t="shared" si="330"/>
        <v/>
      </c>
      <c r="J1297" s="12" t="str">
        <f t="shared" si="331"/>
        <v/>
      </c>
      <c r="K1297" s="12" t="str">
        <f t="shared" si="332"/>
        <v/>
      </c>
      <c r="L1297" s="12" t="str">
        <f>IF(A1297="","",SUM($K$51:K1297))</f>
        <v/>
      </c>
      <c r="O1297" s="9" t="str">
        <f t="shared" si="333"/>
        <v/>
      </c>
      <c r="P1297" s="10" t="str">
        <f t="shared" si="334"/>
        <v/>
      </c>
      <c r="Q1297" s="16" t="str">
        <f t="shared" si="335"/>
        <v/>
      </c>
      <c r="R1297" s="12" t="str">
        <f t="shared" si="336"/>
        <v/>
      </c>
      <c r="S1297" s="12" t="str">
        <f t="shared" si="337"/>
        <v/>
      </c>
      <c r="T1297" s="12" t="str">
        <f t="shared" si="338"/>
        <v/>
      </c>
      <c r="U1297" s="12" t="str">
        <f t="shared" si="339"/>
        <v/>
      </c>
    </row>
    <row r="1298" spans="1:21" x14ac:dyDescent="0.2">
      <c r="A1298" s="9" t="str">
        <f t="shared" si="323"/>
        <v/>
      </c>
      <c r="B1298" s="10" t="str">
        <f t="shared" si="324"/>
        <v/>
      </c>
      <c r="C1298" s="14" t="str">
        <f t="shared" si="325"/>
        <v/>
      </c>
      <c r="D1298" s="11" t="str">
        <f t="shared" si="326"/>
        <v/>
      </c>
      <c r="E1298" s="12" t="str">
        <f t="shared" si="327"/>
        <v/>
      </c>
      <c r="F1298" s="12" t="str">
        <f t="shared" si="328"/>
        <v/>
      </c>
      <c r="G1298" s="12" t="str">
        <f t="shared" si="329"/>
        <v/>
      </c>
      <c r="H1298" s="13"/>
      <c r="I1298" s="12" t="str">
        <f t="shared" si="330"/>
        <v/>
      </c>
      <c r="J1298" s="12" t="str">
        <f t="shared" si="331"/>
        <v/>
      </c>
      <c r="K1298" s="12" t="str">
        <f t="shared" si="332"/>
        <v/>
      </c>
      <c r="L1298" s="12" t="str">
        <f>IF(A1298="","",SUM($K$51:K1298))</f>
        <v/>
      </c>
      <c r="O1298" s="9" t="str">
        <f t="shared" si="333"/>
        <v/>
      </c>
      <c r="P1298" s="10" t="str">
        <f t="shared" si="334"/>
        <v/>
      </c>
      <c r="Q1298" s="16" t="str">
        <f t="shared" si="335"/>
        <v/>
      </c>
      <c r="R1298" s="12" t="str">
        <f t="shared" si="336"/>
        <v/>
      </c>
      <c r="S1298" s="12" t="str">
        <f t="shared" si="337"/>
        <v/>
      </c>
      <c r="T1298" s="12" t="str">
        <f t="shared" si="338"/>
        <v/>
      </c>
      <c r="U1298" s="12" t="str">
        <f t="shared" si="339"/>
        <v/>
      </c>
    </row>
    <row r="1299" spans="1:21" x14ac:dyDescent="0.2">
      <c r="A1299" s="9" t="str">
        <f t="shared" si="323"/>
        <v/>
      </c>
      <c r="B1299" s="10" t="str">
        <f t="shared" si="324"/>
        <v/>
      </c>
      <c r="C1299" s="14" t="str">
        <f t="shared" si="325"/>
        <v/>
      </c>
      <c r="D1299" s="11" t="str">
        <f t="shared" si="326"/>
        <v/>
      </c>
      <c r="E1299" s="12" t="str">
        <f t="shared" si="327"/>
        <v/>
      </c>
      <c r="F1299" s="12" t="str">
        <f t="shared" si="328"/>
        <v/>
      </c>
      <c r="G1299" s="12" t="str">
        <f t="shared" si="329"/>
        <v/>
      </c>
      <c r="H1299" s="13"/>
      <c r="I1299" s="12" t="str">
        <f t="shared" si="330"/>
        <v/>
      </c>
      <c r="J1299" s="12" t="str">
        <f t="shared" si="331"/>
        <v/>
      </c>
      <c r="K1299" s="12" t="str">
        <f t="shared" si="332"/>
        <v/>
      </c>
      <c r="L1299" s="12" t="str">
        <f>IF(A1299="","",SUM($K$51:K1299))</f>
        <v/>
      </c>
      <c r="O1299" s="9" t="str">
        <f t="shared" si="333"/>
        <v/>
      </c>
      <c r="P1299" s="10" t="str">
        <f t="shared" si="334"/>
        <v/>
      </c>
      <c r="Q1299" s="16" t="str">
        <f t="shared" si="335"/>
        <v/>
      </c>
      <c r="R1299" s="12" t="str">
        <f t="shared" si="336"/>
        <v/>
      </c>
      <c r="S1299" s="12" t="str">
        <f t="shared" si="337"/>
        <v/>
      </c>
      <c r="T1299" s="12" t="str">
        <f t="shared" si="338"/>
        <v/>
      </c>
      <c r="U1299" s="12" t="str">
        <f t="shared" si="339"/>
        <v/>
      </c>
    </row>
    <row r="1300" spans="1:21" x14ac:dyDescent="0.2">
      <c r="A1300" s="9" t="str">
        <f t="shared" si="323"/>
        <v/>
      </c>
      <c r="B1300" s="10" t="str">
        <f t="shared" si="324"/>
        <v/>
      </c>
      <c r="C1300" s="14" t="str">
        <f t="shared" si="325"/>
        <v/>
      </c>
      <c r="D1300" s="11" t="str">
        <f t="shared" si="326"/>
        <v/>
      </c>
      <c r="E1300" s="12" t="str">
        <f t="shared" si="327"/>
        <v/>
      </c>
      <c r="F1300" s="12" t="str">
        <f t="shared" si="328"/>
        <v/>
      </c>
      <c r="G1300" s="12" t="str">
        <f t="shared" si="329"/>
        <v/>
      </c>
      <c r="H1300" s="13"/>
      <c r="I1300" s="12" t="str">
        <f t="shared" si="330"/>
        <v/>
      </c>
      <c r="J1300" s="12" t="str">
        <f t="shared" si="331"/>
        <v/>
      </c>
      <c r="K1300" s="12" t="str">
        <f t="shared" si="332"/>
        <v/>
      </c>
      <c r="L1300" s="12" t="str">
        <f>IF(A1300="","",SUM($K$51:K1300))</f>
        <v/>
      </c>
      <c r="O1300" s="9" t="str">
        <f t="shared" si="333"/>
        <v/>
      </c>
      <c r="P1300" s="10" t="str">
        <f t="shared" si="334"/>
        <v/>
      </c>
      <c r="Q1300" s="16" t="str">
        <f t="shared" si="335"/>
        <v/>
      </c>
      <c r="R1300" s="12" t="str">
        <f t="shared" si="336"/>
        <v/>
      </c>
      <c r="S1300" s="12" t="str">
        <f t="shared" si="337"/>
        <v/>
      </c>
      <c r="T1300" s="12" t="str">
        <f t="shared" si="338"/>
        <v/>
      </c>
      <c r="U1300" s="12" t="str">
        <f t="shared" si="339"/>
        <v/>
      </c>
    </row>
    <row r="1301" spans="1:21" x14ac:dyDescent="0.2">
      <c r="A1301" s="9" t="str">
        <f t="shared" si="323"/>
        <v/>
      </c>
      <c r="B1301" s="10" t="str">
        <f t="shared" si="324"/>
        <v/>
      </c>
      <c r="C1301" s="14" t="str">
        <f t="shared" si="325"/>
        <v/>
      </c>
      <c r="D1301" s="11" t="str">
        <f t="shared" si="326"/>
        <v/>
      </c>
      <c r="E1301" s="12" t="str">
        <f t="shared" si="327"/>
        <v/>
      </c>
      <c r="F1301" s="12" t="str">
        <f t="shared" si="328"/>
        <v/>
      </c>
      <c r="G1301" s="12" t="str">
        <f t="shared" si="329"/>
        <v/>
      </c>
      <c r="H1301" s="13"/>
      <c r="I1301" s="12" t="str">
        <f t="shared" si="330"/>
        <v/>
      </c>
      <c r="J1301" s="12" t="str">
        <f t="shared" si="331"/>
        <v/>
      </c>
      <c r="K1301" s="12" t="str">
        <f t="shared" si="332"/>
        <v/>
      </c>
      <c r="L1301" s="12" t="str">
        <f>IF(A1301="","",SUM($K$51:K1301))</f>
        <v/>
      </c>
      <c r="O1301" s="9" t="str">
        <f t="shared" si="333"/>
        <v/>
      </c>
      <c r="P1301" s="10" t="str">
        <f t="shared" si="334"/>
        <v/>
      </c>
      <c r="Q1301" s="16" t="str">
        <f t="shared" si="335"/>
        <v/>
      </c>
      <c r="R1301" s="12" t="str">
        <f t="shared" si="336"/>
        <v/>
      </c>
      <c r="S1301" s="12" t="str">
        <f t="shared" si="337"/>
        <v/>
      </c>
      <c r="T1301" s="12" t="str">
        <f t="shared" si="338"/>
        <v/>
      </c>
      <c r="U1301" s="12" t="str">
        <f t="shared" si="339"/>
        <v/>
      </c>
    </row>
    <row r="1302" spans="1:21" x14ac:dyDescent="0.2">
      <c r="A1302" s="9" t="str">
        <f t="shared" si="323"/>
        <v/>
      </c>
      <c r="B1302" s="10" t="str">
        <f t="shared" si="324"/>
        <v/>
      </c>
      <c r="C1302" s="14" t="str">
        <f t="shared" si="325"/>
        <v/>
      </c>
      <c r="D1302" s="11" t="str">
        <f t="shared" si="326"/>
        <v/>
      </c>
      <c r="E1302" s="12" t="str">
        <f t="shared" si="327"/>
        <v/>
      </c>
      <c r="F1302" s="12" t="str">
        <f t="shared" si="328"/>
        <v/>
      </c>
      <c r="G1302" s="12" t="str">
        <f t="shared" si="329"/>
        <v/>
      </c>
      <c r="H1302" s="13"/>
      <c r="I1302" s="12" t="str">
        <f t="shared" si="330"/>
        <v/>
      </c>
      <c r="J1302" s="12" t="str">
        <f t="shared" si="331"/>
        <v/>
      </c>
      <c r="K1302" s="12" t="str">
        <f t="shared" si="332"/>
        <v/>
      </c>
      <c r="L1302" s="12" t="str">
        <f>IF(A1302="","",SUM($K$51:K1302))</f>
        <v/>
      </c>
      <c r="O1302" s="9" t="str">
        <f t="shared" si="333"/>
        <v/>
      </c>
      <c r="P1302" s="10" t="str">
        <f t="shared" si="334"/>
        <v/>
      </c>
      <c r="Q1302" s="16" t="str">
        <f t="shared" si="335"/>
        <v/>
      </c>
      <c r="R1302" s="12" t="str">
        <f t="shared" si="336"/>
        <v/>
      </c>
      <c r="S1302" s="12" t="str">
        <f t="shared" si="337"/>
        <v/>
      </c>
      <c r="T1302" s="12" t="str">
        <f t="shared" si="338"/>
        <v/>
      </c>
      <c r="U1302" s="12" t="str">
        <f t="shared" si="339"/>
        <v/>
      </c>
    </row>
    <row r="1303" spans="1:21" x14ac:dyDescent="0.2">
      <c r="A1303" s="9" t="str">
        <f t="shared" si="323"/>
        <v/>
      </c>
      <c r="B1303" s="10" t="str">
        <f t="shared" si="324"/>
        <v/>
      </c>
      <c r="C1303" s="14" t="str">
        <f t="shared" si="325"/>
        <v/>
      </c>
      <c r="D1303" s="11" t="str">
        <f t="shared" si="326"/>
        <v/>
      </c>
      <c r="E1303" s="12" t="str">
        <f t="shared" si="327"/>
        <v/>
      </c>
      <c r="F1303" s="12" t="str">
        <f t="shared" si="328"/>
        <v/>
      </c>
      <c r="G1303" s="12" t="str">
        <f t="shared" si="329"/>
        <v/>
      </c>
      <c r="H1303" s="13"/>
      <c r="I1303" s="12" t="str">
        <f t="shared" si="330"/>
        <v/>
      </c>
      <c r="J1303" s="12" t="str">
        <f t="shared" si="331"/>
        <v/>
      </c>
      <c r="K1303" s="12" t="str">
        <f t="shared" si="332"/>
        <v/>
      </c>
      <c r="L1303" s="12" t="str">
        <f>IF(A1303="","",SUM($K$51:K1303))</f>
        <v/>
      </c>
      <c r="O1303" s="9" t="str">
        <f t="shared" si="333"/>
        <v/>
      </c>
      <c r="P1303" s="10" t="str">
        <f t="shared" si="334"/>
        <v/>
      </c>
      <c r="Q1303" s="16" t="str">
        <f t="shared" si="335"/>
        <v/>
      </c>
      <c r="R1303" s="12" t="str">
        <f t="shared" si="336"/>
        <v/>
      </c>
      <c r="S1303" s="12" t="str">
        <f t="shared" si="337"/>
        <v/>
      </c>
      <c r="T1303" s="12" t="str">
        <f t="shared" si="338"/>
        <v/>
      </c>
      <c r="U1303" s="12" t="str">
        <f t="shared" si="339"/>
        <v/>
      </c>
    </row>
    <row r="1304" spans="1:21" x14ac:dyDescent="0.2">
      <c r="A1304" s="9" t="str">
        <f t="shared" si="323"/>
        <v/>
      </c>
      <c r="B1304" s="10" t="str">
        <f t="shared" si="324"/>
        <v/>
      </c>
      <c r="C1304" s="14" t="str">
        <f t="shared" si="325"/>
        <v/>
      </c>
      <c r="D1304" s="11" t="str">
        <f t="shared" si="326"/>
        <v/>
      </c>
      <c r="E1304" s="12" t="str">
        <f t="shared" si="327"/>
        <v/>
      </c>
      <c r="F1304" s="12" t="str">
        <f t="shared" si="328"/>
        <v/>
      </c>
      <c r="G1304" s="12" t="str">
        <f t="shared" si="329"/>
        <v/>
      </c>
      <c r="H1304" s="13"/>
      <c r="I1304" s="12" t="str">
        <f t="shared" si="330"/>
        <v/>
      </c>
      <c r="J1304" s="12" t="str">
        <f t="shared" si="331"/>
        <v/>
      </c>
      <c r="K1304" s="12" t="str">
        <f t="shared" si="332"/>
        <v/>
      </c>
      <c r="L1304" s="12" t="str">
        <f>IF(A1304="","",SUM($K$51:K1304))</f>
        <v/>
      </c>
      <c r="O1304" s="9" t="str">
        <f t="shared" si="333"/>
        <v/>
      </c>
      <c r="P1304" s="10" t="str">
        <f t="shared" si="334"/>
        <v/>
      </c>
      <c r="Q1304" s="16" t="str">
        <f t="shared" si="335"/>
        <v/>
      </c>
      <c r="R1304" s="12" t="str">
        <f t="shared" si="336"/>
        <v/>
      </c>
      <c r="S1304" s="12" t="str">
        <f t="shared" si="337"/>
        <v/>
      </c>
      <c r="T1304" s="12" t="str">
        <f t="shared" si="338"/>
        <v/>
      </c>
      <c r="U1304" s="12" t="str">
        <f t="shared" si="339"/>
        <v/>
      </c>
    </row>
    <row r="1305" spans="1:21" x14ac:dyDescent="0.2">
      <c r="A1305" s="9" t="str">
        <f t="shared" si="323"/>
        <v/>
      </c>
      <c r="B1305" s="10" t="str">
        <f t="shared" si="324"/>
        <v/>
      </c>
      <c r="C1305" s="14" t="str">
        <f t="shared" si="325"/>
        <v/>
      </c>
      <c r="D1305" s="11" t="str">
        <f t="shared" si="326"/>
        <v/>
      </c>
      <c r="E1305" s="12" t="str">
        <f t="shared" si="327"/>
        <v/>
      </c>
      <c r="F1305" s="12" t="str">
        <f t="shared" si="328"/>
        <v/>
      </c>
      <c r="G1305" s="12" t="str">
        <f t="shared" si="329"/>
        <v/>
      </c>
      <c r="H1305" s="13"/>
      <c r="I1305" s="12" t="str">
        <f t="shared" si="330"/>
        <v/>
      </c>
      <c r="J1305" s="12" t="str">
        <f t="shared" si="331"/>
        <v/>
      </c>
      <c r="K1305" s="12" t="str">
        <f t="shared" si="332"/>
        <v/>
      </c>
      <c r="L1305" s="12" t="str">
        <f>IF(A1305="","",SUM($K$51:K1305))</f>
        <v/>
      </c>
      <c r="O1305" s="9" t="str">
        <f t="shared" si="333"/>
        <v/>
      </c>
      <c r="P1305" s="10" t="str">
        <f t="shared" si="334"/>
        <v/>
      </c>
      <c r="Q1305" s="16" t="str">
        <f t="shared" si="335"/>
        <v/>
      </c>
      <c r="R1305" s="12" t="str">
        <f t="shared" si="336"/>
        <v/>
      </c>
      <c r="S1305" s="12" t="str">
        <f t="shared" si="337"/>
        <v/>
      </c>
      <c r="T1305" s="12" t="str">
        <f t="shared" si="338"/>
        <v/>
      </c>
      <c r="U1305" s="12" t="str">
        <f t="shared" si="339"/>
        <v/>
      </c>
    </row>
    <row r="1306" spans="1:21" x14ac:dyDescent="0.2">
      <c r="A1306" s="9" t="str">
        <f t="shared" si="323"/>
        <v/>
      </c>
      <c r="B1306" s="10" t="str">
        <f t="shared" si="324"/>
        <v/>
      </c>
      <c r="C1306" s="14" t="str">
        <f t="shared" si="325"/>
        <v/>
      </c>
      <c r="D1306" s="11" t="str">
        <f t="shared" si="326"/>
        <v/>
      </c>
      <c r="E1306" s="12" t="str">
        <f t="shared" si="327"/>
        <v/>
      </c>
      <c r="F1306" s="12" t="str">
        <f t="shared" si="328"/>
        <v/>
      </c>
      <c r="G1306" s="12" t="str">
        <f t="shared" si="329"/>
        <v/>
      </c>
      <c r="H1306" s="13"/>
      <c r="I1306" s="12" t="str">
        <f t="shared" si="330"/>
        <v/>
      </c>
      <c r="J1306" s="12" t="str">
        <f t="shared" si="331"/>
        <v/>
      </c>
      <c r="K1306" s="12" t="str">
        <f t="shared" si="332"/>
        <v/>
      </c>
      <c r="L1306" s="12" t="str">
        <f>IF(A1306="","",SUM($K$51:K1306))</f>
        <v/>
      </c>
      <c r="O1306" s="9" t="str">
        <f t="shared" si="333"/>
        <v/>
      </c>
      <c r="P1306" s="10" t="str">
        <f t="shared" si="334"/>
        <v/>
      </c>
      <c r="Q1306" s="16" t="str">
        <f t="shared" si="335"/>
        <v/>
      </c>
      <c r="R1306" s="12" t="str">
        <f t="shared" si="336"/>
        <v/>
      </c>
      <c r="S1306" s="12" t="str">
        <f t="shared" si="337"/>
        <v/>
      </c>
      <c r="T1306" s="12" t="str">
        <f t="shared" si="338"/>
        <v/>
      </c>
      <c r="U1306" s="12" t="str">
        <f t="shared" si="339"/>
        <v/>
      </c>
    </row>
    <row r="1307" spans="1:21" x14ac:dyDescent="0.2">
      <c r="A1307" s="9" t="str">
        <f t="shared" si="323"/>
        <v/>
      </c>
      <c r="B1307" s="10" t="str">
        <f t="shared" si="324"/>
        <v/>
      </c>
      <c r="C1307" s="14" t="str">
        <f t="shared" si="325"/>
        <v/>
      </c>
      <c r="D1307" s="11" t="str">
        <f t="shared" si="326"/>
        <v/>
      </c>
      <c r="E1307" s="12" t="str">
        <f t="shared" si="327"/>
        <v/>
      </c>
      <c r="F1307" s="12" t="str">
        <f t="shared" si="328"/>
        <v/>
      </c>
      <c r="G1307" s="12" t="str">
        <f t="shared" si="329"/>
        <v/>
      </c>
      <c r="H1307" s="13"/>
      <c r="I1307" s="12" t="str">
        <f t="shared" si="330"/>
        <v/>
      </c>
      <c r="J1307" s="12" t="str">
        <f t="shared" si="331"/>
        <v/>
      </c>
      <c r="K1307" s="12" t="str">
        <f t="shared" si="332"/>
        <v/>
      </c>
      <c r="L1307" s="12" t="str">
        <f>IF(A1307="","",SUM($K$51:K1307))</f>
        <v/>
      </c>
      <c r="O1307" s="9" t="str">
        <f t="shared" si="333"/>
        <v/>
      </c>
      <c r="P1307" s="10" t="str">
        <f t="shared" si="334"/>
        <v/>
      </c>
      <c r="Q1307" s="16" t="str">
        <f t="shared" si="335"/>
        <v/>
      </c>
      <c r="R1307" s="12" t="str">
        <f t="shared" si="336"/>
        <v/>
      </c>
      <c r="S1307" s="12" t="str">
        <f t="shared" si="337"/>
        <v/>
      </c>
      <c r="T1307" s="12" t="str">
        <f t="shared" si="338"/>
        <v/>
      </c>
      <c r="U1307" s="12" t="str">
        <f t="shared" si="339"/>
        <v/>
      </c>
    </row>
    <row r="1308" spans="1:21" x14ac:dyDescent="0.2">
      <c r="A1308" s="9" t="str">
        <f t="shared" si="323"/>
        <v/>
      </c>
      <c r="B1308" s="10" t="str">
        <f t="shared" si="324"/>
        <v/>
      </c>
      <c r="C1308" s="14" t="str">
        <f t="shared" si="325"/>
        <v/>
      </c>
      <c r="D1308" s="11" t="str">
        <f t="shared" si="326"/>
        <v/>
      </c>
      <c r="E1308" s="12" t="str">
        <f t="shared" si="327"/>
        <v/>
      </c>
      <c r="F1308" s="12" t="str">
        <f t="shared" si="328"/>
        <v/>
      </c>
      <c r="G1308" s="12" t="str">
        <f t="shared" si="329"/>
        <v/>
      </c>
      <c r="H1308" s="13"/>
      <c r="I1308" s="12" t="str">
        <f t="shared" si="330"/>
        <v/>
      </c>
      <c r="J1308" s="12" t="str">
        <f t="shared" si="331"/>
        <v/>
      </c>
      <c r="K1308" s="12" t="str">
        <f t="shared" si="332"/>
        <v/>
      </c>
      <c r="L1308" s="12" t="str">
        <f>IF(A1308="","",SUM($K$51:K1308))</f>
        <v/>
      </c>
      <c r="O1308" s="9" t="str">
        <f t="shared" si="333"/>
        <v/>
      </c>
      <c r="P1308" s="10" t="str">
        <f t="shared" si="334"/>
        <v/>
      </c>
      <c r="Q1308" s="16" t="str">
        <f t="shared" si="335"/>
        <v/>
      </c>
      <c r="R1308" s="12" t="str">
        <f t="shared" si="336"/>
        <v/>
      </c>
      <c r="S1308" s="12" t="str">
        <f t="shared" si="337"/>
        <v/>
      </c>
      <c r="T1308" s="12" t="str">
        <f t="shared" si="338"/>
        <v/>
      </c>
      <c r="U1308" s="12" t="str">
        <f t="shared" si="339"/>
        <v/>
      </c>
    </row>
    <row r="1309" spans="1:21" x14ac:dyDescent="0.2">
      <c r="A1309" s="9" t="str">
        <f t="shared" si="323"/>
        <v/>
      </c>
      <c r="B1309" s="10" t="str">
        <f t="shared" si="324"/>
        <v/>
      </c>
      <c r="C1309" s="14" t="str">
        <f t="shared" si="325"/>
        <v/>
      </c>
      <c r="D1309" s="11" t="str">
        <f t="shared" si="326"/>
        <v/>
      </c>
      <c r="E1309" s="12" t="str">
        <f t="shared" si="327"/>
        <v/>
      </c>
      <c r="F1309" s="12" t="str">
        <f t="shared" si="328"/>
        <v/>
      </c>
      <c r="G1309" s="12" t="str">
        <f t="shared" si="329"/>
        <v/>
      </c>
      <c r="H1309" s="13"/>
      <c r="I1309" s="12" t="str">
        <f t="shared" si="330"/>
        <v/>
      </c>
      <c r="J1309" s="12" t="str">
        <f t="shared" si="331"/>
        <v/>
      </c>
      <c r="K1309" s="12" t="str">
        <f t="shared" si="332"/>
        <v/>
      </c>
      <c r="L1309" s="12" t="str">
        <f>IF(A1309="","",SUM($K$51:K1309))</f>
        <v/>
      </c>
      <c r="O1309" s="9" t="str">
        <f t="shared" si="333"/>
        <v/>
      </c>
      <c r="P1309" s="10" t="str">
        <f t="shared" si="334"/>
        <v/>
      </c>
      <c r="Q1309" s="16" t="str">
        <f t="shared" si="335"/>
        <v/>
      </c>
      <c r="R1309" s="12" t="str">
        <f t="shared" si="336"/>
        <v/>
      </c>
      <c r="S1309" s="12" t="str">
        <f t="shared" si="337"/>
        <v/>
      </c>
      <c r="T1309" s="12" t="str">
        <f t="shared" si="338"/>
        <v/>
      </c>
      <c r="U1309" s="12" t="str">
        <f t="shared" si="339"/>
        <v/>
      </c>
    </row>
    <row r="1310" spans="1:21" x14ac:dyDescent="0.2">
      <c r="A1310" s="9" t="str">
        <f t="shared" si="323"/>
        <v/>
      </c>
      <c r="B1310" s="10" t="str">
        <f t="shared" si="324"/>
        <v/>
      </c>
      <c r="C1310" s="14" t="str">
        <f t="shared" si="325"/>
        <v/>
      </c>
      <c r="D1310" s="11" t="str">
        <f t="shared" si="326"/>
        <v/>
      </c>
      <c r="E1310" s="12" t="str">
        <f t="shared" si="327"/>
        <v/>
      </c>
      <c r="F1310" s="12" t="str">
        <f t="shared" si="328"/>
        <v/>
      </c>
      <c r="G1310" s="12" t="str">
        <f t="shared" si="329"/>
        <v/>
      </c>
      <c r="H1310" s="13"/>
      <c r="I1310" s="12" t="str">
        <f t="shared" si="330"/>
        <v/>
      </c>
      <c r="J1310" s="12" t="str">
        <f t="shared" si="331"/>
        <v/>
      </c>
      <c r="K1310" s="12" t="str">
        <f t="shared" si="332"/>
        <v/>
      </c>
      <c r="L1310" s="12" t="str">
        <f>IF(A1310="","",SUM($K$51:K1310))</f>
        <v/>
      </c>
      <c r="O1310" s="9" t="str">
        <f t="shared" si="333"/>
        <v/>
      </c>
      <c r="P1310" s="10" t="str">
        <f t="shared" si="334"/>
        <v/>
      </c>
      <c r="Q1310" s="16" t="str">
        <f t="shared" si="335"/>
        <v/>
      </c>
      <c r="R1310" s="12" t="str">
        <f t="shared" si="336"/>
        <v/>
      </c>
      <c r="S1310" s="12" t="str">
        <f t="shared" si="337"/>
        <v/>
      </c>
      <c r="T1310" s="12" t="str">
        <f t="shared" si="338"/>
        <v/>
      </c>
      <c r="U1310" s="12" t="str">
        <f t="shared" si="339"/>
        <v/>
      </c>
    </row>
    <row r="1311" spans="1:21" x14ac:dyDescent="0.2">
      <c r="A1311" s="9" t="str">
        <f t="shared" si="323"/>
        <v/>
      </c>
      <c r="B1311" s="10" t="str">
        <f t="shared" si="324"/>
        <v/>
      </c>
      <c r="C1311" s="14" t="str">
        <f t="shared" si="325"/>
        <v/>
      </c>
      <c r="D1311" s="11" t="str">
        <f t="shared" si="326"/>
        <v/>
      </c>
      <c r="E1311" s="12" t="str">
        <f t="shared" si="327"/>
        <v/>
      </c>
      <c r="F1311" s="12" t="str">
        <f t="shared" si="328"/>
        <v/>
      </c>
      <c r="G1311" s="12" t="str">
        <f t="shared" si="329"/>
        <v/>
      </c>
      <c r="H1311" s="13"/>
      <c r="I1311" s="12" t="str">
        <f t="shared" si="330"/>
        <v/>
      </c>
      <c r="J1311" s="12" t="str">
        <f t="shared" si="331"/>
        <v/>
      </c>
      <c r="K1311" s="12" t="str">
        <f t="shared" si="332"/>
        <v/>
      </c>
      <c r="L1311" s="12" t="str">
        <f>IF(A1311="","",SUM($K$51:K1311))</f>
        <v/>
      </c>
      <c r="O1311" s="9" t="str">
        <f t="shared" si="333"/>
        <v/>
      </c>
      <c r="P1311" s="10" t="str">
        <f t="shared" si="334"/>
        <v/>
      </c>
      <c r="Q1311" s="16" t="str">
        <f t="shared" si="335"/>
        <v/>
      </c>
      <c r="R1311" s="12" t="str">
        <f t="shared" si="336"/>
        <v/>
      </c>
      <c r="S1311" s="12" t="str">
        <f t="shared" si="337"/>
        <v/>
      </c>
      <c r="T1311" s="12" t="str">
        <f t="shared" si="338"/>
        <v/>
      </c>
      <c r="U1311" s="12" t="str">
        <f t="shared" si="339"/>
        <v/>
      </c>
    </row>
    <row r="1312" spans="1:21" x14ac:dyDescent="0.2">
      <c r="A1312" s="9" t="str">
        <f t="shared" si="323"/>
        <v/>
      </c>
      <c r="B1312" s="10" t="str">
        <f t="shared" si="324"/>
        <v/>
      </c>
      <c r="C1312" s="14" t="str">
        <f t="shared" si="325"/>
        <v/>
      </c>
      <c r="D1312" s="11" t="str">
        <f t="shared" si="326"/>
        <v/>
      </c>
      <c r="E1312" s="12" t="str">
        <f t="shared" si="327"/>
        <v/>
      </c>
      <c r="F1312" s="12" t="str">
        <f t="shared" si="328"/>
        <v/>
      </c>
      <c r="G1312" s="12" t="str">
        <f t="shared" si="329"/>
        <v/>
      </c>
      <c r="H1312" s="13"/>
      <c r="I1312" s="12" t="str">
        <f t="shared" si="330"/>
        <v/>
      </c>
      <c r="J1312" s="12" t="str">
        <f t="shared" si="331"/>
        <v/>
      </c>
      <c r="K1312" s="12" t="str">
        <f t="shared" si="332"/>
        <v/>
      </c>
      <c r="L1312" s="12" t="str">
        <f>IF(A1312="","",SUM($K$51:K1312))</f>
        <v/>
      </c>
      <c r="O1312" s="9" t="str">
        <f t="shared" si="333"/>
        <v/>
      </c>
      <c r="P1312" s="10" t="str">
        <f t="shared" si="334"/>
        <v/>
      </c>
      <c r="Q1312" s="16" t="str">
        <f t="shared" si="335"/>
        <v/>
      </c>
      <c r="R1312" s="12" t="str">
        <f t="shared" si="336"/>
        <v/>
      </c>
      <c r="S1312" s="12" t="str">
        <f t="shared" si="337"/>
        <v/>
      </c>
      <c r="T1312" s="12" t="str">
        <f t="shared" si="338"/>
        <v/>
      </c>
      <c r="U1312" s="12" t="str">
        <f t="shared" si="339"/>
        <v/>
      </c>
    </row>
    <row r="1313" spans="1:21" x14ac:dyDescent="0.2">
      <c r="A1313" s="9" t="str">
        <f t="shared" si="323"/>
        <v/>
      </c>
      <c r="B1313" s="10" t="str">
        <f t="shared" si="324"/>
        <v/>
      </c>
      <c r="C1313" s="14" t="str">
        <f t="shared" si="325"/>
        <v/>
      </c>
      <c r="D1313" s="11" t="str">
        <f t="shared" si="326"/>
        <v/>
      </c>
      <c r="E1313" s="12" t="str">
        <f t="shared" si="327"/>
        <v/>
      </c>
      <c r="F1313" s="12" t="str">
        <f t="shared" si="328"/>
        <v/>
      </c>
      <c r="G1313" s="12" t="str">
        <f t="shared" si="329"/>
        <v/>
      </c>
      <c r="H1313" s="13"/>
      <c r="I1313" s="12" t="str">
        <f t="shared" si="330"/>
        <v/>
      </c>
      <c r="J1313" s="12" t="str">
        <f t="shared" si="331"/>
        <v/>
      </c>
      <c r="K1313" s="12" t="str">
        <f t="shared" si="332"/>
        <v/>
      </c>
      <c r="L1313" s="12" t="str">
        <f>IF(A1313="","",SUM($K$51:K1313))</f>
        <v/>
      </c>
      <c r="O1313" s="9" t="str">
        <f t="shared" si="333"/>
        <v/>
      </c>
      <c r="P1313" s="10" t="str">
        <f t="shared" si="334"/>
        <v/>
      </c>
      <c r="Q1313" s="16" t="str">
        <f t="shared" si="335"/>
        <v/>
      </c>
      <c r="R1313" s="12" t="str">
        <f t="shared" si="336"/>
        <v/>
      </c>
      <c r="S1313" s="12" t="str">
        <f t="shared" si="337"/>
        <v/>
      </c>
      <c r="T1313" s="12" t="str">
        <f t="shared" si="338"/>
        <v/>
      </c>
      <c r="U1313" s="12" t="str">
        <f t="shared" si="339"/>
        <v/>
      </c>
    </row>
    <row r="1314" spans="1:21" x14ac:dyDescent="0.2">
      <c r="A1314" s="9" t="str">
        <f t="shared" si="323"/>
        <v/>
      </c>
      <c r="B1314" s="10" t="str">
        <f t="shared" si="324"/>
        <v/>
      </c>
      <c r="C1314" s="14" t="str">
        <f t="shared" si="325"/>
        <v/>
      </c>
      <c r="D1314" s="11" t="str">
        <f t="shared" si="326"/>
        <v/>
      </c>
      <c r="E1314" s="12" t="str">
        <f t="shared" si="327"/>
        <v/>
      </c>
      <c r="F1314" s="12" t="str">
        <f t="shared" si="328"/>
        <v/>
      </c>
      <c r="G1314" s="12" t="str">
        <f t="shared" si="329"/>
        <v/>
      </c>
      <c r="H1314" s="13"/>
      <c r="I1314" s="12" t="str">
        <f t="shared" si="330"/>
        <v/>
      </c>
      <c r="J1314" s="12" t="str">
        <f t="shared" si="331"/>
        <v/>
      </c>
      <c r="K1314" s="12" t="str">
        <f t="shared" si="332"/>
        <v/>
      </c>
      <c r="L1314" s="12" t="str">
        <f>IF(A1314="","",SUM($K$51:K1314))</f>
        <v/>
      </c>
      <c r="O1314" s="9" t="str">
        <f t="shared" si="333"/>
        <v/>
      </c>
      <c r="P1314" s="10" t="str">
        <f t="shared" si="334"/>
        <v/>
      </c>
      <c r="Q1314" s="16" t="str">
        <f t="shared" si="335"/>
        <v/>
      </c>
      <c r="R1314" s="12" t="str">
        <f t="shared" si="336"/>
        <v/>
      </c>
      <c r="S1314" s="12" t="str">
        <f t="shared" si="337"/>
        <v/>
      </c>
      <c r="T1314" s="12" t="str">
        <f t="shared" si="338"/>
        <v/>
      </c>
      <c r="U1314" s="12" t="str">
        <f t="shared" si="339"/>
        <v/>
      </c>
    </row>
    <row r="1315" spans="1:21" x14ac:dyDescent="0.2">
      <c r="A1315" s="9" t="str">
        <f t="shared" si="323"/>
        <v/>
      </c>
      <c r="B1315" s="10" t="str">
        <f t="shared" si="324"/>
        <v/>
      </c>
      <c r="C1315" s="14" t="str">
        <f t="shared" si="325"/>
        <v/>
      </c>
      <c r="D1315" s="11" t="str">
        <f t="shared" si="326"/>
        <v/>
      </c>
      <c r="E1315" s="12" t="str">
        <f t="shared" si="327"/>
        <v/>
      </c>
      <c r="F1315" s="12" t="str">
        <f t="shared" si="328"/>
        <v/>
      </c>
      <c r="G1315" s="12" t="str">
        <f t="shared" si="329"/>
        <v/>
      </c>
      <c r="H1315" s="13"/>
      <c r="I1315" s="12" t="str">
        <f t="shared" si="330"/>
        <v/>
      </c>
      <c r="J1315" s="12" t="str">
        <f t="shared" si="331"/>
        <v/>
      </c>
      <c r="K1315" s="12" t="str">
        <f t="shared" si="332"/>
        <v/>
      </c>
      <c r="L1315" s="12" t="str">
        <f>IF(A1315="","",SUM($K$51:K1315))</f>
        <v/>
      </c>
      <c r="O1315" s="9" t="str">
        <f t="shared" si="333"/>
        <v/>
      </c>
      <c r="P1315" s="10" t="str">
        <f t="shared" si="334"/>
        <v/>
      </c>
      <c r="Q1315" s="16" t="str">
        <f t="shared" si="335"/>
        <v/>
      </c>
      <c r="R1315" s="12" t="str">
        <f t="shared" si="336"/>
        <v/>
      </c>
      <c r="S1315" s="12" t="str">
        <f t="shared" si="337"/>
        <v/>
      </c>
      <c r="T1315" s="12" t="str">
        <f t="shared" si="338"/>
        <v/>
      </c>
      <c r="U1315" s="12" t="str">
        <f t="shared" si="339"/>
        <v/>
      </c>
    </row>
    <row r="1316" spans="1:21" x14ac:dyDescent="0.2">
      <c r="A1316" s="9" t="str">
        <f t="shared" si="323"/>
        <v/>
      </c>
      <c r="B1316" s="10" t="str">
        <f t="shared" si="324"/>
        <v/>
      </c>
      <c r="C1316" s="14" t="str">
        <f t="shared" si="325"/>
        <v/>
      </c>
      <c r="D1316" s="11" t="str">
        <f t="shared" si="326"/>
        <v/>
      </c>
      <c r="E1316" s="12" t="str">
        <f t="shared" si="327"/>
        <v/>
      </c>
      <c r="F1316" s="12" t="str">
        <f t="shared" si="328"/>
        <v/>
      </c>
      <c r="G1316" s="12" t="str">
        <f t="shared" si="329"/>
        <v/>
      </c>
      <c r="H1316" s="13"/>
      <c r="I1316" s="12" t="str">
        <f t="shared" si="330"/>
        <v/>
      </c>
      <c r="J1316" s="12" t="str">
        <f t="shared" si="331"/>
        <v/>
      </c>
      <c r="K1316" s="12" t="str">
        <f t="shared" si="332"/>
        <v/>
      </c>
      <c r="L1316" s="12" t="str">
        <f>IF(A1316="","",SUM($K$51:K1316))</f>
        <v/>
      </c>
      <c r="O1316" s="9" t="str">
        <f t="shared" si="333"/>
        <v/>
      </c>
      <c r="P1316" s="10" t="str">
        <f t="shared" si="334"/>
        <v/>
      </c>
      <c r="Q1316" s="16" t="str">
        <f t="shared" si="335"/>
        <v/>
      </c>
      <c r="R1316" s="12" t="str">
        <f t="shared" si="336"/>
        <v/>
      </c>
      <c r="S1316" s="12" t="str">
        <f t="shared" si="337"/>
        <v/>
      </c>
      <c r="T1316" s="12" t="str">
        <f t="shared" si="338"/>
        <v/>
      </c>
      <c r="U1316" s="12" t="str">
        <f t="shared" si="339"/>
        <v/>
      </c>
    </row>
    <row r="1317" spans="1:21" x14ac:dyDescent="0.2">
      <c r="A1317" s="9" t="str">
        <f t="shared" si="323"/>
        <v/>
      </c>
      <c r="B1317" s="10" t="str">
        <f t="shared" si="324"/>
        <v/>
      </c>
      <c r="C1317" s="14" t="str">
        <f t="shared" si="325"/>
        <v/>
      </c>
      <c r="D1317" s="11" t="str">
        <f t="shared" si="326"/>
        <v/>
      </c>
      <c r="E1317" s="12" t="str">
        <f t="shared" si="327"/>
        <v/>
      </c>
      <c r="F1317" s="12" t="str">
        <f t="shared" si="328"/>
        <v/>
      </c>
      <c r="G1317" s="12" t="str">
        <f t="shared" si="329"/>
        <v/>
      </c>
      <c r="H1317" s="13"/>
      <c r="I1317" s="12" t="str">
        <f t="shared" si="330"/>
        <v/>
      </c>
      <c r="J1317" s="12" t="str">
        <f t="shared" si="331"/>
        <v/>
      </c>
      <c r="K1317" s="12" t="str">
        <f t="shared" si="332"/>
        <v/>
      </c>
      <c r="L1317" s="12" t="str">
        <f>IF(A1317="","",SUM($K$51:K1317))</f>
        <v/>
      </c>
      <c r="O1317" s="9" t="str">
        <f t="shared" si="333"/>
        <v/>
      </c>
      <c r="P1317" s="10" t="str">
        <f t="shared" si="334"/>
        <v/>
      </c>
      <c r="Q1317" s="16" t="str">
        <f t="shared" si="335"/>
        <v/>
      </c>
      <c r="R1317" s="12" t="str">
        <f t="shared" si="336"/>
        <v/>
      </c>
      <c r="S1317" s="12" t="str">
        <f t="shared" si="337"/>
        <v/>
      </c>
      <c r="T1317" s="12" t="str">
        <f t="shared" si="338"/>
        <v/>
      </c>
      <c r="U1317" s="12" t="str">
        <f t="shared" si="339"/>
        <v/>
      </c>
    </row>
    <row r="1318" spans="1:21" x14ac:dyDescent="0.2">
      <c r="A1318" s="9" t="str">
        <f t="shared" si="323"/>
        <v/>
      </c>
      <c r="B1318" s="10" t="str">
        <f t="shared" si="324"/>
        <v/>
      </c>
      <c r="C1318" s="14" t="str">
        <f t="shared" si="325"/>
        <v/>
      </c>
      <c r="D1318" s="11" t="str">
        <f t="shared" si="326"/>
        <v/>
      </c>
      <c r="E1318" s="12" t="str">
        <f t="shared" si="327"/>
        <v/>
      </c>
      <c r="F1318" s="12" t="str">
        <f t="shared" si="328"/>
        <v/>
      </c>
      <c r="G1318" s="12" t="str">
        <f t="shared" si="329"/>
        <v/>
      </c>
      <c r="H1318" s="13"/>
      <c r="I1318" s="12" t="str">
        <f t="shared" si="330"/>
        <v/>
      </c>
      <c r="J1318" s="12" t="str">
        <f t="shared" si="331"/>
        <v/>
      </c>
      <c r="K1318" s="12" t="str">
        <f t="shared" si="332"/>
        <v/>
      </c>
      <c r="L1318" s="12" t="str">
        <f>IF(A1318="","",SUM($K$51:K1318))</f>
        <v/>
      </c>
      <c r="O1318" s="9" t="str">
        <f t="shared" si="333"/>
        <v/>
      </c>
      <c r="P1318" s="10" t="str">
        <f t="shared" si="334"/>
        <v/>
      </c>
      <c r="Q1318" s="16" t="str">
        <f t="shared" si="335"/>
        <v/>
      </c>
      <c r="R1318" s="12" t="str">
        <f t="shared" si="336"/>
        <v/>
      </c>
      <c r="S1318" s="12" t="str">
        <f t="shared" si="337"/>
        <v/>
      </c>
      <c r="T1318" s="12" t="str">
        <f t="shared" si="338"/>
        <v/>
      </c>
      <c r="U1318" s="12" t="str">
        <f t="shared" si="339"/>
        <v/>
      </c>
    </row>
    <row r="1319" spans="1:21" x14ac:dyDescent="0.2">
      <c r="A1319" s="9" t="str">
        <f t="shared" si="323"/>
        <v/>
      </c>
      <c r="B1319" s="10" t="str">
        <f t="shared" si="324"/>
        <v/>
      </c>
      <c r="C1319" s="14" t="str">
        <f t="shared" si="325"/>
        <v/>
      </c>
      <c r="D1319" s="11" t="str">
        <f t="shared" si="326"/>
        <v/>
      </c>
      <c r="E1319" s="12" t="str">
        <f t="shared" si="327"/>
        <v/>
      </c>
      <c r="F1319" s="12" t="str">
        <f t="shared" si="328"/>
        <v/>
      </c>
      <c r="G1319" s="12" t="str">
        <f t="shared" si="329"/>
        <v/>
      </c>
      <c r="H1319" s="13"/>
      <c r="I1319" s="12" t="str">
        <f t="shared" si="330"/>
        <v/>
      </c>
      <c r="J1319" s="12" t="str">
        <f t="shared" si="331"/>
        <v/>
      </c>
      <c r="K1319" s="12" t="str">
        <f t="shared" si="332"/>
        <v/>
      </c>
      <c r="L1319" s="12" t="str">
        <f>IF(A1319="","",SUM($K$51:K1319))</f>
        <v/>
      </c>
      <c r="O1319" s="9" t="str">
        <f t="shared" si="333"/>
        <v/>
      </c>
      <c r="P1319" s="10" t="str">
        <f t="shared" si="334"/>
        <v/>
      </c>
      <c r="Q1319" s="16" t="str">
        <f t="shared" si="335"/>
        <v/>
      </c>
      <c r="R1319" s="12" t="str">
        <f t="shared" si="336"/>
        <v/>
      </c>
      <c r="S1319" s="12" t="str">
        <f t="shared" si="337"/>
        <v/>
      </c>
      <c r="T1319" s="12" t="str">
        <f t="shared" si="338"/>
        <v/>
      </c>
      <c r="U1319" s="12" t="str">
        <f t="shared" si="339"/>
        <v/>
      </c>
    </row>
    <row r="1320" spans="1:21" x14ac:dyDescent="0.2">
      <c r="A1320" s="9" t="str">
        <f t="shared" si="323"/>
        <v/>
      </c>
      <c r="B1320" s="10" t="str">
        <f t="shared" si="324"/>
        <v/>
      </c>
      <c r="C1320" s="14" t="str">
        <f t="shared" si="325"/>
        <v/>
      </c>
      <c r="D1320" s="11" t="str">
        <f t="shared" si="326"/>
        <v/>
      </c>
      <c r="E1320" s="12" t="str">
        <f t="shared" si="327"/>
        <v/>
      </c>
      <c r="F1320" s="12" t="str">
        <f t="shared" si="328"/>
        <v/>
      </c>
      <c r="G1320" s="12" t="str">
        <f t="shared" si="329"/>
        <v/>
      </c>
      <c r="H1320" s="13"/>
      <c r="I1320" s="12" t="str">
        <f t="shared" si="330"/>
        <v/>
      </c>
      <c r="J1320" s="12" t="str">
        <f t="shared" si="331"/>
        <v/>
      </c>
      <c r="K1320" s="12" t="str">
        <f t="shared" si="332"/>
        <v/>
      </c>
      <c r="L1320" s="12" t="str">
        <f>IF(A1320="","",SUM($K$51:K1320))</f>
        <v/>
      </c>
      <c r="O1320" s="9" t="str">
        <f t="shared" si="333"/>
        <v/>
      </c>
      <c r="P1320" s="10" t="str">
        <f t="shared" si="334"/>
        <v/>
      </c>
      <c r="Q1320" s="16" t="str">
        <f t="shared" si="335"/>
        <v/>
      </c>
      <c r="R1320" s="12" t="str">
        <f t="shared" si="336"/>
        <v/>
      </c>
      <c r="S1320" s="12" t="str">
        <f t="shared" si="337"/>
        <v/>
      </c>
      <c r="T1320" s="12" t="str">
        <f t="shared" si="338"/>
        <v/>
      </c>
      <c r="U1320" s="12" t="str">
        <f t="shared" si="339"/>
        <v/>
      </c>
    </row>
    <row r="1321" spans="1:21" x14ac:dyDescent="0.2">
      <c r="A1321" s="9" t="str">
        <f t="shared" si="323"/>
        <v/>
      </c>
      <c r="B1321" s="10" t="str">
        <f t="shared" si="324"/>
        <v/>
      </c>
      <c r="C1321" s="14" t="str">
        <f t="shared" si="325"/>
        <v/>
      </c>
      <c r="D1321" s="11" t="str">
        <f t="shared" si="326"/>
        <v/>
      </c>
      <c r="E1321" s="12" t="str">
        <f t="shared" si="327"/>
        <v/>
      </c>
      <c r="F1321" s="12" t="str">
        <f t="shared" si="328"/>
        <v/>
      </c>
      <c r="G1321" s="12" t="str">
        <f t="shared" si="329"/>
        <v/>
      </c>
      <c r="H1321" s="13"/>
      <c r="I1321" s="12" t="str">
        <f t="shared" si="330"/>
        <v/>
      </c>
      <c r="J1321" s="12" t="str">
        <f t="shared" si="331"/>
        <v/>
      </c>
      <c r="K1321" s="12" t="str">
        <f t="shared" si="332"/>
        <v/>
      </c>
      <c r="L1321" s="12" t="str">
        <f>IF(A1321="","",SUM($K$51:K1321))</f>
        <v/>
      </c>
      <c r="O1321" s="9" t="str">
        <f t="shared" si="333"/>
        <v/>
      </c>
      <c r="P1321" s="10" t="str">
        <f t="shared" si="334"/>
        <v/>
      </c>
      <c r="Q1321" s="16" t="str">
        <f t="shared" si="335"/>
        <v/>
      </c>
      <c r="R1321" s="12" t="str">
        <f t="shared" si="336"/>
        <v/>
      </c>
      <c r="S1321" s="12" t="str">
        <f t="shared" si="337"/>
        <v/>
      </c>
      <c r="T1321" s="12" t="str">
        <f t="shared" si="338"/>
        <v/>
      </c>
      <c r="U1321" s="12" t="str">
        <f t="shared" si="339"/>
        <v/>
      </c>
    </row>
    <row r="1322" spans="1:21" x14ac:dyDescent="0.2">
      <c r="A1322" s="9" t="str">
        <f t="shared" si="323"/>
        <v/>
      </c>
      <c r="B1322" s="10" t="str">
        <f t="shared" si="324"/>
        <v/>
      </c>
      <c r="C1322" s="14" t="str">
        <f t="shared" si="325"/>
        <v/>
      </c>
      <c r="D1322" s="11" t="str">
        <f t="shared" si="326"/>
        <v/>
      </c>
      <c r="E1322" s="12" t="str">
        <f t="shared" si="327"/>
        <v/>
      </c>
      <c r="F1322" s="12" t="str">
        <f t="shared" si="328"/>
        <v/>
      </c>
      <c r="G1322" s="12" t="str">
        <f t="shared" si="329"/>
        <v/>
      </c>
      <c r="H1322" s="13"/>
      <c r="I1322" s="12" t="str">
        <f t="shared" si="330"/>
        <v/>
      </c>
      <c r="J1322" s="12" t="str">
        <f t="shared" si="331"/>
        <v/>
      </c>
      <c r="K1322" s="12" t="str">
        <f t="shared" si="332"/>
        <v/>
      </c>
      <c r="L1322" s="12" t="str">
        <f>IF(A1322="","",SUM($K$51:K1322))</f>
        <v/>
      </c>
      <c r="O1322" s="9" t="str">
        <f t="shared" si="333"/>
        <v/>
      </c>
      <c r="P1322" s="10" t="str">
        <f t="shared" si="334"/>
        <v/>
      </c>
      <c r="Q1322" s="16" t="str">
        <f t="shared" si="335"/>
        <v/>
      </c>
      <c r="R1322" s="12" t="str">
        <f t="shared" si="336"/>
        <v/>
      </c>
      <c r="S1322" s="12" t="str">
        <f t="shared" si="337"/>
        <v/>
      </c>
      <c r="T1322" s="12" t="str">
        <f t="shared" si="338"/>
        <v/>
      </c>
      <c r="U1322" s="12" t="str">
        <f t="shared" si="339"/>
        <v/>
      </c>
    </row>
    <row r="1323" spans="1:21" x14ac:dyDescent="0.2">
      <c r="A1323" s="9" t="str">
        <f t="shared" si="323"/>
        <v/>
      </c>
      <c r="B1323" s="10" t="str">
        <f t="shared" si="324"/>
        <v/>
      </c>
      <c r="C1323" s="14" t="str">
        <f t="shared" si="325"/>
        <v/>
      </c>
      <c r="D1323" s="11" t="str">
        <f t="shared" si="326"/>
        <v/>
      </c>
      <c r="E1323" s="12" t="str">
        <f t="shared" si="327"/>
        <v/>
      </c>
      <c r="F1323" s="12" t="str">
        <f t="shared" si="328"/>
        <v/>
      </c>
      <c r="G1323" s="12" t="str">
        <f t="shared" si="329"/>
        <v/>
      </c>
      <c r="H1323" s="13"/>
      <c r="I1323" s="12" t="str">
        <f t="shared" si="330"/>
        <v/>
      </c>
      <c r="J1323" s="12" t="str">
        <f t="shared" si="331"/>
        <v/>
      </c>
      <c r="K1323" s="12" t="str">
        <f t="shared" si="332"/>
        <v/>
      </c>
      <c r="L1323" s="12" t="str">
        <f>IF(A1323="","",SUM($K$51:K1323))</f>
        <v/>
      </c>
      <c r="O1323" s="9" t="str">
        <f t="shared" si="333"/>
        <v/>
      </c>
      <c r="P1323" s="10" t="str">
        <f t="shared" si="334"/>
        <v/>
      </c>
      <c r="Q1323" s="16" t="str">
        <f t="shared" si="335"/>
        <v/>
      </c>
      <c r="R1323" s="12" t="str">
        <f t="shared" si="336"/>
        <v/>
      </c>
      <c r="S1323" s="12" t="str">
        <f t="shared" si="337"/>
        <v/>
      </c>
      <c r="T1323" s="12" t="str">
        <f t="shared" si="338"/>
        <v/>
      </c>
      <c r="U1323" s="12" t="str">
        <f t="shared" si="339"/>
        <v/>
      </c>
    </row>
    <row r="1324" spans="1:21" x14ac:dyDescent="0.2">
      <c r="A1324" s="9" t="str">
        <f t="shared" si="323"/>
        <v/>
      </c>
      <c r="B1324" s="10" t="str">
        <f t="shared" si="324"/>
        <v/>
      </c>
      <c r="C1324" s="14" t="str">
        <f t="shared" si="325"/>
        <v/>
      </c>
      <c r="D1324" s="11" t="str">
        <f t="shared" si="326"/>
        <v/>
      </c>
      <c r="E1324" s="12" t="str">
        <f t="shared" si="327"/>
        <v/>
      </c>
      <c r="F1324" s="12" t="str">
        <f t="shared" si="328"/>
        <v/>
      </c>
      <c r="G1324" s="12" t="str">
        <f t="shared" si="329"/>
        <v/>
      </c>
      <c r="H1324" s="13"/>
      <c r="I1324" s="12" t="str">
        <f t="shared" si="330"/>
        <v/>
      </c>
      <c r="J1324" s="12" t="str">
        <f t="shared" si="331"/>
        <v/>
      </c>
      <c r="K1324" s="12" t="str">
        <f t="shared" si="332"/>
        <v/>
      </c>
      <c r="L1324" s="12" t="str">
        <f>IF(A1324="","",SUM($K$51:K1324))</f>
        <v/>
      </c>
      <c r="O1324" s="9" t="str">
        <f t="shared" si="333"/>
        <v/>
      </c>
      <c r="P1324" s="10" t="str">
        <f t="shared" si="334"/>
        <v/>
      </c>
      <c r="Q1324" s="16" t="str">
        <f t="shared" si="335"/>
        <v/>
      </c>
      <c r="R1324" s="12" t="str">
        <f t="shared" si="336"/>
        <v/>
      </c>
      <c r="S1324" s="12" t="str">
        <f t="shared" si="337"/>
        <v/>
      </c>
      <c r="T1324" s="12" t="str">
        <f t="shared" si="338"/>
        <v/>
      </c>
      <c r="U1324" s="12" t="str">
        <f t="shared" si="339"/>
        <v/>
      </c>
    </row>
    <row r="1325" spans="1:21" x14ac:dyDescent="0.2">
      <c r="A1325" s="9" t="str">
        <f t="shared" si="323"/>
        <v/>
      </c>
      <c r="B1325" s="10" t="str">
        <f t="shared" si="324"/>
        <v/>
      </c>
      <c r="C1325" s="14" t="str">
        <f t="shared" si="325"/>
        <v/>
      </c>
      <c r="D1325" s="11" t="str">
        <f t="shared" si="326"/>
        <v/>
      </c>
      <c r="E1325" s="12" t="str">
        <f t="shared" si="327"/>
        <v/>
      </c>
      <c r="F1325" s="12" t="str">
        <f t="shared" si="328"/>
        <v/>
      </c>
      <c r="G1325" s="12" t="str">
        <f t="shared" si="329"/>
        <v/>
      </c>
      <c r="H1325" s="13"/>
      <c r="I1325" s="12" t="str">
        <f t="shared" si="330"/>
        <v/>
      </c>
      <c r="J1325" s="12" t="str">
        <f t="shared" si="331"/>
        <v/>
      </c>
      <c r="K1325" s="12" t="str">
        <f t="shared" si="332"/>
        <v/>
      </c>
      <c r="L1325" s="12" t="str">
        <f>IF(A1325="","",SUM($K$51:K1325))</f>
        <v/>
      </c>
      <c r="O1325" s="9" t="str">
        <f t="shared" si="333"/>
        <v/>
      </c>
      <c r="P1325" s="10" t="str">
        <f t="shared" si="334"/>
        <v/>
      </c>
      <c r="Q1325" s="16" t="str">
        <f t="shared" si="335"/>
        <v/>
      </c>
      <c r="R1325" s="12" t="str">
        <f t="shared" si="336"/>
        <v/>
      </c>
      <c r="S1325" s="12" t="str">
        <f t="shared" si="337"/>
        <v/>
      </c>
      <c r="T1325" s="12" t="str">
        <f t="shared" si="338"/>
        <v/>
      </c>
      <c r="U1325" s="12" t="str">
        <f t="shared" si="339"/>
        <v/>
      </c>
    </row>
    <row r="1326" spans="1:21" x14ac:dyDescent="0.2">
      <c r="A1326" s="9" t="str">
        <f t="shared" si="323"/>
        <v/>
      </c>
      <c r="B1326" s="10" t="str">
        <f t="shared" si="324"/>
        <v/>
      </c>
      <c r="C1326" s="14" t="str">
        <f t="shared" si="325"/>
        <v/>
      </c>
      <c r="D1326" s="11" t="str">
        <f t="shared" si="326"/>
        <v/>
      </c>
      <c r="E1326" s="12" t="str">
        <f t="shared" si="327"/>
        <v/>
      </c>
      <c r="F1326" s="12" t="str">
        <f t="shared" si="328"/>
        <v/>
      </c>
      <c r="G1326" s="12" t="str">
        <f t="shared" si="329"/>
        <v/>
      </c>
      <c r="H1326" s="13"/>
      <c r="I1326" s="12" t="str">
        <f t="shared" si="330"/>
        <v/>
      </c>
      <c r="J1326" s="12" t="str">
        <f t="shared" si="331"/>
        <v/>
      </c>
      <c r="K1326" s="12" t="str">
        <f t="shared" si="332"/>
        <v/>
      </c>
      <c r="L1326" s="12" t="str">
        <f>IF(A1326="","",SUM($K$51:K1326))</f>
        <v/>
      </c>
      <c r="O1326" s="9" t="str">
        <f t="shared" si="333"/>
        <v/>
      </c>
      <c r="P1326" s="10" t="str">
        <f t="shared" si="334"/>
        <v/>
      </c>
      <c r="Q1326" s="16" t="str">
        <f t="shared" si="335"/>
        <v/>
      </c>
      <c r="R1326" s="12" t="str">
        <f t="shared" si="336"/>
        <v/>
      </c>
      <c r="S1326" s="12" t="str">
        <f t="shared" si="337"/>
        <v/>
      </c>
      <c r="T1326" s="12" t="str">
        <f t="shared" si="338"/>
        <v/>
      </c>
      <c r="U1326" s="12" t="str">
        <f t="shared" si="339"/>
        <v/>
      </c>
    </row>
    <row r="1327" spans="1:21" x14ac:dyDescent="0.2">
      <c r="A1327" s="9" t="str">
        <f t="shared" si="323"/>
        <v/>
      </c>
      <c r="B1327" s="10" t="str">
        <f t="shared" si="324"/>
        <v/>
      </c>
      <c r="C1327" s="14" t="str">
        <f t="shared" si="325"/>
        <v/>
      </c>
      <c r="D1327" s="11" t="str">
        <f t="shared" si="326"/>
        <v/>
      </c>
      <c r="E1327" s="12" t="str">
        <f t="shared" si="327"/>
        <v/>
      </c>
      <c r="F1327" s="12" t="str">
        <f t="shared" si="328"/>
        <v/>
      </c>
      <c r="G1327" s="12" t="str">
        <f t="shared" si="329"/>
        <v/>
      </c>
      <c r="H1327" s="13"/>
      <c r="I1327" s="12" t="str">
        <f t="shared" si="330"/>
        <v/>
      </c>
      <c r="J1327" s="12" t="str">
        <f t="shared" si="331"/>
        <v/>
      </c>
      <c r="K1327" s="12" t="str">
        <f t="shared" si="332"/>
        <v/>
      </c>
      <c r="L1327" s="12" t="str">
        <f>IF(A1327="","",SUM($K$51:K1327))</f>
        <v/>
      </c>
      <c r="O1327" s="9" t="str">
        <f t="shared" si="333"/>
        <v/>
      </c>
      <c r="P1327" s="10" t="str">
        <f t="shared" si="334"/>
        <v/>
      </c>
      <c r="Q1327" s="16" t="str">
        <f t="shared" si="335"/>
        <v/>
      </c>
      <c r="R1327" s="12" t="str">
        <f t="shared" si="336"/>
        <v/>
      </c>
      <c r="S1327" s="12" t="str">
        <f t="shared" si="337"/>
        <v/>
      </c>
      <c r="T1327" s="12" t="str">
        <f t="shared" si="338"/>
        <v/>
      </c>
      <c r="U1327" s="12" t="str">
        <f t="shared" si="339"/>
        <v/>
      </c>
    </row>
    <row r="1328" spans="1:21" x14ac:dyDescent="0.2">
      <c r="A1328" s="9" t="str">
        <f t="shared" si="323"/>
        <v/>
      </c>
      <c r="B1328" s="10" t="str">
        <f t="shared" si="324"/>
        <v/>
      </c>
      <c r="C1328" s="14" t="str">
        <f t="shared" si="325"/>
        <v/>
      </c>
      <c r="D1328" s="11" t="str">
        <f t="shared" si="326"/>
        <v/>
      </c>
      <c r="E1328" s="12" t="str">
        <f t="shared" si="327"/>
        <v/>
      </c>
      <c r="F1328" s="12" t="str">
        <f t="shared" si="328"/>
        <v/>
      </c>
      <c r="G1328" s="12" t="str">
        <f t="shared" si="329"/>
        <v/>
      </c>
      <c r="H1328" s="13"/>
      <c r="I1328" s="12" t="str">
        <f t="shared" si="330"/>
        <v/>
      </c>
      <c r="J1328" s="12" t="str">
        <f t="shared" si="331"/>
        <v/>
      </c>
      <c r="K1328" s="12" t="str">
        <f t="shared" si="332"/>
        <v/>
      </c>
      <c r="L1328" s="12" t="str">
        <f>IF(A1328="","",SUM($K$51:K1328))</f>
        <v/>
      </c>
      <c r="O1328" s="9" t="str">
        <f t="shared" si="333"/>
        <v/>
      </c>
      <c r="P1328" s="10" t="str">
        <f t="shared" si="334"/>
        <v/>
      </c>
      <c r="Q1328" s="16" t="str">
        <f t="shared" si="335"/>
        <v/>
      </c>
      <c r="R1328" s="12" t="str">
        <f t="shared" si="336"/>
        <v/>
      </c>
      <c r="S1328" s="12" t="str">
        <f t="shared" si="337"/>
        <v/>
      </c>
      <c r="T1328" s="12" t="str">
        <f t="shared" si="338"/>
        <v/>
      </c>
      <c r="U1328" s="12" t="str">
        <f t="shared" si="339"/>
        <v/>
      </c>
    </row>
    <row r="1329" spans="1:21" x14ac:dyDescent="0.2">
      <c r="A1329" s="9" t="str">
        <f t="shared" si="323"/>
        <v/>
      </c>
      <c r="B1329" s="10" t="str">
        <f t="shared" si="324"/>
        <v/>
      </c>
      <c r="C1329" s="14" t="str">
        <f t="shared" si="325"/>
        <v/>
      </c>
      <c r="D1329" s="11" t="str">
        <f t="shared" si="326"/>
        <v/>
      </c>
      <c r="E1329" s="12" t="str">
        <f t="shared" si="327"/>
        <v/>
      </c>
      <c r="F1329" s="12" t="str">
        <f t="shared" si="328"/>
        <v/>
      </c>
      <c r="G1329" s="12" t="str">
        <f t="shared" si="329"/>
        <v/>
      </c>
      <c r="H1329" s="13"/>
      <c r="I1329" s="12" t="str">
        <f t="shared" si="330"/>
        <v/>
      </c>
      <c r="J1329" s="12" t="str">
        <f t="shared" si="331"/>
        <v/>
      </c>
      <c r="K1329" s="12" t="str">
        <f t="shared" si="332"/>
        <v/>
      </c>
      <c r="L1329" s="12" t="str">
        <f>IF(A1329="","",SUM($K$51:K1329))</f>
        <v/>
      </c>
      <c r="O1329" s="9" t="str">
        <f t="shared" si="333"/>
        <v/>
      </c>
      <c r="P1329" s="10" t="str">
        <f t="shared" si="334"/>
        <v/>
      </c>
      <c r="Q1329" s="16" t="str">
        <f t="shared" si="335"/>
        <v/>
      </c>
      <c r="R1329" s="12" t="str">
        <f t="shared" si="336"/>
        <v/>
      </c>
      <c r="S1329" s="12" t="str">
        <f t="shared" si="337"/>
        <v/>
      </c>
      <c r="T1329" s="12" t="str">
        <f t="shared" si="338"/>
        <v/>
      </c>
      <c r="U1329" s="12" t="str">
        <f t="shared" si="339"/>
        <v/>
      </c>
    </row>
    <row r="1330" spans="1:21" x14ac:dyDescent="0.2">
      <c r="A1330" s="9" t="str">
        <f t="shared" si="323"/>
        <v/>
      </c>
      <c r="B1330" s="10" t="str">
        <f t="shared" si="324"/>
        <v/>
      </c>
      <c r="C1330" s="14" t="str">
        <f t="shared" si="325"/>
        <v/>
      </c>
      <c r="D1330" s="11" t="str">
        <f t="shared" si="326"/>
        <v/>
      </c>
      <c r="E1330" s="12" t="str">
        <f t="shared" si="327"/>
        <v/>
      </c>
      <c r="F1330" s="12" t="str">
        <f t="shared" si="328"/>
        <v/>
      </c>
      <c r="G1330" s="12" t="str">
        <f t="shared" si="329"/>
        <v/>
      </c>
      <c r="H1330" s="13"/>
      <c r="I1330" s="12" t="str">
        <f t="shared" si="330"/>
        <v/>
      </c>
      <c r="J1330" s="12" t="str">
        <f t="shared" si="331"/>
        <v/>
      </c>
      <c r="K1330" s="12" t="str">
        <f t="shared" si="332"/>
        <v/>
      </c>
      <c r="L1330" s="12" t="str">
        <f>IF(A1330="","",SUM($K$51:K1330))</f>
        <v/>
      </c>
      <c r="O1330" s="9" t="str">
        <f t="shared" si="333"/>
        <v/>
      </c>
      <c r="P1330" s="10" t="str">
        <f t="shared" si="334"/>
        <v/>
      </c>
      <c r="Q1330" s="16" t="str">
        <f t="shared" si="335"/>
        <v/>
      </c>
      <c r="R1330" s="12" t="str">
        <f t="shared" si="336"/>
        <v/>
      </c>
      <c r="S1330" s="12" t="str">
        <f t="shared" si="337"/>
        <v/>
      </c>
      <c r="T1330" s="12" t="str">
        <f t="shared" si="338"/>
        <v/>
      </c>
      <c r="U1330" s="12" t="str">
        <f t="shared" si="339"/>
        <v/>
      </c>
    </row>
    <row r="1331" spans="1:21" x14ac:dyDescent="0.2">
      <c r="A1331" s="9" t="str">
        <f t="shared" ref="A1331:A1394" si="340">IF(J1330="","",IF(OR(A1330&gt;=nper,ROUND(J1330,2)&lt;=0),"",A1330+1))</f>
        <v/>
      </c>
      <c r="B1331" s="10" t="str">
        <f t="shared" ref="B1331:B1394" si="341">IF(A1331="","",IF(OR(ppy=26,ppy=52),IF(ppy=26,IF(A1331=1,fpdate,B1330+14),IF(ppy=52,IF(A1331=1,fpdate,B1330+7),"n/a")),IF(ppy=24,DATE(YEAR(fpdate),MONTH(fpdate)+(A1331-1)/2+IF(AND(DAY(fpdate)&gt;=15,MOD(A1331,2)=0),1,0),IF(MOD(A1331,2)=0,IF(DAY(fpdate)&gt;=15,DAY(fpdate)-14,DAY(fpdate)+14),DAY(fpdate))),IF(DAY(DATE(YEAR(fpdate),MONTH(fpdate)+A1331-1,DAY(fpdate)))&lt;&gt;DAY(fpdate),DATE(YEAR(fpdate),MONTH(fpdate)+A1331,0),DATE(YEAR(fpdate),MONTH(fpdate)+A1331-1,DAY(fpdate))))))</f>
        <v/>
      </c>
      <c r="C1331" s="14" t="str">
        <f t="shared" ref="C1331:C1394" si="342">IF(A1331="","",IF(MOD(A1331,ppy)=0,A1331/ppy,""))</f>
        <v/>
      </c>
      <c r="D1331" s="11" t="str">
        <f t="shared" ref="D1331:D1394" si="343">IF(A1331="","",IF(A1331=1,start_rate,IF($F$26="Variable Rate",IF(OR(A1331=1,A1331&lt;$F$27*ppy),D1330,MIN($F$28,IF(MOD(A1331-1,$F$30)=0,MAX($F$29,D1330+$F$31),D1330))),D1330)))</f>
        <v/>
      </c>
      <c r="E1331" s="12" t="str">
        <f t="shared" ref="E1331:E1394" si="344">IF(A1331="","",ROUND((((1+D1331/CP)^(CP/ppy))-1)*J1330,2))</f>
        <v/>
      </c>
      <c r="F1331" s="12" t="str">
        <f t="shared" ref="F1331:F1394" si="345">IF(A1331="","",IF(A1331=nper,J1330+E1331,MIN(J1330+E1331,IF(D1331=D1330,F1330,IF($F$13="Acc Bi-Weekly",ROUND((-PMT(((1+D1331/CP)^(CP/12))-1,(nper-A1331+1)*12/26,J1330))/2,2),IF($F$13="Acc Weekly",ROUND((-PMT(((1+D1331/CP)^(CP/12))-1,(nper-A1331+1)*12/52,J1330))/4,2),ROUND(-PMT(((1+D1331/CP)^(CP/ppy))-1,nper-A1331+1,J1330),2)))))))</f>
        <v/>
      </c>
      <c r="G1331" s="12" t="str">
        <f t="shared" ref="G1331:G1394" si="346">IF(OR(A1331="",A1331&lt;$K$8),"",IF(J1330&lt;=F1331,0,IF(IF(AND(A1331&gt;=$K$8,MOD(A1331-$K$8,int)=0),$K$9,0)+F1331&gt;=J1330+E1331,J1330+E1331-F1331,IF(AND(A1331&gt;=$K$8,MOD(A1331-$K$8,int)=0),$K$9,0)+IF(IF(AND(A1331&gt;=$K$8,MOD(A1331-$K$8,int)=0),$K$9,0)+IF(MOD(A1331-$K$12,ppy)=0,$K$11,0)+F1331&lt;J1330+E1331,IF(MOD(A1331-$K$12,ppy)=0,$K$11,0),J1330+E1331-IF(AND(A1331&gt;=$K$8,MOD(A1331-$K$8,int)=0),$K$9,0)-F1331))))</f>
        <v/>
      </c>
      <c r="H1331" s="13"/>
      <c r="I1331" s="12" t="str">
        <f t="shared" ref="I1331:I1394" si="347">IF(A1331="","",F1331-E1331+H1331+IF(G1331="",0,G1331))</f>
        <v/>
      </c>
      <c r="J1331" s="12" t="str">
        <f t="shared" ref="J1331:J1394" si="348">IF(A1331="","",J1330-I1331)</f>
        <v/>
      </c>
      <c r="K1331" s="12" t="str">
        <f t="shared" ref="K1331:K1394" si="349">IF(A1331="","",$L$46*E1331)</f>
        <v/>
      </c>
      <c r="L1331" s="12" t="str">
        <f>IF(A1331="","",SUM($K$51:K1331))</f>
        <v/>
      </c>
      <c r="O1331" s="9" t="str">
        <f t="shared" ref="O1331:O1394" si="350">IF(U1330="","",IF(OR(O1330&gt;=_xlfn.SINGLE(nper),ROUND(U1330,2)&lt;=0),"",O1330+1))</f>
        <v/>
      </c>
      <c r="P1331" s="10" t="str">
        <f t="shared" ref="P1331:P1394" si="351">IF(O1331="","",IF(OR(ppy=26,ppy=52),IF(ppy=26,IF(O1331=1,fpdate,P1330+14),IF(ppy=52,IF(O1331=1,fpdate,P1330+7),"n/a")),IF(ppy=24,DATE(YEAR(fpdate),MONTH(fpdate)+(O1331-1)/2+IF(AND(DAY(fpdate)&gt;=15,MOD(O1331,2)=0),1,0),IF(MOD(O1331,2)=0,IF(DAY(fpdate)&gt;=15,DAY(fpdate)-14,DAY(fpdate)+14),DAY(fpdate))),IF(DAY(DATE(YEAR(fpdate),MONTH(fpdate)+O1331-1,DAY(fpdate)))&lt;&gt;DAY(fpdate),DATE(YEAR(fpdate),MONTH(fpdate)+O1331,0),DATE(YEAR(fpdate),MONTH(fpdate)+O1331-1,DAY(fpdate))))))</f>
        <v/>
      </c>
      <c r="Q1331" s="16" t="str">
        <f t="shared" ref="Q1331:Q1394" si="352">IF(O1331="","",IF(D1331&lt;&gt;"",D1331,IF(O1331=1,start_rate,IF($F$26="Variable Rate",IF(OR(O1331=1,O1331&lt;$F$27*ppy),Q1330,MIN($F$28,IF(MOD(O1331-1,$F$30)=0,MAX($F$29,Q1330+$F$31),Q1330))),Q1330))))</f>
        <v/>
      </c>
      <c r="R1331" s="12" t="str">
        <f t="shared" ref="R1331:R1394" si="353">IF(O1331="","",ROUND((((1+Q1331/CP)^(CP/ppy))-1)*U1330,2))</f>
        <v/>
      </c>
      <c r="S1331" s="12" t="str">
        <f t="shared" ref="S1331:S1394" si="354">IF(O1331="","",IF(O1331=nper,U1330+R1331,MIN(U1330+R1331,IF(Q1331=Q1330,S1330,ROUND(-PMT(((1+Q1331/CP)^(CP/ppy))-1,nper-O1331+1,U1330),2)))))</f>
        <v/>
      </c>
      <c r="T1331" s="12" t="str">
        <f t="shared" ref="T1331:T1394" si="355">IF(O1331="","",S1331-R1331)</f>
        <v/>
      </c>
      <c r="U1331" s="12" t="str">
        <f t="shared" ref="U1331:U1394" si="356">IF(O1331="","",U1330-T1331)</f>
        <v/>
      </c>
    </row>
    <row r="1332" spans="1:21" x14ac:dyDescent="0.2">
      <c r="A1332" s="9" t="str">
        <f t="shared" si="340"/>
        <v/>
      </c>
      <c r="B1332" s="10" t="str">
        <f t="shared" si="341"/>
        <v/>
      </c>
      <c r="C1332" s="14" t="str">
        <f t="shared" si="342"/>
        <v/>
      </c>
      <c r="D1332" s="11" t="str">
        <f t="shared" si="343"/>
        <v/>
      </c>
      <c r="E1332" s="12" t="str">
        <f t="shared" si="344"/>
        <v/>
      </c>
      <c r="F1332" s="12" t="str">
        <f t="shared" si="345"/>
        <v/>
      </c>
      <c r="G1332" s="12" t="str">
        <f t="shared" si="346"/>
        <v/>
      </c>
      <c r="H1332" s="13"/>
      <c r="I1332" s="12" t="str">
        <f t="shared" si="347"/>
        <v/>
      </c>
      <c r="J1332" s="12" t="str">
        <f t="shared" si="348"/>
        <v/>
      </c>
      <c r="K1332" s="12" t="str">
        <f t="shared" si="349"/>
        <v/>
      </c>
      <c r="L1332" s="12" t="str">
        <f>IF(A1332="","",SUM($K$51:K1332))</f>
        <v/>
      </c>
      <c r="O1332" s="9" t="str">
        <f t="shared" si="350"/>
        <v/>
      </c>
      <c r="P1332" s="10" t="str">
        <f t="shared" si="351"/>
        <v/>
      </c>
      <c r="Q1332" s="16" t="str">
        <f t="shared" si="352"/>
        <v/>
      </c>
      <c r="R1332" s="12" t="str">
        <f t="shared" si="353"/>
        <v/>
      </c>
      <c r="S1332" s="12" t="str">
        <f t="shared" si="354"/>
        <v/>
      </c>
      <c r="T1332" s="12" t="str">
        <f t="shared" si="355"/>
        <v/>
      </c>
      <c r="U1332" s="12" t="str">
        <f t="shared" si="356"/>
        <v/>
      </c>
    </row>
    <row r="1333" spans="1:21" x14ac:dyDescent="0.2">
      <c r="A1333" s="9" t="str">
        <f t="shared" si="340"/>
        <v/>
      </c>
      <c r="B1333" s="10" t="str">
        <f t="shared" si="341"/>
        <v/>
      </c>
      <c r="C1333" s="14" t="str">
        <f t="shared" si="342"/>
        <v/>
      </c>
      <c r="D1333" s="11" t="str">
        <f t="shared" si="343"/>
        <v/>
      </c>
      <c r="E1333" s="12" t="str">
        <f t="shared" si="344"/>
        <v/>
      </c>
      <c r="F1333" s="12" t="str">
        <f t="shared" si="345"/>
        <v/>
      </c>
      <c r="G1333" s="12" t="str">
        <f t="shared" si="346"/>
        <v/>
      </c>
      <c r="H1333" s="13"/>
      <c r="I1333" s="12" t="str">
        <f t="shared" si="347"/>
        <v/>
      </c>
      <c r="J1333" s="12" t="str">
        <f t="shared" si="348"/>
        <v/>
      </c>
      <c r="K1333" s="12" t="str">
        <f t="shared" si="349"/>
        <v/>
      </c>
      <c r="L1333" s="12" t="str">
        <f>IF(A1333="","",SUM($K$51:K1333))</f>
        <v/>
      </c>
      <c r="O1333" s="9" t="str">
        <f t="shared" si="350"/>
        <v/>
      </c>
      <c r="P1333" s="10" t="str">
        <f t="shared" si="351"/>
        <v/>
      </c>
      <c r="Q1333" s="16" t="str">
        <f t="shared" si="352"/>
        <v/>
      </c>
      <c r="R1333" s="12" t="str">
        <f t="shared" si="353"/>
        <v/>
      </c>
      <c r="S1333" s="12" t="str">
        <f t="shared" si="354"/>
        <v/>
      </c>
      <c r="T1333" s="12" t="str">
        <f t="shared" si="355"/>
        <v/>
      </c>
      <c r="U1333" s="12" t="str">
        <f t="shared" si="356"/>
        <v/>
      </c>
    </row>
    <row r="1334" spans="1:21" x14ac:dyDescent="0.2">
      <c r="A1334" s="9" t="str">
        <f t="shared" si="340"/>
        <v/>
      </c>
      <c r="B1334" s="10" t="str">
        <f t="shared" si="341"/>
        <v/>
      </c>
      <c r="C1334" s="14" t="str">
        <f t="shared" si="342"/>
        <v/>
      </c>
      <c r="D1334" s="11" t="str">
        <f t="shared" si="343"/>
        <v/>
      </c>
      <c r="E1334" s="12" t="str">
        <f t="shared" si="344"/>
        <v/>
      </c>
      <c r="F1334" s="12" t="str">
        <f t="shared" si="345"/>
        <v/>
      </c>
      <c r="G1334" s="12" t="str">
        <f t="shared" si="346"/>
        <v/>
      </c>
      <c r="H1334" s="13"/>
      <c r="I1334" s="12" t="str">
        <f t="shared" si="347"/>
        <v/>
      </c>
      <c r="J1334" s="12" t="str">
        <f t="shared" si="348"/>
        <v/>
      </c>
      <c r="K1334" s="12" t="str">
        <f t="shared" si="349"/>
        <v/>
      </c>
      <c r="L1334" s="12" t="str">
        <f>IF(A1334="","",SUM($K$51:K1334))</f>
        <v/>
      </c>
      <c r="O1334" s="9" t="str">
        <f t="shared" si="350"/>
        <v/>
      </c>
      <c r="P1334" s="10" t="str">
        <f t="shared" si="351"/>
        <v/>
      </c>
      <c r="Q1334" s="16" t="str">
        <f t="shared" si="352"/>
        <v/>
      </c>
      <c r="R1334" s="12" t="str">
        <f t="shared" si="353"/>
        <v/>
      </c>
      <c r="S1334" s="12" t="str">
        <f t="shared" si="354"/>
        <v/>
      </c>
      <c r="T1334" s="12" t="str">
        <f t="shared" si="355"/>
        <v/>
      </c>
      <c r="U1334" s="12" t="str">
        <f t="shared" si="356"/>
        <v/>
      </c>
    </row>
    <row r="1335" spans="1:21" x14ac:dyDescent="0.2">
      <c r="A1335" s="9" t="str">
        <f t="shared" si="340"/>
        <v/>
      </c>
      <c r="B1335" s="10" t="str">
        <f t="shared" si="341"/>
        <v/>
      </c>
      <c r="C1335" s="14" t="str">
        <f t="shared" si="342"/>
        <v/>
      </c>
      <c r="D1335" s="11" t="str">
        <f t="shared" si="343"/>
        <v/>
      </c>
      <c r="E1335" s="12" t="str">
        <f t="shared" si="344"/>
        <v/>
      </c>
      <c r="F1335" s="12" t="str">
        <f t="shared" si="345"/>
        <v/>
      </c>
      <c r="G1335" s="12" t="str">
        <f t="shared" si="346"/>
        <v/>
      </c>
      <c r="H1335" s="13"/>
      <c r="I1335" s="12" t="str">
        <f t="shared" si="347"/>
        <v/>
      </c>
      <c r="J1335" s="12" t="str">
        <f t="shared" si="348"/>
        <v/>
      </c>
      <c r="K1335" s="12" t="str">
        <f t="shared" si="349"/>
        <v/>
      </c>
      <c r="L1335" s="12" t="str">
        <f>IF(A1335="","",SUM($K$51:K1335))</f>
        <v/>
      </c>
      <c r="O1335" s="9" t="str">
        <f t="shared" si="350"/>
        <v/>
      </c>
      <c r="P1335" s="10" t="str">
        <f t="shared" si="351"/>
        <v/>
      </c>
      <c r="Q1335" s="16" t="str">
        <f t="shared" si="352"/>
        <v/>
      </c>
      <c r="R1335" s="12" t="str">
        <f t="shared" si="353"/>
        <v/>
      </c>
      <c r="S1335" s="12" t="str">
        <f t="shared" si="354"/>
        <v/>
      </c>
      <c r="T1335" s="12" t="str">
        <f t="shared" si="355"/>
        <v/>
      </c>
      <c r="U1335" s="12" t="str">
        <f t="shared" si="356"/>
        <v/>
      </c>
    </row>
    <row r="1336" spans="1:21" x14ac:dyDescent="0.2">
      <c r="A1336" s="9" t="str">
        <f t="shared" si="340"/>
        <v/>
      </c>
      <c r="B1336" s="10" t="str">
        <f t="shared" si="341"/>
        <v/>
      </c>
      <c r="C1336" s="14" t="str">
        <f t="shared" si="342"/>
        <v/>
      </c>
      <c r="D1336" s="11" t="str">
        <f t="shared" si="343"/>
        <v/>
      </c>
      <c r="E1336" s="12" t="str">
        <f t="shared" si="344"/>
        <v/>
      </c>
      <c r="F1336" s="12" t="str">
        <f t="shared" si="345"/>
        <v/>
      </c>
      <c r="G1336" s="12" t="str">
        <f t="shared" si="346"/>
        <v/>
      </c>
      <c r="H1336" s="13"/>
      <c r="I1336" s="12" t="str">
        <f t="shared" si="347"/>
        <v/>
      </c>
      <c r="J1336" s="12" t="str">
        <f t="shared" si="348"/>
        <v/>
      </c>
      <c r="K1336" s="12" t="str">
        <f t="shared" si="349"/>
        <v/>
      </c>
      <c r="L1336" s="12" t="str">
        <f>IF(A1336="","",SUM($K$51:K1336))</f>
        <v/>
      </c>
      <c r="O1336" s="9" t="str">
        <f t="shared" si="350"/>
        <v/>
      </c>
      <c r="P1336" s="10" t="str">
        <f t="shared" si="351"/>
        <v/>
      </c>
      <c r="Q1336" s="16" t="str">
        <f t="shared" si="352"/>
        <v/>
      </c>
      <c r="R1336" s="12" t="str">
        <f t="shared" si="353"/>
        <v/>
      </c>
      <c r="S1336" s="12" t="str">
        <f t="shared" si="354"/>
        <v/>
      </c>
      <c r="T1336" s="12" t="str">
        <f t="shared" si="355"/>
        <v/>
      </c>
      <c r="U1336" s="12" t="str">
        <f t="shared" si="356"/>
        <v/>
      </c>
    </row>
    <row r="1337" spans="1:21" x14ac:dyDescent="0.2">
      <c r="A1337" s="9" t="str">
        <f t="shared" si="340"/>
        <v/>
      </c>
      <c r="B1337" s="10" t="str">
        <f t="shared" si="341"/>
        <v/>
      </c>
      <c r="C1337" s="14" t="str">
        <f t="shared" si="342"/>
        <v/>
      </c>
      <c r="D1337" s="11" t="str">
        <f t="shared" si="343"/>
        <v/>
      </c>
      <c r="E1337" s="12" t="str">
        <f t="shared" si="344"/>
        <v/>
      </c>
      <c r="F1337" s="12" t="str">
        <f t="shared" si="345"/>
        <v/>
      </c>
      <c r="G1337" s="12" t="str">
        <f t="shared" si="346"/>
        <v/>
      </c>
      <c r="H1337" s="13"/>
      <c r="I1337" s="12" t="str">
        <f t="shared" si="347"/>
        <v/>
      </c>
      <c r="J1337" s="12" t="str">
        <f t="shared" si="348"/>
        <v/>
      </c>
      <c r="K1337" s="12" t="str">
        <f t="shared" si="349"/>
        <v/>
      </c>
      <c r="L1337" s="12" t="str">
        <f>IF(A1337="","",SUM($K$51:K1337))</f>
        <v/>
      </c>
      <c r="O1337" s="9" t="str">
        <f t="shared" si="350"/>
        <v/>
      </c>
      <c r="P1337" s="10" t="str">
        <f t="shared" si="351"/>
        <v/>
      </c>
      <c r="Q1337" s="16" t="str">
        <f t="shared" si="352"/>
        <v/>
      </c>
      <c r="R1337" s="12" t="str">
        <f t="shared" si="353"/>
        <v/>
      </c>
      <c r="S1337" s="12" t="str">
        <f t="shared" si="354"/>
        <v/>
      </c>
      <c r="T1337" s="12" t="str">
        <f t="shared" si="355"/>
        <v/>
      </c>
      <c r="U1337" s="12" t="str">
        <f t="shared" si="356"/>
        <v/>
      </c>
    </row>
    <row r="1338" spans="1:21" x14ac:dyDescent="0.2">
      <c r="A1338" s="9" t="str">
        <f t="shared" si="340"/>
        <v/>
      </c>
      <c r="B1338" s="10" t="str">
        <f t="shared" si="341"/>
        <v/>
      </c>
      <c r="C1338" s="14" t="str">
        <f t="shared" si="342"/>
        <v/>
      </c>
      <c r="D1338" s="11" t="str">
        <f t="shared" si="343"/>
        <v/>
      </c>
      <c r="E1338" s="12" t="str">
        <f t="shared" si="344"/>
        <v/>
      </c>
      <c r="F1338" s="12" t="str">
        <f t="shared" si="345"/>
        <v/>
      </c>
      <c r="G1338" s="12" t="str">
        <f t="shared" si="346"/>
        <v/>
      </c>
      <c r="H1338" s="13"/>
      <c r="I1338" s="12" t="str">
        <f t="shared" si="347"/>
        <v/>
      </c>
      <c r="J1338" s="12" t="str">
        <f t="shared" si="348"/>
        <v/>
      </c>
      <c r="K1338" s="12" t="str">
        <f t="shared" si="349"/>
        <v/>
      </c>
      <c r="L1338" s="12" t="str">
        <f>IF(A1338="","",SUM($K$51:K1338))</f>
        <v/>
      </c>
      <c r="O1338" s="9" t="str">
        <f t="shared" si="350"/>
        <v/>
      </c>
      <c r="P1338" s="10" t="str">
        <f t="shared" si="351"/>
        <v/>
      </c>
      <c r="Q1338" s="16" t="str">
        <f t="shared" si="352"/>
        <v/>
      </c>
      <c r="R1338" s="12" t="str">
        <f t="shared" si="353"/>
        <v/>
      </c>
      <c r="S1338" s="12" t="str">
        <f t="shared" si="354"/>
        <v/>
      </c>
      <c r="T1338" s="12" t="str">
        <f t="shared" si="355"/>
        <v/>
      </c>
      <c r="U1338" s="12" t="str">
        <f t="shared" si="356"/>
        <v/>
      </c>
    </row>
    <row r="1339" spans="1:21" x14ac:dyDescent="0.2">
      <c r="A1339" s="9" t="str">
        <f t="shared" si="340"/>
        <v/>
      </c>
      <c r="B1339" s="10" t="str">
        <f t="shared" si="341"/>
        <v/>
      </c>
      <c r="C1339" s="14" t="str">
        <f t="shared" si="342"/>
        <v/>
      </c>
      <c r="D1339" s="11" t="str">
        <f t="shared" si="343"/>
        <v/>
      </c>
      <c r="E1339" s="12" t="str">
        <f t="shared" si="344"/>
        <v/>
      </c>
      <c r="F1339" s="12" t="str">
        <f t="shared" si="345"/>
        <v/>
      </c>
      <c r="G1339" s="12" t="str">
        <f t="shared" si="346"/>
        <v/>
      </c>
      <c r="H1339" s="13"/>
      <c r="I1339" s="12" t="str">
        <f t="shared" si="347"/>
        <v/>
      </c>
      <c r="J1339" s="12" t="str">
        <f t="shared" si="348"/>
        <v/>
      </c>
      <c r="K1339" s="12" t="str">
        <f t="shared" si="349"/>
        <v/>
      </c>
      <c r="L1339" s="12" t="str">
        <f>IF(A1339="","",SUM($K$51:K1339))</f>
        <v/>
      </c>
      <c r="O1339" s="9" t="str">
        <f t="shared" si="350"/>
        <v/>
      </c>
      <c r="P1339" s="10" t="str">
        <f t="shared" si="351"/>
        <v/>
      </c>
      <c r="Q1339" s="16" t="str">
        <f t="shared" si="352"/>
        <v/>
      </c>
      <c r="R1339" s="12" t="str">
        <f t="shared" si="353"/>
        <v/>
      </c>
      <c r="S1339" s="12" t="str">
        <f t="shared" si="354"/>
        <v/>
      </c>
      <c r="T1339" s="12" t="str">
        <f t="shared" si="355"/>
        <v/>
      </c>
      <c r="U1339" s="12" t="str">
        <f t="shared" si="356"/>
        <v/>
      </c>
    </row>
    <row r="1340" spans="1:21" x14ac:dyDescent="0.2">
      <c r="A1340" s="9" t="str">
        <f t="shared" si="340"/>
        <v/>
      </c>
      <c r="B1340" s="10" t="str">
        <f t="shared" si="341"/>
        <v/>
      </c>
      <c r="C1340" s="14" t="str">
        <f t="shared" si="342"/>
        <v/>
      </c>
      <c r="D1340" s="11" t="str">
        <f t="shared" si="343"/>
        <v/>
      </c>
      <c r="E1340" s="12" t="str">
        <f t="shared" si="344"/>
        <v/>
      </c>
      <c r="F1340" s="12" t="str">
        <f t="shared" si="345"/>
        <v/>
      </c>
      <c r="G1340" s="12" t="str">
        <f t="shared" si="346"/>
        <v/>
      </c>
      <c r="H1340" s="13"/>
      <c r="I1340" s="12" t="str">
        <f t="shared" si="347"/>
        <v/>
      </c>
      <c r="J1340" s="12" t="str">
        <f t="shared" si="348"/>
        <v/>
      </c>
      <c r="K1340" s="12" t="str">
        <f t="shared" si="349"/>
        <v/>
      </c>
      <c r="L1340" s="12" t="str">
        <f>IF(A1340="","",SUM($K$51:K1340))</f>
        <v/>
      </c>
      <c r="O1340" s="9" t="str">
        <f t="shared" si="350"/>
        <v/>
      </c>
      <c r="P1340" s="10" t="str">
        <f t="shared" si="351"/>
        <v/>
      </c>
      <c r="Q1340" s="16" t="str">
        <f t="shared" si="352"/>
        <v/>
      </c>
      <c r="R1340" s="12" t="str">
        <f t="shared" si="353"/>
        <v/>
      </c>
      <c r="S1340" s="12" t="str">
        <f t="shared" si="354"/>
        <v/>
      </c>
      <c r="T1340" s="12" t="str">
        <f t="shared" si="355"/>
        <v/>
      </c>
      <c r="U1340" s="12" t="str">
        <f t="shared" si="356"/>
        <v/>
      </c>
    </row>
    <row r="1341" spans="1:21" x14ac:dyDescent="0.2">
      <c r="A1341" s="9" t="str">
        <f t="shared" si="340"/>
        <v/>
      </c>
      <c r="B1341" s="10" t="str">
        <f t="shared" si="341"/>
        <v/>
      </c>
      <c r="C1341" s="14" t="str">
        <f t="shared" si="342"/>
        <v/>
      </c>
      <c r="D1341" s="11" t="str">
        <f t="shared" si="343"/>
        <v/>
      </c>
      <c r="E1341" s="12" t="str">
        <f t="shared" si="344"/>
        <v/>
      </c>
      <c r="F1341" s="12" t="str">
        <f t="shared" si="345"/>
        <v/>
      </c>
      <c r="G1341" s="12" t="str">
        <f t="shared" si="346"/>
        <v/>
      </c>
      <c r="H1341" s="13"/>
      <c r="I1341" s="12" t="str">
        <f t="shared" si="347"/>
        <v/>
      </c>
      <c r="J1341" s="12" t="str">
        <f t="shared" si="348"/>
        <v/>
      </c>
      <c r="K1341" s="12" t="str">
        <f t="shared" si="349"/>
        <v/>
      </c>
      <c r="L1341" s="12" t="str">
        <f>IF(A1341="","",SUM($K$51:K1341))</f>
        <v/>
      </c>
      <c r="O1341" s="9" t="str">
        <f t="shared" si="350"/>
        <v/>
      </c>
      <c r="P1341" s="10" t="str">
        <f t="shared" si="351"/>
        <v/>
      </c>
      <c r="Q1341" s="16" t="str">
        <f t="shared" si="352"/>
        <v/>
      </c>
      <c r="R1341" s="12" t="str">
        <f t="shared" si="353"/>
        <v/>
      </c>
      <c r="S1341" s="12" t="str">
        <f t="shared" si="354"/>
        <v/>
      </c>
      <c r="T1341" s="12" t="str">
        <f t="shared" si="355"/>
        <v/>
      </c>
      <c r="U1341" s="12" t="str">
        <f t="shared" si="356"/>
        <v/>
      </c>
    </row>
    <row r="1342" spans="1:21" x14ac:dyDescent="0.2">
      <c r="A1342" s="9" t="str">
        <f t="shared" si="340"/>
        <v/>
      </c>
      <c r="B1342" s="10" t="str">
        <f t="shared" si="341"/>
        <v/>
      </c>
      <c r="C1342" s="14" t="str">
        <f t="shared" si="342"/>
        <v/>
      </c>
      <c r="D1342" s="11" t="str">
        <f t="shared" si="343"/>
        <v/>
      </c>
      <c r="E1342" s="12" t="str">
        <f t="shared" si="344"/>
        <v/>
      </c>
      <c r="F1342" s="12" t="str">
        <f t="shared" si="345"/>
        <v/>
      </c>
      <c r="G1342" s="12" t="str">
        <f t="shared" si="346"/>
        <v/>
      </c>
      <c r="H1342" s="13"/>
      <c r="I1342" s="12" t="str">
        <f t="shared" si="347"/>
        <v/>
      </c>
      <c r="J1342" s="12" t="str">
        <f t="shared" si="348"/>
        <v/>
      </c>
      <c r="K1342" s="12" t="str">
        <f t="shared" si="349"/>
        <v/>
      </c>
      <c r="L1342" s="12" t="str">
        <f>IF(A1342="","",SUM($K$51:K1342))</f>
        <v/>
      </c>
      <c r="O1342" s="9" t="str">
        <f t="shared" si="350"/>
        <v/>
      </c>
      <c r="P1342" s="10" t="str">
        <f t="shared" si="351"/>
        <v/>
      </c>
      <c r="Q1342" s="16" t="str">
        <f t="shared" si="352"/>
        <v/>
      </c>
      <c r="R1342" s="12" t="str">
        <f t="shared" si="353"/>
        <v/>
      </c>
      <c r="S1342" s="12" t="str">
        <f t="shared" si="354"/>
        <v/>
      </c>
      <c r="T1342" s="12" t="str">
        <f t="shared" si="355"/>
        <v/>
      </c>
      <c r="U1342" s="12" t="str">
        <f t="shared" si="356"/>
        <v/>
      </c>
    </row>
    <row r="1343" spans="1:21" x14ac:dyDescent="0.2">
      <c r="A1343" s="9" t="str">
        <f t="shared" si="340"/>
        <v/>
      </c>
      <c r="B1343" s="10" t="str">
        <f t="shared" si="341"/>
        <v/>
      </c>
      <c r="C1343" s="14" t="str">
        <f t="shared" si="342"/>
        <v/>
      </c>
      <c r="D1343" s="11" t="str">
        <f t="shared" si="343"/>
        <v/>
      </c>
      <c r="E1343" s="12" t="str">
        <f t="shared" si="344"/>
        <v/>
      </c>
      <c r="F1343" s="12" t="str">
        <f t="shared" si="345"/>
        <v/>
      </c>
      <c r="G1343" s="12" t="str">
        <f t="shared" si="346"/>
        <v/>
      </c>
      <c r="H1343" s="13"/>
      <c r="I1343" s="12" t="str">
        <f t="shared" si="347"/>
        <v/>
      </c>
      <c r="J1343" s="12" t="str">
        <f t="shared" si="348"/>
        <v/>
      </c>
      <c r="K1343" s="12" t="str">
        <f t="shared" si="349"/>
        <v/>
      </c>
      <c r="L1343" s="12" t="str">
        <f>IF(A1343="","",SUM($K$51:K1343))</f>
        <v/>
      </c>
      <c r="O1343" s="9" t="str">
        <f t="shared" si="350"/>
        <v/>
      </c>
      <c r="P1343" s="10" t="str">
        <f t="shared" si="351"/>
        <v/>
      </c>
      <c r="Q1343" s="16" t="str">
        <f t="shared" si="352"/>
        <v/>
      </c>
      <c r="R1343" s="12" t="str">
        <f t="shared" si="353"/>
        <v/>
      </c>
      <c r="S1343" s="12" t="str">
        <f t="shared" si="354"/>
        <v/>
      </c>
      <c r="T1343" s="12" t="str">
        <f t="shared" si="355"/>
        <v/>
      </c>
      <c r="U1343" s="12" t="str">
        <f t="shared" si="356"/>
        <v/>
      </c>
    </row>
    <row r="1344" spans="1:21" x14ac:dyDescent="0.2">
      <c r="A1344" s="9" t="str">
        <f t="shared" si="340"/>
        <v/>
      </c>
      <c r="B1344" s="10" t="str">
        <f t="shared" si="341"/>
        <v/>
      </c>
      <c r="C1344" s="14" t="str">
        <f t="shared" si="342"/>
        <v/>
      </c>
      <c r="D1344" s="11" t="str">
        <f t="shared" si="343"/>
        <v/>
      </c>
      <c r="E1344" s="12" t="str">
        <f t="shared" si="344"/>
        <v/>
      </c>
      <c r="F1344" s="12" t="str">
        <f t="shared" si="345"/>
        <v/>
      </c>
      <c r="G1344" s="12" t="str">
        <f t="shared" si="346"/>
        <v/>
      </c>
      <c r="H1344" s="13"/>
      <c r="I1344" s="12" t="str">
        <f t="shared" si="347"/>
        <v/>
      </c>
      <c r="J1344" s="12" t="str">
        <f t="shared" si="348"/>
        <v/>
      </c>
      <c r="K1344" s="12" t="str">
        <f t="shared" si="349"/>
        <v/>
      </c>
      <c r="L1344" s="12" t="str">
        <f>IF(A1344="","",SUM($K$51:K1344))</f>
        <v/>
      </c>
      <c r="O1344" s="9" t="str">
        <f t="shared" si="350"/>
        <v/>
      </c>
      <c r="P1344" s="10" t="str">
        <f t="shared" si="351"/>
        <v/>
      </c>
      <c r="Q1344" s="16" t="str">
        <f t="shared" si="352"/>
        <v/>
      </c>
      <c r="R1344" s="12" t="str">
        <f t="shared" si="353"/>
        <v/>
      </c>
      <c r="S1344" s="12" t="str">
        <f t="shared" si="354"/>
        <v/>
      </c>
      <c r="T1344" s="12" t="str">
        <f t="shared" si="355"/>
        <v/>
      </c>
      <c r="U1344" s="12" t="str">
        <f t="shared" si="356"/>
        <v/>
      </c>
    </row>
    <row r="1345" spans="1:21" x14ac:dyDescent="0.2">
      <c r="A1345" s="9" t="str">
        <f t="shared" si="340"/>
        <v/>
      </c>
      <c r="B1345" s="10" t="str">
        <f t="shared" si="341"/>
        <v/>
      </c>
      <c r="C1345" s="14" t="str">
        <f t="shared" si="342"/>
        <v/>
      </c>
      <c r="D1345" s="11" t="str">
        <f t="shared" si="343"/>
        <v/>
      </c>
      <c r="E1345" s="12" t="str">
        <f t="shared" si="344"/>
        <v/>
      </c>
      <c r="F1345" s="12" t="str">
        <f t="shared" si="345"/>
        <v/>
      </c>
      <c r="G1345" s="12" t="str">
        <f t="shared" si="346"/>
        <v/>
      </c>
      <c r="H1345" s="13"/>
      <c r="I1345" s="12" t="str">
        <f t="shared" si="347"/>
        <v/>
      </c>
      <c r="J1345" s="12" t="str">
        <f t="shared" si="348"/>
        <v/>
      </c>
      <c r="K1345" s="12" t="str">
        <f t="shared" si="349"/>
        <v/>
      </c>
      <c r="L1345" s="12" t="str">
        <f>IF(A1345="","",SUM($K$51:K1345))</f>
        <v/>
      </c>
      <c r="O1345" s="9" t="str">
        <f t="shared" si="350"/>
        <v/>
      </c>
      <c r="P1345" s="10" t="str">
        <f t="shared" si="351"/>
        <v/>
      </c>
      <c r="Q1345" s="16" t="str">
        <f t="shared" si="352"/>
        <v/>
      </c>
      <c r="R1345" s="12" t="str">
        <f t="shared" si="353"/>
        <v/>
      </c>
      <c r="S1345" s="12" t="str">
        <f t="shared" si="354"/>
        <v/>
      </c>
      <c r="T1345" s="12" t="str">
        <f t="shared" si="355"/>
        <v/>
      </c>
      <c r="U1345" s="12" t="str">
        <f t="shared" si="356"/>
        <v/>
      </c>
    </row>
    <row r="1346" spans="1:21" x14ac:dyDescent="0.2">
      <c r="A1346" s="9" t="str">
        <f t="shared" si="340"/>
        <v/>
      </c>
      <c r="B1346" s="10" t="str">
        <f t="shared" si="341"/>
        <v/>
      </c>
      <c r="C1346" s="14" t="str">
        <f t="shared" si="342"/>
        <v/>
      </c>
      <c r="D1346" s="11" t="str">
        <f t="shared" si="343"/>
        <v/>
      </c>
      <c r="E1346" s="12" t="str">
        <f t="shared" si="344"/>
        <v/>
      </c>
      <c r="F1346" s="12" t="str">
        <f t="shared" si="345"/>
        <v/>
      </c>
      <c r="G1346" s="12" t="str">
        <f t="shared" si="346"/>
        <v/>
      </c>
      <c r="H1346" s="13"/>
      <c r="I1346" s="12" t="str">
        <f t="shared" si="347"/>
        <v/>
      </c>
      <c r="J1346" s="12" t="str">
        <f t="shared" si="348"/>
        <v/>
      </c>
      <c r="K1346" s="12" t="str">
        <f t="shared" si="349"/>
        <v/>
      </c>
      <c r="L1346" s="12" t="str">
        <f>IF(A1346="","",SUM($K$51:K1346))</f>
        <v/>
      </c>
      <c r="O1346" s="9" t="str">
        <f t="shared" si="350"/>
        <v/>
      </c>
      <c r="P1346" s="10" t="str">
        <f t="shared" si="351"/>
        <v/>
      </c>
      <c r="Q1346" s="16" t="str">
        <f t="shared" si="352"/>
        <v/>
      </c>
      <c r="R1346" s="12" t="str">
        <f t="shared" si="353"/>
        <v/>
      </c>
      <c r="S1346" s="12" t="str">
        <f t="shared" si="354"/>
        <v/>
      </c>
      <c r="T1346" s="12" t="str">
        <f t="shared" si="355"/>
        <v/>
      </c>
      <c r="U1346" s="12" t="str">
        <f t="shared" si="356"/>
        <v/>
      </c>
    </row>
    <row r="1347" spans="1:21" x14ac:dyDescent="0.2">
      <c r="A1347" s="9" t="str">
        <f t="shared" si="340"/>
        <v/>
      </c>
      <c r="B1347" s="10" t="str">
        <f t="shared" si="341"/>
        <v/>
      </c>
      <c r="C1347" s="14" t="str">
        <f t="shared" si="342"/>
        <v/>
      </c>
      <c r="D1347" s="11" t="str">
        <f t="shared" si="343"/>
        <v/>
      </c>
      <c r="E1347" s="12" t="str">
        <f t="shared" si="344"/>
        <v/>
      </c>
      <c r="F1347" s="12" t="str">
        <f t="shared" si="345"/>
        <v/>
      </c>
      <c r="G1347" s="12" t="str">
        <f t="shared" si="346"/>
        <v/>
      </c>
      <c r="H1347" s="13"/>
      <c r="I1347" s="12" t="str">
        <f t="shared" si="347"/>
        <v/>
      </c>
      <c r="J1347" s="12" t="str">
        <f t="shared" si="348"/>
        <v/>
      </c>
      <c r="K1347" s="12" t="str">
        <f t="shared" si="349"/>
        <v/>
      </c>
      <c r="L1347" s="12" t="str">
        <f>IF(A1347="","",SUM($K$51:K1347))</f>
        <v/>
      </c>
      <c r="O1347" s="9" t="str">
        <f t="shared" si="350"/>
        <v/>
      </c>
      <c r="P1347" s="10" t="str">
        <f t="shared" si="351"/>
        <v/>
      </c>
      <c r="Q1347" s="16" t="str">
        <f t="shared" si="352"/>
        <v/>
      </c>
      <c r="R1347" s="12" t="str">
        <f t="shared" si="353"/>
        <v/>
      </c>
      <c r="S1347" s="12" t="str">
        <f t="shared" si="354"/>
        <v/>
      </c>
      <c r="T1347" s="12" t="str">
        <f t="shared" si="355"/>
        <v/>
      </c>
      <c r="U1347" s="12" t="str">
        <f t="shared" si="356"/>
        <v/>
      </c>
    </row>
    <row r="1348" spans="1:21" x14ac:dyDescent="0.2">
      <c r="A1348" s="9" t="str">
        <f t="shared" si="340"/>
        <v/>
      </c>
      <c r="B1348" s="10" t="str">
        <f t="shared" si="341"/>
        <v/>
      </c>
      <c r="C1348" s="14" t="str">
        <f t="shared" si="342"/>
        <v/>
      </c>
      <c r="D1348" s="11" t="str">
        <f t="shared" si="343"/>
        <v/>
      </c>
      <c r="E1348" s="12" t="str">
        <f t="shared" si="344"/>
        <v/>
      </c>
      <c r="F1348" s="12" t="str">
        <f t="shared" si="345"/>
        <v/>
      </c>
      <c r="G1348" s="12" t="str">
        <f t="shared" si="346"/>
        <v/>
      </c>
      <c r="H1348" s="13"/>
      <c r="I1348" s="12" t="str">
        <f t="shared" si="347"/>
        <v/>
      </c>
      <c r="J1348" s="12" t="str">
        <f t="shared" si="348"/>
        <v/>
      </c>
      <c r="K1348" s="12" t="str">
        <f t="shared" si="349"/>
        <v/>
      </c>
      <c r="L1348" s="12" t="str">
        <f>IF(A1348="","",SUM($K$51:K1348))</f>
        <v/>
      </c>
      <c r="O1348" s="9" t="str">
        <f t="shared" si="350"/>
        <v/>
      </c>
      <c r="P1348" s="10" t="str">
        <f t="shared" si="351"/>
        <v/>
      </c>
      <c r="Q1348" s="16" t="str">
        <f t="shared" si="352"/>
        <v/>
      </c>
      <c r="R1348" s="12" t="str">
        <f t="shared" si="353"/>
        <v/>
      </c>
      <c r="S1348" s="12" t="str">
        <f t="shared" si="354"/>
        <v/>
      </c>
      <c r="T1348" s="12" t="str">
        <f t="shared" si="355"/>
        <v/>
      </c>
      <c r="U1348" s="12" t="str">
        <f t="shared" si="356"/>
        <v/>
      </c>
    </row>
    <row r="1349" spans="1:21" x14ac:dyDescent="0.2">
      <c r="A1349" s="9" t="str">
        <f t="shared" si="340"/>
        <v/>
      </c>
      <c r="B1349" s="10" t="str">
        <f t="shared" si="341"/>
        <v/>
      </c>
      <c r="C1349" s="14" t="str">
        <f t="shared" si="342"/>
        <v/>
      </c>
      <c r="D1349" s="11" t="str">
        <f t="shared" si="343"/>
        <v/>
      </c>
      <c r="E1349" s="12" t="str">
        <f t="shared" si="344"/>
        <v/>
      </c>
      <c r="F1349" s="12" t="str">
        <f t="shared" si="345"/>
        <v/>
      </c>
      <c r="G1349" s="12" t="str">
        <f t="shared" si="346"/>
        <v/>
      </c>
      <c r="H1349" s="13"/>
      <c r="I1349" s="12" t="str">
        <f t="shared" si="347"/>
        <v/>
      </c>
      <c r="J1349" s="12" t="str">
        <f t="shared" si="348"/>
        <v/>
      </c>
      <c r="K1349" s="12" t="str">
        <f t="shared" si="349"/>
        <v/>
      </c>
      <c r="L1349" s="12" t="str">
        <f>IF(A1349="","",SUM($K$51:K1349))</f>
        <v/>
      </c>
      <c r="O1349" s="9" t="str">
        <f t="shared" si="350"/>
        <v/>
      </c>
      <c r="P1349" s="10" t="str">
        <f t="shared" si="351"/>
        <v/>
      </c>
      <c r="Q1349" s="16" t="str">
        <f t="shared" si="352"/>
        <v/>
      </c>
      <c r="R1349" s="12" t="str">
        <f t="shared" si="353"/>
        <v/>
      </c>
      <c r="S1349" s="12" t="str">
        <f t="shared" si="354"/>
        <v/>
      </c>
      <c r="T1349" s="12" t="str">
        <f t="shared" si="355"/>
        <v/>
      </c>
      <c r="U1349" s="12" t="str">
        <f t="shared" si="356"/>
        <v/>
      </c>
    </row>
    <row r="1350" spans="1:21" x14ac:dyDescent="0.2">
      <c r="A1350" s="9" t="str">
        <f t="shared" si="340"/>
        <v/>
      </c>
      <c r="B1350" s="10" t="str">
        <f t="shared" si="341"/>
        <v/>
      </c>
      <c r="C1350" s="14" t="str">
        <f t="shared" si="342"/>
        <v/>
      </c>
      <c r="D1350" s="11" t="str">
        <f t="shared" si="343"/>
        <v/>
      </c>
      <c r="E1350" s="12" t="str">
        <f t="shared" si="344"/>
        <v/>
      </c>
      <c r="F1350" s="12" t="str">
        <f t="shared" si="345"/>
        <v/>
      </c>
      <c r="G1350" s="12" t="str">
        <f t="shared" si="346"/>
        <v/>
      </c>
      <c r="H1350" s="13"/>
      <c r="I1350" s="12" t="str">
        <f t="shared" si="347"/>
        <v/>
      </c>
      <c r="J1350" s="12" t="str">
        <f t="shared" si="348"/>
        <v/>
      </c>
      <c r="K1350" s="12" t="str">
        <f t="shared" si="349"/>
        <v/>
      </c>
      <c r="L1350" s="12" t="str">
        <f>IF(A1350="","",SUM($K$51:K1350))</f>
        <v/>
      </c>
      <c r="O1350" s="9" t="str">
        <f t="shared" si="350"/>
        <v/>
      </c>
      <c r="P1350" s="10" t="str">
        <f t="shared" si="351"/>
        <v/>
      </c>
      <c r="Q1350" s="16" t="str">
        <f t="shared" si="352"/>
        <v/>
      </c>
      <c r="R1350" s="12" t="str">
        <f t="shared" si="353"/>
        <v/>
      </c>
      <c r="S1350" s="12" t="str">
        <f t="shared" si="354"/>
        <v/>
      </c>
      <c r="T1350" s="12" t="str">
        <f t="shared" si="355"/>
        <v/>
      </c>
      <c r="U1350" s="12" t="str">
        <f t="shared" si="356"/>
        <v/>
      </c>
    </row>
    <row r="1351" spans="1:21" x14ac:dyDescent="0.2">
      <c r="A1351" s="9" t="str">
        <f t="shared" si="340"/>
        <v/>
      </c>
      <c r="B1351" s="10" t="str">
        <f t="shared" si="341"/>
        <v/>
      </c>
      <c r="C1351" s="14" t="str">
        <f t="shared" si="342"/>
        <v/>
      </c>
      <c r="D1351" s="11" t="str">
        <f t="shared" si="343"/>
        <v/>
      </c>
      <c r="E1351" s="12" t="str">
        <f t="shared" si="344"/>
        <v/>
      </c>
      <c r="F1351" s="12" t="str">
        <f t="shared" si="345"/>
        <v/>
      </c>
      <c r="G1351" s="12" t="str">
        <f t="shared" si="346"/>
        <v/>
      </c>
      <c r="H1351" s="13"/>
      <c r="I1351" s="12" t="str">
        <f t="shared" si="347"/>
        <v/>
      </c>
      <c r="J1351" s="12" t="str">
        <f t="shared" si="348"/>
        <v/>
      </c>
      <c r="K1351" s="12" t="str">
        <f t="shared" si="349"/>
        <v/>
      </c>
      <c r="L1351" s="12" t="str">
        <f>IF(A1351="","",SUM($K$51:K1351))</f>
        <v/>
      </c>
      <c r="O1351" s="9" t="str">
        <f t="shared" si="350"/>
        <v/>
      </c>
      <c r="P1351" s="10" t="str">
        <f t="shared" si="351"/>
        <v/>
      </c>
      <c r="Q1351" s="16" t="str">
        <f t="shared" si="352"/>
        <v/>
      </c>
      <c r="R1351" s="12" t="str">
        <f t="shared" si="353"/>
        <v/>
      </c>
      <c r="S1351" s="12" t="str">
        <f t="shared" si="354"/>
        <v/>
      </c>
      <c r="T1351" s="12" t="str">
        <f t="shared" si="355"/>
        <v/>
      </c>
      <c r="U1351" s="12" t="str">
        <f t="shared" si="356"/>
        <v/>
      </c>
    </row>
    <row r="1352" spans="1:21" x14ac:dyDescent="0.2">
      <c r="A1352" s="9" t="str">
        <f t="shared" si="340"/>
        <v/>
      </c>
      <c r="B1352" s="10" t="str">
        <f t="shared" si="341"/>
        <v/>
      </c>
      <c r="C1352" s="14" t="str">
        <f t="shared" si="342"/>
        <v/>
      </c>
      <c r="D1352" s="11" t="str">
        <f t="shared" si="343"/>
        <v/>
      </c>
      <c r="E1352" s="12" t="str">
        <f t="shared" si="344"/>
        <v/>
      </c>
      <c r="F1352" s="12" t="str">
        <f t="shared" si="345"/>
        <v/>
      </c>
      <c r="G1352" s="12" t="str">
        <f t="shared" si="346"/>
        <v/>
      </c>
      <c r="H1352" s="13"/>
      <c r="I1352" s="12" t="str">
        <f t="shared" si="347"/>
        <v/>
      </c>
      <c r="J1352" s="12" t="str">
        <f t="shared" si="348"/>
        <v/>
      </c>
      <c r="K1352" s="12" t="str">
        <f t="shared" si="349"/>
        <v/>
      </c>
      <c r="L1352" s="12" t="str">
        <f>IF(A1352="","",SUM($K$51:K1352))</f>
        <v/>
      </c>
      <c r="O1352" s="9" t="str">
        <f t="shared" si="350"/>
        <v/>
      </c>
      <c r="P1352" s="10" t="str">
        <f t="shared" si="351"/>
        <v/>
      </c>
      <c r="Q1352" s="16" t="str">
        <f t="shared" si="352"/>
        <v/>
      </c>
      <c r="R1352" s="12" t="str">
        <f t="shared" si="353"/>
        <v/>
      </c>
      <c r="S1352" s="12" t="str">
        <f t="shared" si="354"/>
        <v/>
      </c>
      <c r="T1352" s="12" t="str">
        <f t="shared" si="355"/>
        <v/>
      </c>
      <c r="U1352" s="12" t="str">
        <f t="shared" si="356"/>
        <v/>
      </c>
    </row>
    <row r="1353" spans="1:21" x14ac:dyDescent="0.2">
      <c r="A1353" s="9" t="str">
        <f t="shared" si="340"/>
        <v/>
      </c>
      <c r="B1353" s="10" t="str">
        <f t="shared" si="341"/>
        <v/>
      </c>
      <c r="C1353" s="14" t="str">
        <f t="shared" si="342"/>
        <v/>
      </c>
      <c r="D1353" s="11" t="str">
        <f t="shared" si="343"/>
        <v/>
      </c>
      <c r="E1353" s="12" t="str">
        <f t="shared" si="344"/>
        <v/>
      </c>
      <c r="F1353" s="12" t="str">
        <f t="shared" si="345"/>
        <v/>
      </c>
      <c r="G1353" s="12" t="str">
        <f t="shared" si="346"/>
        <v/>
      </c>
      <c r="H1353" s="13"/>
      <c r="I1353" s="12" t="str">
        <f t="shared" si="347"/>
        <v/>
      </c>
      <c r="J1353" s="12" t="str">
        <f t="shared" si="348"/>
        <v/>
      </c>
      <c r="K1353" s="12" t="str">
        <f t="shared" si="349"/>
        <v/>
      </c>
      <c r="L1353" s="12" t="str">
        <f>IF(A1353="","",SUM($K$51:K1353))</f>
        <v/>
      </c>
      <c r="O1353" s="9" t="str">
        <f t="shared" si="350"/>
        <v/>
      </c>
      <c r="P1353" s="10" t="str">
        <f t="shared" si="351"/>
        <v/>
      </c>
      <c r="Q1353" s="16" t="str">
        <f t="shared" si="352"/>
        <v/>
      </c>
      <c r="R1353" s="12" t="str">
        <f t="shared" si="353"/>
        <v/>
      </c>
      <c r="S1353" s="12" t="str">
        <f t="shared" si="354"/>
        <v/>
      </c>
      <c r="T1353" s="12" t="str">
        <f t="shared" si="355"/>
        <v/>
      </c>
      <c r="U1353" s="12" t="str">
        <f t="shared" si="356"/>
        <v/>
      </c>
    </row>
    <row r="1354" spans="1:21" x14ac:dyDescent="0.2">
      <c r="A1354" s="9" t="str">
        <f t="shared" si="340"/>
        <v/>
      </c>
      <c r="B1354" s="10" t="str">
        <f t="shared" si="341"/>
        <v/>
      </c>
      <c r="C1354" s="14" t="str">
        <f t="shared" si="342"/>
        <v/>
      </c>
      <c r="D1354" s="11" t="str">
        <f t="shared" si="343"/>
        <v/>
      </c>
      <c r="E1354" s="12" t="str">
        <f t="shared" si="344"/>
        <v/>
      </c>
      <c r="F1354" s="12" t="str">
        <f t="shared" si="345"/>
        <v/>
      </c>
      <c r="G1354" s="12" t="str">
        <f t="shared" si="346"/>
        <v/>
      </c>
      <c r="H1354" s="13"/>
      <c r="I1354" s="12" t="str">
        <f t="shared" si="347"/>
        <v/>
      </c>
      <c r="J1354" s="12" t="str">
        <f t="shared" si="348"/>
        <v/>
      </c>
      <c r="K1354" s="12" t="str">
        <f t="shared" si="349"/>
        <v/>
      </c>
      <c r="L1354" s="12" t="str">
        <f>IF(A1354="","",SUM($K$51:K1354))</f>
        <v/>
      </c>
      <c r="O1354" s="9" t="str">
        <f t="shared" si="350"/>
        <v/>
      </c>
      <c r="P1354" s="10" t="str">
        <f t="shared" si="351"/>
        <v/>
      </c>
      <c r="Q1354" s="16" t="str">
        <f t="shared" si="352"/>
        <v/>
      </c>
      <c r="R1354" s="12" t="str">
        <f t="shared" si="353"/>
        <v/>
      </c>
      <c r="S1354" s="12" t="str">
        <f t="shared" si="354"/>
        <v/>
      </c>
      <c r="T1354" s="12" t="str">
        <f t="shared" si="355"/>
        <v/>
      </c>
      <c r="U1354" s="12" t="str">
        <f t="shared" si="356"/>
        <v/>
      </c>
    </row>
    <row r="1355" spans="1:21" x14ac:dyDescent="0.2">
      <c r="A1355" s="9" t="str">
        <f t="shared" si="340"/>
        <v/>
      </c>
      <c r="B1355" s="10" t="str">
        <f t="shared" si="341"/>
        <v/>
      </c>
      <c r="C1355" s="14" t="str">
        <f t="shared" si="342"/>
        <v/>
      </c>
      <c r="D1355" s="11" t="str">
        <f t="shared" si="343"/>
        <v/>
      </c>
      <c r="E1355" s="12" t="str">
        <f t="shared" si="344"/>
        <v/>
      </c>
      <c r="F1355" s="12" t="str">
        <f t="shared" si="345"/>
        <v/>
      </c>
      <c r="G1355" s="12" t="str">
        <f t="shared" si="346"/>
        <v/>
      </c>
      <c r="H1355" s="13"/>
      <c r="I1355" s="12" t="str">
        <f t="shared" si="347"/>
        <v/>
      </c>
      <c r="J1355" s="12" t="str">
        <f t="shared" si="348"/>
        <v/>
      </c>
      <c r="K1355" s="12" t="str">
        <f t="shared" si="349"/>
        <v/>
      </c>
      <c r="L1355" s="12" t="str">
        <f>IF(A1355="","",SUM($K$51:K1355))</f>
        <v/>
      </c>
      <c r="O1355" s="9" t="str">
        <f t="shared" si="350"/>
        <v/>
      </c>
      <c r="P1355" s="10" t="str">
        <f t="shared" si="351"/>
        <v/>
      </c>
      <c r="Q1355" s="16" t="str">
        <f t="shared" si="352"/>
        <v/>
      </c>
      <c r="R1355" s="12" t="str">
        <f t="shared" si="353"/>
        <v/>
      </c>
      <c r="S1355" s="12" t="str">
        <f t="shared" si="354"/>
        <v/>
      </c>
      <c r="T1355" s="12" t="str">
        <f t="shared" si="355"/>
        <v/>
      </c>
      <c r="U1355" s="12" t="str">
        <f t="shared" si="356"/>
        <v/>
      </c>
    </row>
    <row r="1356" spans="1:21" x14ac:dyDescent="0.2">
      <c r="A1356" s="9" t="str">
        <f t="shared" si="340"/>
        <v/>
      </c>
      <c r="B1356" s="10" t="str">
        <f t="shared" si="341"/>
        <v/>
      </c>
      <c r="C1356" s="14" t="str">
        <f t="shared" si="342"/>
        <v/>
      </c>
      <c r="D1356" s="11" t="str">
        <f t="shared" si="343"/>
        <v/>
      </c>
      <c r="E1356" s="12" t="str">
        <f t="shared" si="344"/>
        <v/>
      </c>
      <c r="F1356" s="12" t="str">
        <f t="shared" si="345"/>
        <v/>
      </c>
      <c r="G1356" s="12" t="str">
        <f t="shared" si="346"/>
        <v/>
      </c>
      <c r="H1356" s="13"/>
      <c r="I1356" s="12" t="str">
        <f t="shared" si="347"/>
        <v/>
      </c>
      <c r="J1356" s="12" t="str">
        <f t="shared" si="348"/>
        <v/>
      </c>
      <c r="K1356" s="12" t="str">
        <f t="shared" si="349"/>
        <v/>
      </c>
      <c r="L1356" s="12" t="str">
        <f>IF(A1356="","",SUM($K$51:K1356))</f>
        <v/>
      </c>
      <c r="O1356" s="9" t="str">
        <f t="shared" si="350"/>
        <v/>
      </c>
      <c r="P1356" s="10" t="str">
        <f t="shared" si="351"/>
        <v/>
      </c>
      <c r="Q1356" s="16" t="str">
        <f t="shared" si="352"/>
        <v/>
      </c>
      <c r="R1356" s="12" t="str">
        <f t="shared" si="353"/>
        <v/>
      </c>
      <c r="S1356" s="12" t="str">
        <f t="shared" si="354"/>
        <v/>
      </c>
      <c r="T1356" s="12" t="str">
        <f t="shared" si="355"/>
        <v/>
      </c>
      <c r="U1356" s="12" t="str">
        <f t="shared" si="356"/>
        <v/>
      </c>
    </row>
    <row r="1357" spans="1:21" x14ac:dyDescent="0.2">
      <c r="A1357" s="9" t="str">
        <f t="shared" si="340"/>
        <v/>
      </c>
      <c r="B1357" s="10" t="str">
        <f t="shared" si="341"/>
        <v/>
      </c>
      <c r="C1357" s="14" t="str">
        <f t="shared" si="342"/>
        <v/>
      </c>
      <c r="D1357" s="11" t="str">
        <f t="shared" si="343"/>
        <v/>
      </c>
      <c r="E1357" s="12" t="str">
        <f t="shared" si="344"/>
        <v/>
      </c>
      <c r="F1357" s="12" t="str">
        <f t="shared" si="345"/>
        <v/>
      </c>
      <c r="G1357" s="12" t="str">
        <f t="shared" si="346"/>
        <v/>
      </c>
      <c r="H1357" s="13"/>
      <c r="I1357" s="12" t="str">
        <f t="shared" si="347"/>
        <v/>
      </c>
      <c r="J1357" s="12" t="str">
        <f t="shared" si="348"/>
        <v/>
      </c>
      <c r="K1357" s="12" t="str">
        <f t="shared" si="349"/>
        <v/>
      </c>
      <c r="L1357" s="12" t="str">
        <f>IF(A1357="","",SUM($K$51:K1357))</f>
        <v/>
      </c>
      <c r="O1357" s="9" t="str">
        <f t="shared" si="350"/>
        <v/>
      </c>
      <c r="P1357" s="10" t="str">
        <f t="shared" si="351"/>
        <v/>
      </c>
      <c r="Q1357" s="16" t="str">
        <f t="shared" si="352"/>
        <v/>
      </c>
      <c r="R1357" s="12" t="str">
        <f t="shared" si="353"/>
        <v/>
      </c>
      <c r="S1357" s="12" t="str">
        <f t="shared" si="354"/>
        <v/>
      </c>
      <c r="T1357" s="12" t="str">
        <f t="shared" si="355"/>
        <v/>
      </c>
      <c r="U1357" s="12" t="str">
        <f t="shared" si="356"/>
        <v/>
      </c>
    </row>
    <row r="1358" spans="1:21" x14ac:dyDescent="0.2">
      <c r="A1358" s="9" t="str">
        <f t="shared" si="340"/>
        <v/>
      </c>
      <c r="B1358" s="10" t="str">
        <f t="shared" si="341"/>
        <v/>
      </c>
      <c r="C1358" s="14" t="str">
        <f t="shared" si="342"/>
        <v/>
      </c>
      <c r="D1358" s="11" t="str">
        <f t="shared" si="343"/>
        <v/>
      </c>
      <c r="E1358" s="12" t="str">
        <f t="shared" si="344"/>
        <v/>
      </c>
      <c r="F1358" s="12" t="str">
        <f t="shared" si="345"/>
        <v/>
      </c>
      <c r="G1358" s="12" t="str">
        <f t="shared" si="346"/>
        <v/>
      </c>
      <c r="H1358" s="13"/>
      <c r="I1358" s="12" t="str">
        <f t="shared" si="347"/>
        <v/>
      </c>
      <c r="J1358" s="12" t="str">
        <f t="shared" si="348"/>
        <v/>
      </c>
      <c r="K1358" s="12" t="str">
        <f t="shared" si="349"/>
        <v/>
      </c>
      <c r="L1358" s="12" t="str">
        <f>IF(A1358="","",SUM($K$51:K1358))</f>
        <v/>
      </c>
      <c r="O1358" s="9" t="str">
        <f t="shared" si="350"/>
        <v/>
      </c>
      <c r="P1358" s="10" t="str">
        <f t="shared" si="351"/>
        <v/>
      </c>
      <c r="Q1358" s="16" t="str">
        <f t="shared" si="352"/>
        <v/>
      </c>
      <c r="R1358" s="12" t="str">
        <f t="shared" si="353"/>
        <v/>
      </c>
      <c r="S1358" s="12" t="str">
        <f t="shared" si="354"/>
        <v/>
      </c>
      <c r="T1358" s="12" t="str">
        <f t="shared" si="355"/>
        <v/>
      </c>
      <c r="U1358" s="12" t="str">
        <f t="shared" si="356"/>
        <v/>
      </c>
    </row>
    <row r="1359" spans="1:21" x14ac:dyDescent="0.2">
      <c r="A1359" s="9" t="str">
        <f t="shared" si="340"/>
        <v/>
      </c>
      <c r="B1359" s="10" t="str">
        <f t="shared" si="341"/>
        <v/>
      </c>
      <c r="C1359" s="14" t="str">
        <f t="shared" si="342"/>
        <v/>
      </c>
      <c r="D1359" s="11" t="str">
        <f t="shared" si="343"/>
        <v/>
      </c>
      <c r="E1359" s="12" t="str">
        <f t="shared" si="344"/>
        <v/>
      </c>
      <c r="F1359" s="12" t="str">
        <f t="shared" si="345"/>
        <v/>
      </c>
      <c r="G1359" s="12" t="str">
        <f t="shared" si="346"/>
        <v/>
      </c>
      <c r="H1359" s="13"/>
      <c r="I1359" s="12" t="str">
        <f t="shared" si="347"/>
        <v/>
      </c>
      <c r="J1359" s="12" t="str">
        <f t="shared" si="348"/>
        <v/>
      </c>
      <c r="K1359" s="12" t="str">
        <f t="shared" si="349"/>
        <v/>
      </c>
      <c r="L1359" s="12" t="str">
        <f>IF(A1359="","",SUM($K$51:K1359))</f>
        <v/>
      </c>
      <c r="O1359" s="9" t="str">
        <f t="shared" si="350"/>
        <v/>
      </c>
      <c r="P1359" s="10" t="str">
        <f t="shared" si="351"/>
        <v/>
      </c>
      <c r="Q1359" s="16" t="str">
        <f t="shared" si="352"/>
        <v/>
      </c>
      <c r="R1359" s="12" t="str">
        <f t="shared" si="353"/>
        <v/>
      </c>
      <c r="S1359" s="12" t="str">
        <f t="shared" si="354"/>
        <v/>
      </c>
      <c r="T1359" s="12" t="str">
        <f t="shared" si="355"/>
        <v/>
      </c>
      <c r="U1359" s="12" t="str">
        <f t="shared" si="356"/>
        <v/>
      </c>
    </row>
    <row r="1360" spans="1:21" x14ac:dyDescent="0.2">
      <c r="A1360" s="9" t="str">
        <f t="shared" si="340"/>
        <v/>
      </c>
      <c r="B1360" s="10" t="str">
        <f t="shared" si="341"/>
        <v/>
      </c>
      <c r="C1360" s="14" t="str">
        <f t="shared" si="342"/>
        <v/>
      </c>
      <c r="D1360" s="11" t="str">
        <f t="shared" si="343"/>
        <v/>
      </c>
      <c r="E1360" s="12" t="str">
        <f t="shared" si="344"/>
        <v/>
      </c>
      <c r="F1360" s="12" t="str">
        <f t="shared" si="345"/>
        <v/>
      </c>
      <c r="G1360" s="12" t="str">
        <f t="shared" si="346"/>
        <v/>
      </c>
      <c r="H1360" s="13"/>
      <c r="I1360" s="12" t="str">
        <f t="shared" si="347"/>
        <v/>
      </c>
      <c r="J1360" s="12" t="str">
        <f t="shared" si="348"/>
        <v/>
      </c>
      <c r="K1360" s="12" t="str">
        <f t="shared" si="349"/>
        <v/>
      </c>
      <c r="L1360" s="12" t="str">
        <f>IF(A1360="","",SUM($K$51:K1360))</f>
        <v/>
      </c>
      <c r="O1360" s="9" t="str">
        <f t="shared" si="350"/>
        <v/>
      </c>
      <c r="P1360" s="10" t="str">
        <f t="shared" si="351"/>
        <v/>
      </c>
      <c r="Q1360" s="16" t="str">
        <f t="shared" si="352"/>
        <v/>
      </c>
      <c r="R1360" s="12" t="str">
        <f t="shared" si="353"/>
        <v/>
      </c>
      <c r="S1360" s="12" t="str">
        <f t="shared" si="354"/>
        <v/>
      </c>
      <c r="T1360" s="12" t="str">
        <f t="shared" si="355"/>
        <v/>
      </c>
      <c r="U1360" s="12" t="str">
        <f t="shared" si="356"/>
        <v/>
      </c>
    </row>
    <row r="1361" spans="1:21" x14ac:dyDescent="0.2">
      <c r="A1361" s="9" t="str">
        <f t="shared" si="340"/>
        <v/>
      </c>
      <c r="B1361" s="10" t="str">
        <f t="shared" si="341"/>
        <v/>
      </c>
      <c r="C1361" s="14" t="str">
        <f t="shared" si="342"/>
        <v/>
      </c>
      <c r="D1361" s="11" t="str">
        <f t="shared" si="343"/>
        <v/>
      </c>
      <c r="E1361" s="12" t="str">
        <f t="shared" si="344"/>
        <v/>
      </c>
      <c r="F1361" s="12" t="str">
        <f t="shared" si="345"/>
        <v/>
      </c>
      <c r="G1361" s="12" t="str">
        <f t="shared" si="346"/>
        <v/>
      </c>
      <c r="H1361" s="13"/>
      <c r="I1361" s="12" t="str">
        <f t="shared" si="347"/>
        <v/>
      </c>
      <c r="J1361" s="12" t="str">
        <f t="shared" si="348"/>
        <v/>
      </c>
      <c r="K1361" s="12" t="str">
        <f t="shared" si="349"/>
        <v/>
      </c>
      <c r="L1361" s="12" t="str">
        <f>IF(A1361="","",SUM($K$51:K1361))</f>
        <v/>
      </c>
      <c r="O1361" s="9" t="str">
        <f t="shared" si="350"/>
        <v/>
      </c>
      <c r="P1361" s="10" t="str">
        <f t="shared" si="351"/>
        <v/>
      </c>
      <c r="Q1361" s="16" t="str">
        <f t="shared" si="352"/>
        <v/>
      </c>
      <c r="R1361" s="12" t="str">
        <f t="shared" si="353"/>
        <v/>
      </c>
      <c r="S1361" s="12" t="str">
        <f t="shared" si="354"/>
        <v/>
      </c>
      <c r="T1361" s="12" t="str">
        <f t="shared" si="355"/>
        <v/>
      </c>
      <c r="U1361" s="12" t="str">
        <f t="shared" si="356"/>
        <v/>
      </c>
    </row>
    <row r="1362" spans="1:21" x14ac:dyDescent="0.2">
      <c r="A1362" s="9" t="str">
        <f t="shared" si="340"/>
        <v/>
      </c>
      <c r="B1362" s="10" t="str">
        <f t="shared" si="341"/>
        <v/>
      </c>
      <c r="C1362" s="14" t="str">
        <f t="shared" si="342"/>
        <v/>
      </c>
      <c r="D1362" s="11" t="str">
        <f t="shared" si="343"/>
        <v/>
      </c>
      <c r="E1362" s="12" t="str">
        <f t="shared" si="344"/>
        <v/>
      </c>
      <c r="F1362" s="12" t="str">
        <f t="shared" si="345"/>
        <v/>
      </c>
      <c r="G1362" s="12" t="str">
        <f t="shared" si="346"/>
        <v/>
      </c>
      <c r="H1362" s="13"/>
      <c r="I1362" s="12" t="str">
        <f t="shared" si="347"/>
        <v/>
      </c>
      <c r="J1362" s="12" t="str">
        <f t="shared" si="348"/>
        <v/>
      </c>
      <c r="K1362" s="12" t="str">
        <f t="shared" si="349"/>
        <v/>
      </c>
      <c r="L1362" s="12" t="str">
        <f>IF(A1362="","",SUM($K$51:K1362))</f>
        <v/>
      </c>
      <c r="O1362" s="9" t="str">
        <f t="shared" si="350"/>
        <v/>
      </c>
      <c r="P1362" s="10" t="str">
        <f t="shared" si="351"/>
        <v/>
      </c>
      <c r="Q1362" s="16" t="str">
        <f t="shared" si="352"/>
        <v/>
      </c>
      <c r="R1362" s="12" t="str">
        <f t="shared" si="353"/>
        <v/>
      </c>
      <c r="S1362" s="12" t="str">
        <f t="shared" si="354"/>
        <v/>
      </c>
      <c r="T1362" s="12" t="str">
        <f t="shared" si="355"/>
        <v/>
      </c>
      <c r="U1362" s="12" t="str">
        <f t="shared" si="356"/>
        <v/>
      </c>
    </row>
    <row r="1363" spans="1:21" x14ac:dyDescent="0.2">
      <c r="A1363" s="9" t="str">
        <f t="shared" si="340"/>
        <v/>
      </c>
      <c r="B1363" s="10" t="str">
        <f t="shared" si="341"/>
        <v/>
      </c>
      <c r="C1363" s="14" t="str">
        <f t="shared" si="342"/>
        <v/>
      </c>
      <c r="D1363" s="11" t="str">
        <f t="shared" si="343"/>
        <v/>
      </c>
      <c r="E1363" s="12" t="str">
        <f t="shared" si="344"/>
        <v/>
      </c>
      <c r="F1363" s="12" t="str">
        <f t="shared" si="345"/>
        <v/>
      </c>
      <c r="G1363" s="12" t="str">
        <f t="shared" si="346"/>
        <v/>
      </c>
      <c r="H1363" s="13"/>
      <c r="I1363" s="12" t="str">
        <f t="shared" si="347"/>
        <v/>
      </c>
      <c r="J1363" s="12" t="str">
        <f t="shared" si="348"/>
        <v/>
      </c>
      <c r="K1363" s="12" t="str">
        <f t="shared" si="349"/>
        <v/>
      </c>
      <c r="L1363" s="12" t="str">
        <f>IF(A1363="","",SUM($K$51:K1363))</f>
        <v/>
      </c>
      <c r="O1363" s="9" t="str">
        <f t="shared" si="350"/>
        <v/>
      </c>
      <c r="P1363" s="10" t="str">
        <f t="shared" si="351"/>
        <v/>
      </c>
      <c r="Q1363" s="16" t="str">
        <f t="shared" si="352"/>
        <v/>
      </c>
      <c r="R1363" s="12" t="str">
        <f t="shared" si="353"/>
        <v/>
      </c>
      <c r="S1363" s="12" t="str">
        <f t="shared" si="354"/>
        <v/>
      </c>
      <c r="T1363" s="12" t="str">
        <f t="shared" si="355"/>
        <v/>
      </c>
      <c r="U1363" s="12" t="str">
        <f t="shared" si="356"/>
        <v/>
      </c>
    </row>
    <row r="1364" spans="1:21" x14ac:dyDescent="0.2">
      <c r="A1364" s="9" t="str">
        <f t="shared" si="340"/>
        <v/>
      </c>
      <c r="B1364" s="10" t="str">
        <f t="shared" si="341"/>
        <v/>
      </c>
      <c r="C1364" s="14" t="str">
        <f t="shared" si="342"/>
        <v/>
      </c>
      <c r="D1364" s="11" t="str">
        <f t="shared" si="343"/>
        <v/>
      </c>
      <c r="E1364" s="12" t="str">
        <f t="shared" si="344"/>
        <v/>
      </c>
      <c r="F1364" s="12" t="str">
        <f t="shared" si="345"/>
        <v/>
      </c>
      <c r="G1364" s="12" t="str">
        <f t="shared" si="346"/>
        <v/>
      </c>
      <c r="H1364" s="13"/>
      <c r="I1364" s="12" t="str">
        <f t="shared" si="347"/>
        <v/>
      </c>
      <c r="J1364" s="12" t="str">
        <f t="shared" si="348"/>
        <v/>
      </c>
      <c r="K1364" s="12" t="str">
        <f t="shared" si="349"/>
        <v/>
      </c>
      <c r="L1364" s="12" t="str">
        <f>IF(A1364="","",SUM($K$51:K1364))</f>
        <v/>
      </c>
      <c r="O1364" s="9" t="str">
        <f t="shared" si="350"/>
        <v/>
      </c>
      <c r="P1364" s="10" t="str">
        <f t="shared" si="351"/>
        <v/>
      </c>
      <c r="Q1364" s="16" t="str">
        <f t="shared" si="352"/>
        <v/>
      </c>
      <c r="R1364" s="12" t="str">
        <f t="shared" si="353"/>
        <v/>
      </c>
      <c r="S1364" s="12" t="str">
        <f t="shared" si="354"/>
        <v/>
      </c>
      <c r="T1364" s="12" t="str">
        <f t="shared" si="355"/>
        <v/>
      </c>
      <c r="U1364" s="12" t="str">
        <f t="shared" si="356"/>
        <v/>
      </c>
    </row>
    <row r="1365" spans="1:21" x14ac:dyDescent="0.2">
      <c r="A1365" s="9" t="str">
        <f t="shared" si="340"/>
        <v/>
      </c>
      <c r="B1365" s="10" t="str">
        <f t="shared" si="341"/>
        <v/>
      </c>
      <c r="C1365" s="14" t="str">
        <f t="shared" si="342"/>
        <v/>
      </c>
      <c r="D1365" s="11" t="str">
        <f t="shared" si="343"/>
        <v/>
      </c>
      <c r="E1365" s="12" t="str">
        <f t="shared" si="344"/>
        <v/>
      </c>
      <c r="F1365" s="12" t="str">
        <f t="shared" si="345"/>
        <v/>
      </c>
      <c r="G1365" s="12" t="str">
        <f t="shared" si="346"/>
        <v/>
      </c>
      <c r="H1365" s="13"/>
      <c r="I1365" s="12" t="str">
        <f t="shared" si="347"/>
        <v/>
      </c>
      <c r="J1365" s="12" t="str">
        <f t="shared" si="348"/>
        <v/>
      </c>
      <c r="K1365" s="12" t="str">
        <f t="shared" si="349"/>
        <v/>
      </c>
      <c r="L1365" s="12" t="str">
        <f>IF(A1365="","",SUM($K$51:K1365))</f>
        <v/>
      </c>
      <c r="O1365" s="9" t="str">
        <f t="shared" si="350"/>
        <v/>
      </c>
      <c r="P1365" s="10" t="str">
        <f t="shared" si="351"/>
        <v/>
      </c>
      <c r="Q1365" s="16" t="str">
        <f t="shared" si="352"/>
        <v/>
      </c>
      <c r="R1365" s="12" t="str">
        <f t="shared" si="353"/>
        <v/>
      </c>
      <c r="S1365" s="12" t="str">
        <f t="shared" si="354"/>
        <v/>
      </c>
      <c r="T1365" s="12" t="str">
        <f t="shared" si="355"/>
        <v/>
      </c>
      <c r="U1365" s="12" t="str">
        <f t="shared" si="356"/>
        <v/>
      </c>
    </row>
    <row r="1366" spans="1:21" x14ac:dyDescent="0.2">
      <c r="A1366" s="9" t="str">
        <f t="shared" si="340"/>
        <v/>
      </c>
      <c r="B1366" s="10" t="str">
        <f t="shared" si="341"/>
        <v/>
      </c>
      <c r="C1366" s="14" t="str">
        <f t="shared" si="342"/>
        <v/>
      </c>
      <c r="D1366" s="11" t="str">
        <f t="shared" si="343"/>
        <v/>
      </c>
      <c r="E1366" s="12" t="str">
        <f t="shared" si="344"/>
        <v/>
      </c>
      <c r="F1366" s="12" t="str">
        <f t="shared" si="345"/>
        <v/>
      </c>
      <c r="G1366" s="12" t="str">
        <f t="shared" si="346"/>
        <v/>
      </c>
      <c r="H1366" s="13"/>
      <c r="I1366" s="12" t="str">
        <f t="shared" si="347"/>
        <v/>
      </c>
      <c r="J1366" s="12" t="str">
        <f t="shared" si="348"/>
        <v/>
      </c>
      <c r="K1366" s="12" t="str">
        <f t="shared" si="349"/>
        <v/>
      </c>
      <c r="L1366" s="12" t="str">
        <f>IF(A1366="","",SUM($K$51:K1366))</f>
        <v/>
      </c>
      <c r="O1366" s="9" t="str">
        <f t="shared" si="350"/>
        <v/>
      </c>
      <c r="P1366" s="10" t="str">
        <f t="shared" si="351"/>
        <v/>
      </c>
      <c r="Q1366" s="16" t="str">
        <f t="shared" si="352"/>
        <v/>
      </c>
      <c r="R1366" s="12" t="str">
        <f t="shared" si="353"/>
        <v/>
      </c>
      <c r="S1366" s="12" t="str">
        <f t="shared" si="354"/>
        <v/>
      </c>
      <c r="T1366" s="12" t="str">
        <f t="shared" si="355"/>
        <v/>
      </c>
      <c r="U1366" s="12" t="str">
        <f t="shared" si="356"/>
        <v/>
      </c>
    </row>
    <row r="1367" spans="1:21" x14ac:dyDescent="0.2">
      <c r="A1367" s="9" t="str">
        <f t="shared" si="340"/>
        <v/>
      </c>
      <c r="B1367" s="10" t="str">
        <f t="shared" si="341"/>
        <v/>
      </c>
      <c r="C1367" s="14" t="str">
        <f t="shared" si="342"/>
        <v/>
      </c>
      <c r="D1367" s="11" t="str">
        <f t="shared" si="343"/>
        <v/>
      </c>
      <c r="E1367" s="12" t="str">
        <f t="shared" si="344"/>
        <v/>
      </c>
      <c r="F1367" s="12" t="str">
        <f t="shared" si="345"/>
        <v/>
      </c>
      <c r="G1367" s="12" t="str">
        <f t="shared" si="346"/>
        <v/>
      </c>
      <c r="H1367" s="13"/>
      <c r="I1367" s="12" t="str">
        <f t="shared" si="347"/>
        <v/>
      </c>
      <c r="J1367" s="12" t="str">
        <f t="shared" si="348"/>
        <v/>
      </c>
      <c r="K1367" s="12" t="str">
        <f t="shared" si="349"/>
        <v/>
      </c>
      <c r="L1367" s="12" t="str">
        <f>IF(A1367="","",SUM($K$51:K1367))</f>
        <v/>
      </c>
      <c r="O1367" s="9" t="str">
        <f t="shared" si="350"/>
        <v/>
      </c>
      <c r="P1367" s="10" t="str">
        <f t="shared" si="351"/>
        <v/>
      </c>
      <c r="Q1367" s="16" t="str">
        <f t="shared" si="352"/>
        <v/>
      </c>
      <c r="R1367" s="12" t="str">
        <f t="shared" si="353"/>
        <v/>
      </c>
      <c r="S1367" s="12" t="str">
        <f t="shared" si="354"/>
        <v/>
      </c>
      <c r="T1367" s="12" t="str">
        <f t="shared" si="355"/>
        <v/>
      </c>
      <c r="U1367" s="12" t="str">
        <f t="shared" si="356"/>
        <v/>
      </c>
    </row>
    <row r="1368" spans="1:21" x14ac:dyDescent="0.2">
      <c r="A1368" s="9" t="str">
        <f t="shared" si="340"/>
        <v/>
      </c>
      <c r="B1368" s="10" t="str">
        <f t="shared" si="341"/>
        <v/>
      </c>
      <c r="C1368" s="14" t="str">
        <f t="shared" si="342"/>
        <v/>
      </c>
      <c r="D1368" s="11" t="str">
        <f t="shared" si="343"/>
        <v/>
      </c>
      <c r="E1368" s="12" t="str">
        <f t="shared" si="344"/>
        <v/>
      </c>
      <c r="F1368" s="12" t="str">
        <f t="shared" si="345"/>
        <v/>
      </c>
      <c r="G1368" s="12" t="str">
        <f t="shared" si="346"/>
        <v/>
      </c>
      <c r="H1368" s="13"/>
      <c r="I1368" s="12" t="str">
        <f t="shared" si="347"/>
        <v/>
      </c>
      <c r="J1368" s="12" t="str">
        <f t="shared" si="348"/>
        <v/>
      </c>
      <c r="K1368" s="12" t="str">
        <f t="shared" si="349"/>
        <v/>
      </c>
      <c r="L1368" s="12" t="str">
        <f>IF(A1368="","",SUM($K$51:K1368))</f>
        <v/>
      </c>
      <c r="O1368" s="9" t="str">
        <f t="shared" si="350"/>
        <v/>
      </c>
      <c r="P1368" s="10" t="str">
        <f t="shared" si="351"/>
        <v/>
      </c>
      <c r="Q1368" s="16" t="str">
        <f t="shared" si="352"/>
        <v/>
      </c>
      <c r="R1368" s="12" t="str">
        <f t="shared" si="353"/>
        <v/>
      </c>
      <c r="S1368" s="12" t="str">
        <f t="shared" si="354"/>
        <v/>
      </c>
      <c r="T1368" s="12" t="str">
        <f t="shared" si="355"/>
        <v/>
      </c>
      <c r="U1368" s="12" t="str">
        <f t="shared" si="356"/>
        <v/>
      </c>
    </row>
    <row r="1369" spans="1:21" x14ac:dyDescent="0.2">
      <c r="A1369" s="9" t="str">
        <f t="shared" si="340"/>
        <v/>
      </c>
      <c r="B1369" s="10" t="str">
        <f t="shared" si="341"/>
        <v/>
      </c>
      <c r="C1369" s="14" t="str">
        <f t="shared" si="342"/>
        <v/>
      </c>
      <c r="D1369" s="11" t="str">
        <f t="shared" si="343"/>
        <v/>
      </c>
      <c r="E1369" s="12" t="str">
        <f t="shared" si="344"/>
        <v/>
      </c>
      <c r="F1369" s="12" t="str">
        <f t="shared" si="345"/>
        <v/>
      </c>
      <c r="G1369" s="12" t="str">
        <f t="shared" si="346"/>
        <v/>
      </c>
      <c r="H1369" s="13"/>
      <c r="I1369" s="12" t="str">
        <f t="shared" si="347"/>
        <v/>
      </c>
      <c r="J1369" s="12" t="str">
        <f t="shared" si="348"/>
        <v/>
      </c>
      <c r="K1369" s="12" t="str">
        <f t="shared" si="349"/>
        <v/>
      </c>
      <c r="L1369" s="12" t="str">
        <f>IF(A1369="","",SUM($K$51:K1369))</f>
        <v/>
      </c>
      <c r="O1369" s="9" t="str">
        <f t="shared" si="350"/>
        <v/>
      </c>
      <c r="P1369" s="10" t="str">
        <f t="shared" si="351"/>
        <v/>
      </c>
      <c r="Q1369" s="16" t="str">
        <f t="shared" si="352"/>
        <v/>
      </c>
      <c r="R1369" s="12" t="str">
        <f t="shared" si="353"/>
        <v/>
      </c>
      <c r="S1369" s="12" t="str">
        <f t="shared" si="354"/>
        <v/>
      </c>
      <c r="T1369" s="12" t="str">
        <f t="shared" si="355"/>
        <v/>
      </c>
      <c r="U1369" s="12" t="str">
        <f t="shared" si="356"/>
        <v/>
      </c>
    </row>
    <row r="1370" spans="1:21" x14ac:dyDescent="0.2">
      <c r="A1370" s="9" t="str">
        <f t="shared" si="340"/>
        <v/>
      </c>
      <c r="B1370" s="10" t="str">
        <f t="shared" si="341"/>
        <v/>
      </c>
      <c r="C1370" s="14" t="str">
        <f t="shared" si="342"/>
        <v/>
      </c>
      <c r="D1370" s="11" t="str">
        <f t="shared" si="343"/>
        <v/>
      </c>
      <c r="E1370" s="12" t="str">
        <f t="shared" si="344"/>
        <v/>
      </c>
      <c r="F1370" s="12" t="str">
        <f t="shared" si="345"/>
        <v/>
      </c>
      <c r="G1370" s="12" t="str">
        <f t="shared" si="346"/>
        <v/>
      </c>
      <c r="H1370" s="13"/>
      <c r="I1370" s="12" t="str">
        <f t="shared" si="347"/>
        <v/>
      </c>
      <c r="J1370" s="12" t="str">
        <f t="shared" si="348"/>
        <v/>
      </c>
      <c r="K1370" s="12" t="str">
        <f t="shared" si="349"/>
        <v/>
      </c>
      <c r="L1370" s="12" t="str">
        <f>IF(A1370="","",SUM($K$51:K1370))</f>
        <v/>
      </c>
      <c r="O1370" s="9" t="str">
        <f t="shared" si="350"/>
        <v/>
      </c>
      <c r="P1370" s="10" t="str">
        <f t="shared" si="351"/>
        <v/>
      </c>
      <c r="Q1370" s="16" t="str">
        <f t="shared" si="352"/>
        <v/>
      </c>
      <c r="R1370" s="12" t="str">
        <f t="shared" si="353"/>
        <v/>
      </c>
      <c r="S1370" s="12" t="str">
        <f t="shared" si="354"/>
        <v/>
      </c>
      <c r="T1370" s="12" t="str">
        <f t="shared" si="355"/>
        <v/>
      </c>
      <c r="U1370" s="12" t="str">
        <f t="shared" si="356"/>
        <v/>
      </c>
    </row>
    <row r="1371" spans="1:21" x14ac:dyDescent="0.2">
      <c r="A1371" s="9" t="str">
        <f t="shared" si="340"/>
        <v/>
      </c>
      <c r="B1371" s="10" t="str">
        <f t="shared" si="341"/>
        <v/>
      </c>
      <c r="C1371" s="14" t="str">
        <f t="shared" si="342"/>
        <v/>
      </c>
      <c r="D1371" s="11" t="str">
        <f t="shared" si="343"/>
        <v/>
      </c>
      <c r="E1371" s="12" t="str">
        <f t="shared" si="344"/>
        <v/>
      </c>
      <c r="F1371" s="12" t="str">
        <f t="shared" si="345"/>
        <v/>
      </c>
      <c r="G1371" s="12" t="str">
        <f t="shared" si="346"/>
        <v/>
      </c>
      <c r="H1371" s="13"/>
      <c r="I1371" s="12" t="str">
        <f t="shared" si="347"/>
        <v/>
      </c>
      <c r="J1371" s="12" t="str">
        <f t="shared" si="348"/>
        <v/>
      </c>
      <c r="K1371" s="12" t="str">
        <f t="shared" si="349"/>
        <v/>
      </c>
      <c r="L1371" s="12" t="str">
        <f>IF(A1371="","",SUM($K$51:K1371))</f>
        <v/>
      </c>
      <c r="O1371" s="9" t="str">
        <f t="shared" si="350"/>
        <v/>
      </c>
      <c r="P1371" s="10" t="str">
        <f t="shared" si="351"/>
        <v/>
      </c>
      <c r="Q1371" s="16" t="str">
        <f t="shared" si="352"/>
        <v/>
      </c>
      <c r="R1371" s="12" t="str">
        <f t="shared" si="353"/>
        <v/>
      </c>
      <c r="S1371" s="12" t="str">
        <f t="shared" si="354"/>
        <v/>
      </c>
      <c r="T1371" s="12" t="str">
        <f t="shared" si="355"/>
        <v/>
      </c>
      <c r="U1371" s="12" t="str">
        <f t="shared" si="356"/>
        <v/>
      </c>
    </row>
    <row r="1372" spans="1:21" x14ac:dyDescent="0.2">
      <c r="A1372" s="9" t="str">
        <f t="shared" si="340"/>
        <v/>
      </c>
      <c r="B1372" s="10" t="str">
        <f t="shared" si="341"/>
        <v/>
      </c>
      <c r="C1372" s="14" t="str">
        <f t="shared" si="342"/>
        <v/>
      </c>
      <c r="D1372" s="11" t="str">
        <f t="shared" si="343"/>
        <v/>
      </c>
      <c r="E1372" s="12" t="str">
        <f t="shared" si="344"/>
        <v/>
      </c>
      <c r="F1372" s="12" t="str">
        <f t="shared" si="345"/>
        <v/>
      </c>
      <c r="G1372" s="12" t="str">
        <f t="shared" si="346"/>
        <v/>
      </c>
      <c r="H1372" s="13"/>
      <c r="I1372" s="12" t="str">
        <f t="shared" si="347"/>
        <v/>
      </c>
      <c r="J1372" s="12" t="str">
        <f t="shared" si="348"/>
        <v/>
      </c>
      <c r="K1372" s="12" t="str">
        <f t="shared" si="349"/>
        <v/>
      </c>
      <c r="L1372" s="12" t="str">
        <f>IF(A1372="","",SUM($K$51:K1372))</f>
        <v/>
      </c>
      <c r="O1372" s="9" t="str">
        <f t="shared" si="350"/>
        <v/>
      </c>
      <c r="P1372" s="10" t="str">
        <f t="shared" si="351"/>
        <v/>
      </c>
      <c r="Q1372" s="16" t="str">
        <f t="shared" si="352"/>
        <v/>
      </c>
      <c r="R1372" s="12" t="str">
        <f t="shared" si="353"/>
        <v/>
      </c>
      <c r="S1372" s="12" t="str">
        <f t="shared" si="354"/>
        <v/>
      </c>
      <c r="T1372" s="12" t="str">
        <f t="shared" si="355"/>
        <v/>
      </c>
      <c r="U1372" s="12" t="str">
        <f t="shared" si="356"/>
        <v/>
      </c>
    </row>
    <row r="1373" spans="1:21" x14ac:dyDescent="0.2">
      <c r="A1373" s="9" t="str">
        <f t="shared" si="340"/>
        <v/>
      </c>
      <c r="B1373" s="10" t="str">
        <f t="shared" si="341"/>
        <v/>
      </c>
      <c r="C1373" s="14" t="str">
        <f t="shared" si="342"/>
        <v/>
      </c>
      <c r="D1373" s="11" t="str">
        <f t="shared" si="343"/>
        <v/>
      </c>
      <c r="E1373" s="12" t="str">
        <f t="shared" si="344"/>
        <v/>
      </c>
      <c r="F1373" s="12" t="str">
        <f t="shared" si="345"/>
        <v/>
      </c>
      <c r="G1373" s="12" t="str">
        <f t="shared" si="346"/>
        <v/>
      </c>
      <c r="H1373" s="13"/>
      <c r="I1373" s="12" t="str">
        <f t="shared" si="347"/>
        <v/>
      </c>
      <c r="J1373" s="12" t="str">
        <f t="shared" si="348"/>
        <v/>
      </c>
      <c r="K1373" s="12" t="str">
        <f t="shared" si="349"/>
        <v/>
      </c>
      <c r="L1373" s="12" t="str">
        <f>IF(A1373="","",SUM($K$51:K1373))</f>
        <v/>
      </c>
      <c r="O1373" s="9" t="str">
        <f t="shared" si="350"/>
        <v/>
      </c>
      <c r="P1373" s="10" t="str">
        <f t="shared" si="351"/>
        <v/>
      </c>
      <c r="Q1373" s="16" t="str">
        <f t="shared" si="352"/>
        <v/>
      </c>
      <c r="R1373" s="12" t="str">
        <f t="shared" si="353"/>
        <v/>
      </c>
      <c r="S1373" s="12" t="str">
        <f t="shared" si="354"/>
        <v/>
      </c>
      <c r="T1373" s="12" t="str">
        <f t="shared" si="355"/>
        <v/>
      </c>
      <c r="U1373" s="12" t="str">
        <f t="shared" si="356"/>
        <v/>
      </c>
    </row>
    <row r="1374" spans="1:21" x14ac:dyDescent="0.2">
      <c r="A1374" s="9" t="str">
        <f t="shared" si="340"/>
        <v/>
      </c>
      <c r="B1374" s="10" t="str">
        <f t="shared" si="341"/>
        <v/>
      </c>
      <c r="C1374" s="14" t="str">
        <f t="shared" si="342"/>
        <v/>
      </c>
      <c r="D1374" s="11" t="str">
        <f t="shared" si="343"/>
        <v/>
      </c>
      <c r="E1374" s="12" t="str">
        <f t="shared" si="344"/>
        <v/>
      </c>
      <c r="F1374" s="12" t="str">
        <f t="shared" si="345"/>
        <v/>
      </c>
      <c r="G1374" s="12" t="str">
        <f t="shared" si="346"/>
        <v/>
      </c>
      <c r="H1374" s="13"/>
      <c r="I1374" s="12" t="str">
        <f t="shared" si="347"/>
        <v/>
      </c>
      <c r="J1374" s="12" t="str">
        <f t="shared" si="348"/>
        <v/>
      </c>
      <c r="K1374" s="12" t="str">
        <f t="shared" si="349"/>
        <v/>
      </c>
      <c r="L1374" s="12" t="str">
        <f>IF(A1374="","",SUM($K$51:K1374))</f>
        <v/>
      </c>
      <c r="O1374" s="9" t="str">
        <f t="shared" si="350"/>
        <v/>
      </c>
      <c r="P1374" s="10" t="str">
        <f t="shared" si="351"/>
        <v/>
      </c>
      <c r="Q1374" s="16" t="str">
        <f t="shared" si="352"/>
        <v/>
      </c>
      <c r="R1374" s="12" t="str">
        <f t="shared" si="353"/>
        <v/>
      </c>
      <c r="S1374" s="12" t="str">
        <f t="shared" si="354"/>
        <v/>
      </c>
      <c r="T1374" s="12" t="str">
        <f t="shared" si="355"/>
        <v/>
      </c>
      <c r="U1374" s="12" t="str">
        <f t="shared" si="356"/>
        <v/>
      </c>
    </row>
    <row r="1375" spans="1:21" x14ac:dyDescent="0.2">
      <c r="A1375" s="9" t="str">
        <f t="shared" si="340"/>
        <v/>
      </c>
      <c r="B1375" s="10" t="str">
        <f t="shared" si="341"/>
        <v/>
      </c>
      <c r="C1375" s="14" t="str">
        <f t="shared" si="342"/>
        <v/>
      </c>
      <c r="D1375" s="11" t="str">
        <f t="shared" si="343"/>
        <v/>
      </c>
      <c r="E1375" s="12" t="str">
        <f t="shared" si="344"/>
        <v/>
      </c>
      <c r="F1375" s="12" t="str">
        <f t="shared" si="345"/>
        <v/>
      </c>
      <c r="G1375" s="12" t="str">
        <f t="shared" si="346"/>
        <v/>
      </c>
      <c r="H1375" s="13"/>
      <c r="I1375" s="12" t="str">
        <f t="shared" si="347"/>
        <v/>
      </c>
      <c r="J1375" s="12" t="str">
        <f t="shared" si="348"/>
        <v/>
      </c>
      <c r="K1375" s="12" t="str">
        <f t="shared" si="349"/>
        <v/>
      </c>
      <c r="L1375" s="12" t="str">
        <f>IF(A1375="","",SUM($K$51:K1375))</f>
        <v/>
      </c>
      <c r="O1375" s="9" t="str">
        <f t="shared" si="350"/>
        <v/>
      </c>
      <c r="P1375" s="10" t="str">
        <f t="shared" si="351"/>
        <v/>
      </c>
      <c r="Q1375" s="16" t="str">
        <f t="shared" si="352"/>
        <v/>
      </c>
      <c r="R1375" s="12" t="str">
        <f t="shared" si="353"/>
        <v/>
      </c>
      <c r="S1375" s="12" t="str">
        <f t="shared" si="354"/>
        <v/>
      </c>
      <c r="T1375" s="12" t="str">
        <f t="shared" si="355"/>
        <v/>
      </c>
      <c r="U1375" s="12" t="str">
        <f t="shared" si="356"/>
        <v/>
      </c>
    </row>
    <row r="1376" spans="1:21" x14ac:dyDescent="0.2">
      <c r="A1376" s="9" t="str">
        <f t="shared" si="340"/>
        <v/>
      </c>
      <c r="B1376" s="10" t="str">
        <f t="shared" si="341"/>
        <v/>
      </c>
      <c r="C1376" s="14" t="str">
        <f t="shared" si="342"/>
        <v/>
      </c>
      <c r="D1376" s="11" t="str">
        <f t="shared" si="343"/>
        <v/>
      </c>
      <c r="E1376" s="12" t="str">
        <f t="shared" si="344"/>
        <v/>
      </c>
      <c r="F1376" s="12" t="str">
        <f t="shared" si="345"/>
        <v/>
      </c>
      <c r="G1376" s="12" t="str">
        <f t="shared" si="346"/>
        <v/>
      </c>
      <c r="H1376" s="13"/>
      <c r="I1376" s="12" t="str">
        <f t="shared" si="347"/>
        <v/>
      </c>
      <c r="J1376" s="12" t="str">
        <f t="shared" si="348"/>
        <v/>
      </c>
      <c r="K1376" s="12" t="str">
        <f t="shared" si="349"/>
        <v/>
      </c>
      <c r="L1376" s="12" t="str">
        <f>IF(A1376="","",SUM($K$51:K1376))</f>
        <v/>
      </c>
      <c r="O1376" s="9" t="str">
        <f t="shared" si="350"/>
        <v/>
      </c>
      <c r="P1376" s="10" t="str">
        <f t="shared" si="351"/>
        <v/>
      </c>
      <c r="Q1376" s="16" t="str">
        <f t="shared" si="352"/>
        <v/>
      </c>
      <c r="R1376" s="12" t="str">
        <f t="shared" si="353"/>
        <v/>
      </c>
      <c r="S1376" s="12" t="str">
        <f t="shared" si="354"/>
        <v/>
      </c>
      <c r="T1376" s="12" t="str">
        <f t="shared" si="355"/>
        <v/>
      </c>
      <c r="U1376" s="12" t="str">
        <f t="shared" si="356"/>
        <v/>
      </c>
    </row>
    <row r="1377" spans="1:21" x14ac:dyDescent="0.2">
      <c r="A1377" s="9" t="str">
        <f t="shared" si="340"/>
        <v/>
      </c>
      <c r="B1377" s="10" t="str">
        <f t="shared" si="341"/>
        <v/>
      </c>
      <c r="C1377" s="14" t="str">
        <f t="shared" si="342"/>
        <v/>
      </c>
      <c r="D1377" s="11" t="str">
        <f t="shared" si="343"/>
        <v/>
      </c>
      <c r="E1377" s="12" t="str">
        <f t="shared" si="344"/>
        <v/>
      </c>
      <c r="F1377" s="12" t="str">
        <f t="shared" si="345"/>
        <v/>
      </c>
      <c r="G1377" s="12" t="str">
        <f t="shared" si="346"/>
        <v/>
      </c>
      <c r="H1377" s="13"/>
      <c r="I1377" s="12" t="str">
        <f t="shared" si="347"/>
        <v/>
      </c>
      <c r="J1377" s="12" t="str">
        <f t="shared" si="348"/>
        <v/>
      </c>
      <c r="K1377" s="12" t="str">
        <f t="shared" si="349"/>
        <v/>
      </c>
      <c r="L1377" s="12" t="str">
        <f>IF(A1377="","",SUM($K$51:K1377))</f>
        <v/>
      </c>
      <c r="O1377" s="9" t="str">
        <f t="shared" si="350"/>
        <v/>
      </c>
      <c r="P1377" s="10" t="str">
        <f t="shared" si="351"/>
        <v/>
      </c>
      <c r="Q1377" s="16" t="str">
        <f t="shared" si="352"/>
        <v/>
      </c>
      <c r="R1377" s="12" t="str">
        <f t="shared" si="353"/>
        <v/>
      </c>
      <c r="S1377" s="12" t="str">
        <f t="shared" si="354"/>
        <v/>
      </c>
      <c r="T1377" s="12" t="str">
        <f t="shared" si="355"/>
        <v/>
      </c>
      <c r="U1377" s="12" t="str">
        <f t="shared" si="356"/>
        <v/>
      </c>
    </row>
    <row r="1378" spans="1:21" x14ac:dyDescent="0.2">
      <c r="A1378" s="9" t="str">
        <f t="shared" si="340"/>
        <v/>
      </c>
      <c r="B1378" s="10" t="str">
        <f t="shared" si="341"/>
        <v/>
      </c>
      <c r="C1378" s="14" t="str">
        <f t="shared" si="342"/>
        <v/>
      </c>
      <c r="D1378" s="11" t="str">
        <f t="shared" si="343"/>
        <v/>
      </c>
      <c r="E1378" s="12" t="str">
        <f t="shared" si="344"/>
        <v/>
      </c>
      <c r="F1378" s="12" t="str">
        <f t="shared" si="345"/>
        <v/>
      </c>
      <c r="G1378" s="12" t="str">
        <f t="shared" si="346"/>
        <v/>
      </c>
      <c r="H1378" s="13"/>
      <c r="I1378" s="12" t="str">
        <f t="shared" si="347"/>
        <v/>
      </c>
      <c r="J1378" s="12" t="str">
        <f t="shared" si="348"/>
        <v/>
      </c>
      <c r="K1378" s="12" t="str">
        <f t="shared" si="349"/>
        <v/>
      </c>
      <c r="L1378" s="12" t="str">
        <f>IF(A1378="","",SUM($K$51:K1378))</f>
        <v/>
      </c>
      <c r="O1378" s="9" t="str">
        <f t="shared" si="350"/>
        <v/>
      </c>
      <c r="P1378" s="10" t="str">
        <f t="shared" si="351"/>
        <v/>
      </c>
      <c r="Q1378" s="16" t="str">
        <f t="shared" si="352"/>
        <v/>
      </c>
      <c r="R1378" s="12" t="str">
        <f t="shared" si="353"/>
        <v/>
      </c>
      <c r="S1378" s="12" t="str">
        <f t="shared" si="354"/>
        <v/>
      </c>
      <c r="T1378" s="12" t="str">
        <f t="shared" si="355"/>
        <v/>
      </c>
      <c r="U1378" s="12" t="str">
        <f t="shared" si="356"/>
        <v/>
      </c>
    </row>
    <row r="1379" spans="1:21" x14ac:dyDescent="0.2">
      <c r="A1379" s="9" t="str">
        <f t="shared" si="340"/>
        <v/>
      </c>
      <c r="B1379" s="10" t="str">
        <f t="shared" si="341"/>
        <v/>
      </c>
      <c r="C1379" s="14" t="str">
        <f t="shared" si="342"/>
        <v/>
      </c>
      <c r="D1379" s="11" t="str">
        <f t="shared" si="343"/>
        <v/>
      </c>
      <c r="E1379" s="12" t="str">
        <f t="shared" si="344"/>
        <v/>
      </c>
      <c r="F1379" s="12" t="str">
        <f t="shared" si="345"/>
        <v/>
      </c>
      <c r="G1379" s="12" t="str">
        <f t="shared" si="346"/>
        <v/>
      </c>
      <c r="H1379" s="13"/>
      <c r="I1379" s="12" t="str">
        <f t="shared" si="347"/>
        <v/>
      </c>
      <c r="J1379" s="12" t="str">
        <f t="shared" si="348"/>
        <v/>
      </c>
      <c r="K1379" s="12" t="str">
        <f t="shared" si="349"/>
        <v/>
      </c>
      <c r="L1379" s="12" t="str">
        <f>IF(A1379="","",SUM($K$51:K1379))</f>
        <v/>
      </c>
      <c r="O1379" s="9" t="str">
        <f t="shared" si="350"/>
        <v/>
      </c>
      <c r="P1379" s="10" t="str">
        <f t="shared" si="351"/>
        <v/>
      </c>
      <c r="Q1379" s="16" t="str">
        <f t="shared" si="352"/>
        <v/>
      </c>
      <c r="R1379" s="12" t="str">
        <f t="shared" si="353"/>
        <v/>
      </c>
      <c r="S1379" s="12" t="str">
        <f t="shared" si="354"/>
        <v/>
      </c>
      <c r="T1379" s="12" t="str">
        <f t="shared" si="355"/>
        <v/>
      </c>
      <c r="U1379" s="12" t="str">
        <f t="shared" si="356"/>
        <v/>
      </c>
    </row>
    <row r="1380" spans="1:21" x14ac:dyDescent="0.2">
      <c r="A1380" s="9" t="str">
        <f t="shared" si="340"/>
        <v/>
      </c>
      <c r="B1380" s="10" t="str">
        <f t="shared" si="341"/>
        <v/>
      </c>
      <c r="C1380" s="14" t="str">
        <f t="shared" si="342"/>
        <v/>
      </c>
      <c r="D1380" s="11" t="str">
        <f t="shared" si="343"/>
        <v/>
      </c>
      <c r="E1380" s="12" t="str">
        <f t="shared" si="344"/>
        <v/>
      </c>
      <c r="F1380" s="12" t="str">
        <f t="shared" si="345"/>
        <v/>
      </c>
      <c r="G1380" s="12" t="str">
        <f t="shared" si="346"/>
        <v/>
      </c>
      <c r="H1380" s="13"/>
      <c r="I1380" s="12" t="str">
        <f t="shared" si="347"/>
        <v/>
      </c>
      <c r="J1380" s="12" t="str">
        <f t="shared" si="348"/>
        <v/>
      </c>
      <c r="K1380" s="12" t="str">
        <f t="shared" si="349"/>
        <v/>
      </c>
      <c r="L1380" s="12" t="str">
        <f>IF(A1380="","",SUM($K$51:K1380))</f>
        <v/>
      </c>
      <c r="O1380" s="9" t="str">
        <f t="shared" si="350"/>
        <v/>
      </c>
      <c r="P1380" s="10" t="str">
        <f t="shared" si="351"/>
        <v/>
      </c>
      <c r="Q1380" s="16" t="str">
        <f t="shared" si="352"/>
        <v/>
      </c>
      <c r="R1380" s="12" t="str">
        <f t="shared" si="353"/>
        <v/>
      </c>
      <c r="S1380" s="12" t="str">
        <f t="shared" si="354"/>
        <v/>
      </c>
      <c r="T1380" s="12" t="str">
        <f t="shared" si="355"/>
        <v/>
      </c>
      <c r="U1380" s="12" t="str">
        <f t="shared" si="356"/>
        <v/>
      </c>
    </row>
    <row r="1381" spans="1:21" x14ac:dyDescent="0.2">
      <c r="A1381" s="9" t="str">
        <f t="shared" si="340"/>
        <v/>
      </c>
      <c r="B1381" s="10" t="str">
        <f t="shared" si="341"/>
        <v/>
      </c>
      <c r="C1381" s="14" t="str">
        <f t="shared" si="342"/>
        <v/>
      </c>
      <c r="D1381" s="11" t="str">
        <f t="shared" si="343"/>
        <v/>
      </c>
      <c r="E1381" s="12" t="str">
        <f t="shared" si="344"/>
        <v/>
      </c>
      <c r="F1381" s="12" t="str">
        <f t="shared" si="345"/>
        <v/>
      </c>
      <c r="G1381" s="12" t="str">
        <f t="shared" si="346"/>
        <v/>
      </c>
      <c r="H1381" s="13"/>
      <c r="I1381" s="12" t="str">
        <f t="shared" si="347"/>
        <v/>
      </c>
      <c r="J1381" s="12" t="str">
        <f t="shared" si="348"/>
        <v/>
      </c>
      <c r="K1381" s="12" t="str">
        <f t="shared" si="349"/>
        <v/>
      </c>
      <c r="L1381" s="12" t="str">
        <f>IF(A1381="","",SUM($K$51:K1381))</f>
        <v/>
      </c>
      <c r="O1381" s="9" t="str">
        <f t="shared" si="350"/>
        <v/>
      </c>
      <c r="P1381" s="10" t="str">
        <f t="shared" si="351"/>
        <v/>
      </c>
      <c r="Q1381" s="16" t="str">
        <f t="shared" si="352"/>
        <v/>
      </c>
      <c r="R1381" s="12" t="str">
        <f t="shared" si="353"/>
        <v/>
      </c>
      <c r="S1381" s="12" t="str">
        <f t="shared" si="354"/>
        <v/>
      </c>
      <c r="T1381" s="12" t="str">
        <f t="shared" si="355"/>
        <v/>
      </c>
      <c r="U1381" s="12" t="str">
        <f t="shared" si="356"/>
        <v/>
      </c>
    </row>
    <row r="1382" spans="1:21" x14ac:dyDescent="0.2">
      <c r="A1382" s="9" t="str">
        <f t="shared" si="340"/>
        <v/>
      </c>
      <c r="B1382" s="10" t="str">
        <f t="shared" si="341"/>
        <v/>
      </c>
      <c r="C1382" s="14" t="str">
        <f t="shared" si="342"/>
        <v/>
      </c>
      <c r="D1382" s="11" t="str">
        <f t="shared" si="343"/>
        <v/>
      </c>
      <c r="E1382" s="12" t="str">
        <f t="shared" si="344"/>
        <v/>
      </c>
      <c r="F1382" s="12" t="str">
        <f t="shared" si="345"/>
        <v/>
      </c>
      <c r="G1382" s="12" t="str">
        <f t="shared" si="346"/>
        <v/>
      </c>
      <c r="H1382" s="13"/>
      <c r="I1382" s="12" t="str">
        <f t="shared" si="347"/>
        <v/>
      </c>
      <c r="J1382" s="12" t="str">
        <f t="shared" si="348"/>
        <v/>
      </c>
      <c r="K1382" s="12" t="str">
        <f t="shared" si="349"/>
        <v/>
      </c>
      <c r="L1382" s="12" t="str">
        <f>IF(A1382="","",SUM($K$51:K1382))</f>
        <v/>
      </c>
      <c r="O1382" s="9" t="str">
        <f t="shared" si="350"/>
        <v/>
      </c>
      <c r="P1382" s="10" t="str">
        <f t="shared" si="351"/>
        <v/>
      </c>
      <c r="Q1382" s="16" t="str">
        <f t="shared" si="352"/>
        <v/>
      </c>
      <c r="R1382" s="12" t="str">
        <f t="shared" si="353"/>
        <v/>
      </c>
      <c r="S1382" s="12" t="str">
        <f t="shared" si="354"/>
        <v/>
      </c>
      <c r="T1382" s="12" t="str">
        <f t="shared" si="355"/>
        <v/>
      </c>
      <c r="U1382" s="12" t="str">
        <f t="shared" si="356"/>
        <v/>
      </c>
    </row>
    <row r="1383" spans="1:21" x14ac:dyDescent="0.2">
      <c r="A1383" s="9" t="str">
        <f t="shared" si="340"/>
        <v/>
      </c>
      <c r="B1383" s="10" t="str">
        <f t="shared" si="341"/>
        <v/>
      </c>
      <c r="C1383" s="14" t="str">
        <f t="shared" si="342"/>
        <v/>
      </c>
      <c r="D1383" s="11" t="str">
        <f t="shared" si="343"/>
        <v/>
      </c>
      <c r="E1383" s="12" t="str">
        <f t="shared" si="344"/>
        <v/>
      </c>
      <c r="F1383" s="12" t="str">
        <f t="shared" si="345"/>
        <v/>
      </c>
      <c r="G1383" s="12" t="str">
        <f t="shared" si="346"/>
        <v/>
      </c>
      <c r="H1383" s="13"/>
      <c r="I1383" s="12" t="str">
        <f t="shared" si="347"/>
        <v/>
      </c>
      <c r="J1383" s="12" t="str">
        <f t="shared" si="348"/>
        <v/>
      </c>
      <c r="K1383" s="12" t="str">
        <f t="shared" si="349"/>
        <v/>
      </c>
      <c r="L1383" s="12" t="str">
        <f>IF(A1383="","",SUM($K$51:K1383))</f>
        <v/>
      </c>
      <c r="O1383" s="9" t="str">
        <f t="shared" si="350"/>
        <v/>
      </c>
      <c r="P1383" s="10" t="str">
        <f t="shared" si="351"/>
        <v/>
      </c>
      <c r="Q1383" s="16" t="str">
        <f t="shared" si="352"/>
        <v/>
      </c>
      <c r="R1383" s="12" t="str">
        <f t="shared" si="353"/>
        <v/>
      </c>
      <c r="S1383" s="12" t="str">
        <f t="shared" si="354"/>
        <v/>
      </c>
      <c r="T1383" s="12" t="str">
        <f t="shared" si="355"/>
        <v/>
      </c>
      <c r="U1383" s="12" t="str">
        <f t="shared" si="356"/>
        <v/>
      </c>
    </row>
    <row r="1384" spans="1:21" x14ac:dyDescent="0.2">
      <c r="A1384" s="9" t="str">
        <f t="shared" si="340"/>
        <v/>
      </c>
      <c r="B1384" s="10" t="str">
        <f t="shared" si="341"/>
        <v/>
      </c>
      <c r="C1384" s="14" t="str">
        <f t="shared" si="342"/>
        <v/>
      </c>
      <c r="D1384" s="11" t="str">
        <f t="shared" si="343"/>
        <v/>
      </c>
      <c r="E1384" s="12" t="str">
        <f t="shared" si="344"/>
        <v/>
      </c>
      <c r="F1384" s="12" t="str">
        <f t="shared" si="345"/>
        <v/>
      </c>
      <c r="G1384" s="12" t="str">
        <f t="shared" si="346"/>
        <v/>
      </c>
      <c r="H1384" s="13"/>
      <c r="I1384" s="12" t="str">
        <f t="shared" si="347"/>
        <v/>
      </c>
      <c r="J1384" s="12" t="str">
        <f t="shared" si="348"/>
        <v/>
      </c>
      <c r="K1384" s="12" t="str">
        <f t="shared" si="349"/>
        <v/>
      </c>
      <c r="L1384" s="12" t="str">
        <f>IF(A1384="","",SUM($K$51:K1384))</f>
        <v/>
      </c>
      <c r="O1384" s="9" t="str">
        <f t="shared" si="350"/>
        <v/>
      </c>
      <c r="P1384" s="10" t="str">
        <f t="shared" si="351"/>
        <v/>
      </c>
      <c r="Q1384" s="16" t="str">
        <f t="shared" si="352"/>
        <v/>
      </c>
      <c r="R1384" s="12" t="str">
        <f t="shared" si="353"/>
        <v/>
      </c>
      <c r="S1384" s="12" t="str">
        <f t="shared" si="354"/>
        <v/>
      </c>
      <c r="T1384" s="12" t="str">
        <f t="shared" si="355"/>
        <v/>
      </c>
      <c r="U1384" s="12" t="str">
        <f t="shared" si="356"/>
        <v/>
      </c>
    </row>
    <row r="1385" spans="1:21" x14ac:dyDescent="0.2">
      <c r="A1385" s="9" t="str">
        <f t="shared" si="340"/>
        <v/>
      </c>
      <c r="B1385" s="10" t="str">
        <f t="shared" si="341"/>
        <v/>
      </c>
      <c r="C1385" s="14" t="str">
        <f t="shared" si="342"/>
        <v/>
      </c>
      <c r="D1385" s="11" t="str">
        <f t="shared" si="343"/>
        <v/>
      </c>
      <c r="E1385" s="12" t="str">
        <f t="shared" si="344"/>
        <v/>
      </c>
      <c r="F1385" s="12" t="str">
        <f t="shared" si="345"/>
        <v/>
      </c>
      <c r="G1385" s="12" t="str">
        <f t="shared" si="346"/>
        <v/>
      </c>
      <c r="H1385" s="13"/>
      <c r="I1385" s="12" t="str">
        <f t="shared" si="347"/>
        <v/>
      </c>
      <c r="J1385" s="12" t="str">
        <f t="shared" si="348"/>
        <v/>
      </c>
      <c r="K1385" s="12" t="str">
        <f t="shared" si="349"/>
        <v/>
      </c>
      <c r="L1385" s="12" t="str">
        <f>IF(A1385="","",SUM($K$51:K1385))</f>
        <v/>
      </c>
      <c r="O1385" s="9" t="str">
        <f t="shared" si="350"/>
        <v/>
      </c>
      <c r="P1385" s="10" t="str">
        <f t="shared" si="351"/>
        <v/>
      </c>
      <c r="Q1385" s="16" t="str">
        <f t="shared" si="352"/>
        <v/>
      </c>
      <c r="R1385" s="12" t="str">
        <f t="shared" si="353"/>
        <v/>
      </c>
      <c r="S1385" s="12" t="str">
        <f t="shared" si="354"/>
        <v/>
      </c>
      <c r="T1385" s="12" t="str">
        <f t="shared" si="355"/>
        <v/>
      </c>
      <c r="U1385" s="12" t="str">
        <f t="shared" si="356"/>
        <v/>
      </c>
    </row>
    <row r="1386" spans="1:21" x14ac:dyDescent="0.2">
      <c r="A1386" s="9" t="str">
        <f t="shared" si="340"/>
        <v/>
      </c>
      <c r="B1386" s="10" t="str">
        <f t="shared" si="341"/>
        <v/>
      </c>
      <c r="C1386" s="14" t="str">
        <f t="shared" si="342"/>
        <v/>
      </c>
      <c r="D1386" s="11" t="str">
        <f t="shared" si="343"/>
        <v/>
      </c>
      <c r="E1386" s="12" t="str">
        <f t="shared" si="344"/>
        <v/>
      </c>
      <c r="F1386" s="12" t="str">
        <f t="shared" si="345"/>
        <v/>
      </c>
      <c r="G1386" s="12" t="str">
        <f t="shared" si="346"/>
        <v/>
      </c>
      <c r="H1386" s="13"/>
      <c r="I1386" s="12" t="str">
        <f t="shared" si="347"/>
        <v/>
      </c>
      <c r="J1386" s="12" t="str">
        <f t="shared" si="348"/>
        <v/>
      </c>
      <c r="K1386" s="12" t="str">
        <f t="shared" si="349"/>
        <v/>
      </c>
      <c r="L1386" s="12" t="str">
        <f>IF(A1386="","",SUM($K$51:K1386))</f>
        <v/>
      </c>
      <c r="O1386" s="9" t="str">
        <f t="shared" si="350"/>
        <v/>
      </c>
      <c r="P1386" s="10" t="str">
        <f t="shared" si="351"/>
        <v/>
      </c>
      <c r="Q1386" s="16" t="str">
        <f t="shared" si="352"/>
        <v/>
      </c>
      <c r="R1386" s="12" t="str">
        <f t="shared" si="353"/>
        <v/>
      </c>
      <c r="S1386" s="12" t="str">
        <f t="shared" si="354"/>
        <v/>
      </c>
      <c r="T1386" s="12" t="str">
        <f t="shared" si="355"/>
        <v/>
      </c>
      <c r="U1386" s="12" t="str">
        <f t="shared" si="356"/>
        <v/>
      </c>
    </row>
    <row r="1387" spans="1:21" x14ac:dyDescent="0.2">
      <c r="A1387" s="9" t="str">
        <f t="shared" si="340"/>
        <v/>
      </c>
      <c r="B1387" s="10" t="str">
        <f t="shared" si="341"/>
        <v/>
      </c>
      <c r="C1387" s="14" t="str">
        <f t="shared" si="342"/>
        <v/>
      </c>
      <c r="D1387" s="11" t="str">
        <f t="shared" si="343"/>
        <v/>
      </c>
      <c r="E1387" s="12" t="str">
        <f t="shared" si="344"/>
        <v/>
      </c>
      <c r="F1387" s="12" t="str">
        <f t="shared" si="345"/>
        <v/>
      </c>
      <c r="G1387" s="12" t="str">
        <f t="shared" si="346"/>
        <v/>
      </c>
      <c r="H1387" s="13"/>
      <c r="I1387" s="12" t="str">
        <f t="shared" si="347"/>
        <v/>
      </c>
      <c r="J1387" s="12" t="str">
        <f t="shared" si="348"/>
        <v/>
      </c>
      <c r="K1387" s="12" t="str">
        <f t="shared" si="349"/>
        <v/>
      </c>
      <c r="L1387" s="12" t="str">
        <f>IF(A1387="","",SUM($K$51:K1387))</f>
        <v/>
      </c>
      <c r="O1387" s="9" t="str">
        <f t="shared" si="350"/>
        <v/>
      </c>
      <c r="P1387" s="10" t="str">
        <f t="shared" si="351"/>
        <v/>
      </c>
      <c r="Q1387" s="16" t="str">
        <f t="shared" si="352"/>
        <v/>
      </c>
      <c r="R1387" s="12" t="str">
        <f t="shared" si="353"/>
        <v/>
      </c>
      <c r="S1387" s="12" t="str">
        <f t="shared" si="354"/>
        <v/>
      </c>
      <c r="T1387" s="12" t="str">
        <f t="shared" si="355"/>
        <v/>
      </c>
      <c r="U1387" s="12" t="str">
        <f t="shared" si="356"/>
        <v/>
      </c>
    </row>
    <row r="1388" spans="1:21" x14ac:dyDescent="0.2">
      <c r="A1388" s="9" t="str">
        <f t="shared" si="340"/>
        <v/>
      </c>
      <c r="B1388" s="10" t="str">
        <f t="shared" si="341"/>
        <v/>
      </c>
      <c r="C1388" s="14" t="str">
        <f t="shared" si="342"/>
        <v/>
      </c>
      <c r="D1388" s="11" t="str">
        <f t="shared" si="343"/>
        <v/>
      </c>
      <c r="E1388" s="12" t="str">
        <f t="shared" si="344"/>
        <v/>
      </c>
      <c r="F1388" s="12" t="str">
        <f t="shared" si="345"/>
        <v/>
      </c>
      <c r="G1388" s="12" t="str">
        <f t="shared" si="346"/>
        <v/>
      </c>
      <c r="H1388" s="13"/>
      <c r="I1388" s="12" t="str">
        <f t="shared" si="347"/>
        <v/>
      </c>
      <c r="J1388" s="12" t="str">
        <f t="shared" si="348"/>
        <v/>
      </c>
      <c r="K1388" s="12" t="str">
        <f t="shared" si="349"/>
        <v/>
      </c>
      <c r="L1388" s="12" t="str">
        <f>IF(A1388="","",SUM($K$51:K1388))</f>
        <v/>
      </c>
      <c r="O1388" s="9" t="str">
        <f t="shared" si="350"/>
        <v/>
      </c>
      <c r="P1388" s="10" t="str">
        <f t="shared" si="351"/>
        <v/>
      </c>
      <c r="Q1388" s="16" t="str">
        <f t="shared" si="352"/>
        <v/>
      </c>
      <c r="R1388" s="12" t="str">
        <f t="shared" si="353"/>
        <v/>
      </c>
      <c r="S1388" s="12" t="str">
        <f t="shared" si="354"/>
        <v/>
      </c>
      <c r="T1388" s="12" t="str">
        <f t="shared" si="355"/>
        <v/>
      </c>
      <c r="U1388" s="12" t="str">
        <f t="shared" si="356"/>
        <v/>
      </c>
    </row>
    <row r="1389" spans="1:21" x14ac:dyDescent="0.2">
      <c r="A1389" s="9" t="str">
        <f t="shared" si="340"/>
        <v/>
      </c>
      <c r="B1389" s="10" t="str">
        <f t="shared" si="341"/>
        <v/>
      </c>
      <c r="C1389" s="14" t="str">
        <f t="shared" si="342"/>
        <v/>
      </c>
      <c r="D1389" s="11" t="str">
        <f t="shared" si="343"/>
        <v/>
      </c>
      <c r="E1389" s="12" t="str">
        <f t="shared" si="344"/>
        <v/>
      </c>
      <c r="F1389" s="12" t="str">
        <f t="shared" si="345"/>
        <v/>
      </c>
      <c r="G1389" s="12" t="str">
        <f t="shared" si="346"/>
        <v/>
      </c>
      <c r="H1389" s="13"/>
      <c r="I1389" s="12" t="str">
        <f t="shared" si="347"/>
        <v/>
      </c>
      <c r="J1389" s="12" t="str">
        <f t="shared" si="348"/>
        <v/>
      </c>
      <c r="K1389" s="12" t="str">
        <f t="shared" si="349"/>
        <v/>
      </c>
      <c r="L1389" s="12" t="str">
        <f>IF(A1389="","",SUM($K$51:K1389))</f>
        <v/>
      </c>
      <c r="O1389" s="9" t="str">
        <f t="shared" si="350"/>
        <v/>
      </c>
      <c r="P1389" s="10" t="str">
        <f t="shared" si="351"/>
        <v/>
      </c>
      <c r="Q1389" s="16" t="str">
        <f t="shared" si="352"/>
        <v/>
      </c>
      <c r="R1389" s="12" t="str">
        <f t="shared" si="353"/>
        <v/>
      </c>
      <c r="S1389" s="12" t="str">
        <f t="shared" si="354"/>
        <v/>
      </c>
      <c r="T1389" s="12" t="str">
        <f t="shared" si="355"/>
        <v/>
      </c>
      <c r="U1389" s="12" t="str">
        <f t="shared" si="356"/>
        <v/>
      </c>
    </row>
    <row r="1390" spans="1:21" x14ac:dyDescent="0.2">
      <c r="A1390" s="9" t="str">
        <f t="shared" si="340"/>
        <v/>
      </c>
      <c r="B1390" s="10" t="str">
        <f t="shared" si="341"/>
        <v/>
      </c>
      <c r="C1390" s="14" t="str">
        <f t="shared" si="342"/>
        <v/>
      </c>
      <c r="D1390" s="11" t="str">
        <f t="shared" si="343"/>
        <v/>
      </c>
      <c r="E1390" s="12" t="str">
        <f t="shared" si="344"/>
        <v/>
      </c>
      <c r="F1390" s="12" t="str">
        <f t="shared" si="345"/>
        <v/>
      </c>
      <c r="G1390" s="12" t="str">
        <f t="shared" si="346"/>
        <v/>
      </c>
      <c r="H1390" s="13"/>
      <c r="I1390" s="12" t="str">
        <f t="shared" si="347"/>
        <v/>
      </c>
      <c r="J1390" s="12" t="str">
        <f t="shared" si="348"/>
        <v/>
      </c>
      <c r="K1390" s="12" t="str">
        <f t="shared" si="349"/>
        <v/>
      </c>
      <c r="L1390" s="12" t="str">
        <f>IF(A1390="","",SUM($K$51:K1390))</f>
        <v/>
      </c>
      <c r="O1390" s="9" t="str">
        <f t="shared" si="350"/>
        <v/>
      </c>
      <c r="P1390" s="10" t="str">
        <f t="shared" si="351"/>
        <v/>
      </c>
      <c r="Q1390" s="16" t="str">
        <f t="shared" si="352"/>
        <v/>
      </c>
      <c r="R1390" s="12" t="str">
        <f t="shared" si="353"/>
        <v/>
      </c>
      <c r="S1390" s="12" t="str">
        <f t="shared" si="354"/>
        <v/>
      </c>
      <c r="T1390" s="12" t="str">
        <f t="shared" si="355"/>
        <v/>
      </c>
      <c r="U1390" s="12" t="str">
        <f t="shared" si="356"/>
        <v/>
      </c>
    </row>
    <row r="1391" spans="1:21" x14ac:dyDescent="0.2">
      <c r="A1391" s="9" t="str">
        <f t="shared" si="340"/>
        <v/>
      </c>
      <c r="B1391" s="10" t="str">
        <f t="shared" si="341"/>
        <v/>
      </c>
      <c r="C1391" s="14" t="str">
        <f t="shared" si="342"/>
        <v/>
      </c>
      <c r="D1391" s="11" t="str">
        <f t="shared" si="343"/>
        <v/>
      </c>
      <c r="E1391" s="12" t="str">
        <f t="shared" si="344"/>
        <v/>
      </c>
      <c r="F1391" s="12" t="str">
        <f t="shared" si="345"/>
        <v/>
      </c>
      <c r="G1391" s="12" t="str">
        <f t="shared" si="346"/>
        <v/>
      </c>
      <c r="H1391" s="13"/>
      <c r="I1391" s="12" t="str">
        <f t="shared" si="347"/>
        <v/>
      </c>
      <c r="J1391" s="12" t="str">
        <f t="shared" si="348"/>
        <v/>
      </c>
      <c r="K1391" s="12" t="str">
        <f t="shared" si="349"/>
        <v/>
      </c>
      <c r="L1391" s="12" t="str">
        <f>IF(A1391="","",SUM($K$51:K1391))</f>
        <v/>
      </c>
      <c r="O1391" s="9" t="str">
        <f t="shared" si="350"/>
        <v/>
      </c>
      <c r="P1391" s="10" t="str">
        <f t="shared" si="351"/>
        <v/>
      </c>
      <c r="Q1391" s="16" t="str">
        <f t="shared" si="352"/>
        <v/>
      </c>
      <c r="R1391" s="12" t="str">
        <f t="shared" si="353"/>
        <v/>
      </c>
      <c r="S1391" s="12" t="str">
        <f t="shared" si="354"/>
        <v/>
      </c>
      <c r="T1391" s="12" t="str">
        <f t="shared" si="355"/>
        <v/>
      </c>
      <c r="U1391" s="12" t="str">
        <f t="shared" si="356"/>
        <v/>
      </c>
    </row>
    <row r="1392" spans="1:21" x14ac:dyDescent="0.2">
      <c r="A1392" s="9" t="str">
        <f t="shared" si="340"/>
        <v/>
      </c>
      <c r="B1392" s="10" t="str">
        <f t="shared" si="341"/>
        <v/>
      </c>
      <c r="C1392" s="14" t="str">
        <f t="shared" si="342"/>
        <v/>
      </c>
      <c r="D1392" s="11" t="str">
        <f t="shared" si="343"/>
        <v/>
      </c>
      <c r="E1392" s="12" t="str">
        <f t="shared" si="344"/>
        <v/>
      </c>
      <c r="F1392" s="12" t="str">
        <f t="shared" si="345"/>
        <v/>
      </c>
      <c r="G1392" s="12" t="str">
        <f t="shared" si="346"/>
        <v/>
      </c>
      <c r="H1392" s="13"/>
      <c r="I1392" s="12" t="str">
        <f t="shared" si="347"/>
        <v/>
      </c>
      <c r="J1392" s="12" t="str">
        <f t="shared" si="348"/>
        <v/>
      </c>
      <c r="K1392" s="12" t="str">
        <f t="shared" si="349"/>
        <v/>
      </c>
      <c r="L1392" s="12" t="str">
        <f>IF(A1392="","",SUM($K$51:K1392))</f>
        <v/>
      </c>
      <c r="O1392" s="9" t="str">
        <f t="shared" si="350"/>
        <v/>
      </c>
      <c r="P1392" s="10" t="str">
        <f t="shared" si="351"/>
        <v/>
      </c>
      <c r="Q1392" s="16" t="str">
        <f t="shared" si="352"/>
        <v/>
      </c>
      <c r="R1392" s="12" t="str">
        <f t="shared" si="353"/>
        <v/>
      </c>
      <c r="S1392" s="12" t="str">
        <f t="shared" si="354"/>
        <v/>
      </c>
      <c r="T1392" s="12" t="str">
        <f t="shared" si="355"/>
        <v/>
      </c>
      <c r="U1392" s="12" t="str">
        <f t="shared" si="356"/>
        <v/>
      </c>
    </row>
    <row r="1393" spans="1:21" x14ac:dyDescent="0.2">
      <c r="A1393" s="9" t="str">
        <f t="shared" si="340"/>
        <v/>
      </c>
      <c r="B1393" s="10" t="str">
        <f t="shared" si="341"/>
        <v/>
      </c>
      <c r="C1393" s="14" t="str">
        <f t="shared" si="342"/>
        <v/>
      </c>
      <c r="D1393" s="11" t="str">
        <f t="shared" si="343"/>
        <v/>
      </c>
      <c r="E1393" s="12" t="str">
        <f t="shared" si="344"/>
        <v/>
      </c>
      <c r="F1393" s="12" t="str">
        <f t="shared" si="345"/>
        <v/>
      </c>
      <c r="G1393" s="12" t="str">
        <f t="shared" si="346"/>
        <v/>
      </c>
      <c r="H1393" s="13"/>
      <c r="I1393" s="12" t="str">
        <f t="shared" si="347"/>
        <v/>
      </c>
      <c r="J1393" s="12" t="str">
        <f t="shared" si="348"/>
        <v/>
      </c>
      <c r="K1393" s="12" t="str">
        <f t="shared" si="349"/>
        <v/>
      </c>
      <c r="L1393" s="12" t="str">
        <f>IF(A1393="","",SUM($K$51:K1393))</f>
        <v/>
      </c>
      <c r="O1393" s="9" t="str">
        <f t="shared" si="350"/>
        <v/>
      </c>
      <c r="P1393" s="10" t="str">
        <f t="shared" si="351"/>
        <v/>
      </c>
      <c r="Q1393" s="16" t="str">
        <f t="shared" si="352"/>
        <v/>
      </c>
      <c r="R1393" s="12" t="str">
        <f t="shared" si="353"/>
        <v/>
      </c>
      <c r="S1393" s="12" t="str">
        <f t="shared" si="354"/>
        <v/>
      </c>
      <c r="T1393" s="12" t="str">
        <f t="shared" si="355"/>
        <v/>
      </c>
      <c r="U1393" s="12" t="str">
        <f t="shared" si="356"/>
        <v/>
      </c>
    </row>
    <row r="1394" spans="1:21" x14ac:dyDescent="0.2">
      <c r="A1394" s="9" t="str">
        <f t="shared" si="340"/>
        <v/>
      </c>
      <c r="B1394" s="10" t="str">
        <f t="shared" si="341"/>
        <v/>
      </c>
      <c r="C1394" s="14" t="str">
        <f t="shared" si="342"/>
        <v/>
      </c>
      <c r="D1394" s="11" t="str">
        <f t="shared" si="343"/>
        <v/>
      </c>
      <c r="E1394" s="12" t="str">
        <f t="shared" si="344"/>
        <v/>
      </c>
      <c r="F1394" s="12" t="str">
        <f t="shared" si="345"/>
        <v/>
      </c>
      <c r="G1394" s="12" t="str">
        <f t="shared" si="346"/>
        <v/>
      </c>
      <c r="H1394" s="13"/>
      <c r="I1394" s="12" t="str">
        <f t="shared" si="347"/>
        <v/>
      </c>
      <c r="J1394" s="12" t="str">
        <f t="shared" si="348"/>
        <v/>
      </c>
      <c r="K1394" s="12" t="str">
        <f t="shared" si="349"/>
        <v/>
      </c>
      <c r="L1394" s="12" t="str">
        <f>IF(A1394="","",SUM($K$51:K1394))</f>
        <v/>
      </c>
      <c r="O1394" s="9" t="str">
        <f t="shared" si="350"/>
        <v/>
      </c>
      <c r="P1394" s="10" t="str">
        <f t="shared" si="351"/>
        <v/>
      </c>
      <c r="Q1394" s="16" t="str">
        <f t="shared" si="352"/>
        <v/>
      </c>
      <c r="R1394" s="12" t="str">
        <f t="shared" si="353"/>
        <v/>
      </c>
      <c r="S1394" s="12" t="str">
        <f t="shared" si="354"/>
        <v/>
      </c>
      <c r="T1394" s="12" t="str">
        <f t="shared" si="355"/>
        <v/>
      </c>
      <c r="U1394" s="12" t="str">
        <f t="shared" si="356"/>
        <v/>
      </c>
    </row>
    <row r="1395" spans="1:21" x14ac:dyDescent="0.2">
      <c r="A1395" s="9" t="str">
        <f t="shared" ref="A1395:A1458" si="357">IF(J1394="","",IF(OR(A1394&gt;=nper,ROUND(J1394,2)&lt;=0),"",A1394+1))</f>
        <v/>
      </c>
      <c r="B1395" s="10" t="str">
        <f t="shared" ref="B1395:B1458" si="358">IF(A1395="","",IF(OR(ppy=26,ppy=52),IF(ppy=26,IF(A1395=1,fpdate,B1394+14),IF(ppy=52,IF(A1395=1,fpdate,B1394+7),"n/a")),IF(ppy=24,DATE(YEAR(fpdate),MONTH(fpdate)+(A1395-1)/2+IF(AND(DAY(fpdate)&gt;=15,MOD(A1395,2)=0),1,0),IF(MOD(A1395,2)=0,IF(DAY(fpdate)&gt;=15,DAY(fpdate)-14,DAY(fpdate)+14),DAY(fpdate))),IF(DAY(DATE(YEAR(fpdate),MONTH(fpdate)+A1395-1,DAY(fpdate)))&lt;&gt;DAY(fpdate),DATE(YEAR(fpdate),MONTH(fpdate)+A1395,0),DATE(YEAR(fpdate),MONTH(fpdate)+A1395-1,DAY(fpdate))))))</f>
        <v/>
      </c>
      <c r="C1395" s="14" t="str">
        <f t="shared" ref="C1395:C1458" si="359">IF(A1395="","",IF(MOD(A1395,ppy)=0,A1395/ppy,""))</f>
        <v/>
      </c>
      <c r="D1395" s="11" t="str">
        <f t="shared" ref="D1395:D1458" si="360">IF(A1395="","",IF(A1395=1,start_rate,IF($F$26="Variable Rate",IF(OR(A1395=1,A1395&lt;$F$27*ppy),D1394,MIN($F$28,IF(MOD(A1395-1,$F$30)=0,MAX($F$29,D1394+$F$31),D1394))),D1394)))</f>
        <v/>
      </c>
      <c r="E1395" s="12" t="str">
        <f t="shared" ref="E1395:E1458" si="361">IF(A1395="","",ROUND((((1+D1395/CP)^(CP/ppy))-1)*J1394,2))</f>
        <v/>
      </c>
      <c r="F1395" s="12" t="str">
        <f t="shared" ref="F1395:F1458" si="362">IF(A1395="","",IF(A1395=nper,J1394+E1395,MIN(J1394+E1395,IF(D1395=D1394,F1394,IF($F$13="Acc Bi-Weekly",ROUND((-PMT(((1+D1395/CP)^(CP/12))-1,(nper-A1395+1)*12/26,J1394))/2,2),IF($F$13="Acc Weekly",ROUND((-PMT(((1+D1395/CP)^(CP/12))-1,(nper-A1395+1)*12/52,J1394))/4,2),ROUND(-PMT(((1+D1395/CP)^(CP/ppy))-1,nper-A1395+1,J1394),2)))))))</f>
        <v/>
      </c>
      <c r="G1395" s="12" t="str">
        <f t="shared" ref="G1395:G1458" si="363">IF(OR(A1395="",A1395&lt;$K$8),"",IF(J1394&lt;=F1395,0,IF(IF(AND(A1395&gt;=$K$8,MOD(A1395-$K$8,int)=0),$K$9,0)+F1395&gt;=J1394+E1395,J1394+E1395-F1395,IF(AND(A1395&gt;=$K$8,MOD(A1395-$K$8,int)=0),$K$9,0)+IF(IF(AND(A1395&gt;=$K$8,MOD(A1395-$K$8,int)=0),$K$9,0)+IF(MOD(A1395-$K$12,ppy)=0,$K$11,0)+F1395&lt;J1394+E1395,IF(MOD(A1395-$K$12,ppy)=0,$K$11,0),J1394+E1395-IF(AND(A1395&gt;=$K$8,MOD(A1395-$K$8,int)=0),$K$9,0)-F1395))))</f>
        <v/>
      </c>
      <c r="H1395" s="13"/>
      <c r="I1395" s="12" t="str">
        <f t="shared" ref="I1395:I1458" si="364">IF(A1395="","",F1395-E1395+H1395+IF(G1395="",0,G1395))</f>
        <v/>
      </c>
      <c r="J1395" s="12" t="str">
        <f t="shared" ref="J1395:J1458" si="365">IF(A1395="","",J1394-I1395)</f>
        <v/>
      </c>
      <c r="K1395" s="12" t="str">
        <f t="shared" ref="K1395:K1458" si="366">IF(A1395="","",$L$46*E1395)</f>
        <v/>
      </c>
      <c r="L1395" s="12" t="str">
        <f>IF(A1395="","",SUM($K$51:K1395))</f>
        <v/>
      </c>
      <c r="O1395" s="9" t="str">
        <f t="shared" ref="O1395:O1458" si="367">IF(U1394="","",IF(OR(O1394&gt;=_xlfn.SINGLE(nper),ROUND(U1394,2)&lt;=0),"",O1394+1))</f>
        <v/>
      </c>
      <c r="P1395" s="10" t="str">
        <f t="shared" ref="P1395:P1458" si="368">IF(O1395="","",IF(OR(ppy=26,ppy=52),IF(ppy=26,IF(O1395=1,fpdate,P1394+14),IF(ppy=52,IF(O1395=1,fpdate,P1394+7),"n/a")),IF(ppy=24,DATE(YEAR(fpdate),MONTH(fpdate)+(O1395-1)/2+IF(AND(DAY(fpdate)&gt;=15,MOD(O1395,2)=0),1,0),IF(MOD(O1395,2)=0,IF(DAY(fpdate)&gt;=15,DAY(fpdate)-14,DAY(fpdate)+14),DAY(fpdate))),IF(DAY(DATE(YEAR(fpdate),MONTH(fpdate)+O1395-1,DAY(fpdate)))&lt;&gt;DAY(fpdate),DATE(YEAR(fpdate),MONTH(fpdate)+O1395,0),DATE(YEAR(fpdate),MONTH(fpdate)+O1395-1,DAY(fpdate))))))</f>
        <v/>
      </c>
      <c r="Q1395" s="16" t="str">
        <f t="shared" ref="Q1395:Q1458" si="369">IF(O1395="","",IF(D1395&lt;&gt;"",D1395,IF(O1395=1,start_rate,IF($F$26="Variable Rate",IF(OR(O1395=1,O1395&lt;$F$27*ppy),Q1394,MIN($F$28,IF(MOD(O1395-1,$F$30)=0,MAX($F$29,Q1394+$F$31),Q1394))),Q1394))))</f>
        <v/>
      </c>
      <c r="R1395" s="12" t="str">
        <f t="shared" ref="R1395:R1458" si="370">IF(O1395="","",ROUND((((1+Q1395/CP)^(CP/ppy))-1)*U1394,2))</f>
        <v/>
      </c>
      <c r="S1395" s="12" t="str">
        <f t="shared" ref="S1395:S1458" si="371">IF(O1395="","",IF(O1395=nper,U1394+R1395,MIN(U1394+R1395,IF(Q1395=Q1394,S1394,ROUND(-PMT(((1+Q1395/CP)^(CP/ppy))-1,nper-O1395+1,U1394),2)))))</f>
        <v/>
      </c>
      <c r="T1395" s="12" t="str">
        <f t="shared" ref="T1395:T1458" si="372">IF(O1395="","",S1395-R1395)</f>
        <v/>
      </c>
      <c r="U1395" s="12" t="str">
        <f t="shared" ref="U1395:U1458" si="373">IF(O1395="","",U1394-T1395)</f>
        <v/>
      </c>
    </row>
    <row r="1396" spans="1:21" x14ac:dyDescent="0.2">
      <c r="A1396" s="9" t="str">
        <f t="shared" si="357"/>
        <v/>
      </c>
      <c r="B1396" s="10" t="str">
        <f t="shared" si="358"/>
        <v/>
      </c>
      <c r="C1396" s="14" t="str">
        <f t="shared" si="359"/>
        <v/>
      </c>
      <c r="D1396" s="11" t="str">
        <f t="shared" si="360"/>
        <v/>
      </c>
      <c r="E1396" s="12" t="str">
        <f t="shared" si="361"/>
        <v/>
      </c>
      <c r="F1396" s="12" t="str">
        <f t="shared" si="362"/>
        <v/>
      </c>
      <c r="G1396" s="12" t="str">
        <f t="shared" si="363"/>
        <v/>
      </c>
      <c r="H1396" s="13"/>
      <c r="I1396" s="12" t="str">
        <f t="shared" si="364"/>
        <v/>
      </c>
      <c r="J1396" s="12" t="str">
        <f t="shared" si="365"/>
        <v/>
      </c>
      <c r="K1396" s="12" t="str">
        <f t="shared" si="366"/>
        <v/>
      </c>
      <c r="L1396" s="12" t="str">
        <f>IF(A1396="","",SUM($K$51:K1396))</f>
        <v/>
      </c>
      <c r="O1396" s="9" t="str">
        <f t="shared" si="367"/>
        <v/>
      </c>
      <c r="P1396" s="10" t="str">
        <f t="shared" si="368"/>
        <v/>
      </c>
      <c r="Q1396" s="16" t="str">
        <f t="shared" si="369"/>
        <v/>
      </c>
      <c r="R1396" s="12" t="str">
        <f t="shared" si="370"/>
        <v/>
      </c>
      <c r="S1396" s="12" t="str">
        <f t="shared" si="371"/>
        <v/>
      </c>
      <c r="T1396" s="12" t="str">
        <f t="shared" si="372"/>
        <v/>
      </c>
      <c r="U1396" s="12" t="str">
        <f t="shared" si="373"/>
        <v/>
      </c>
    </row>
    <row r="1397" spans="1:21" x14ac:dyDescent="0.2">
      <c r="A1397" s="9" t="str">
        <f t="shared" si="357"/>
        <v/>
      </c>
      <c r="B1397" s="10" t="str">
        <f t="shared" si="358"/>
        <v/>
      </c>
      <c r="C1397" s="14" t="str">
        <f t="shared" si="359"/>
        <v/>
      </c>
      <c r="D1397" s="11" t="str">
        <f t="shared" si="360"/>
        <v/>
      </c>
      <c r="E1397" s="12" t="str">
        <f t="shared" si="361"/>
        <v/>
      </c>
      <c r="F1397" s="12" t="str">
        <f t="shared" si="362"/>
        <v/>
      </c>
      <c r="G1397" s="12" t="str">
        <f t="shared" si="363"/>
        <v/>
      </c>
      <c r="H1397" s="13"/>
      <c r="I1397" s="12" t="str">
        <f t="shared" si="364"/>
        <v/>
      </c>
      <c r="J1397" s="12" t="str">
        <f t="shared" si="365"/>
        <v/>
      </c>
      <c r="K1397" s="12" t="str">
        <f t="shared" si="366"/>
        <v/>
      </c>
      <c r="L1397" s="12" t="str">
        <f>IF(A1397="","",SUM($K$51:K1397))</f>
        <v/>
      </c>
      <c r="O1397" s="9" t="str">
        <f t="shared" si="367"/>
        <v/>
      </c>
      <c r="P1397" s="10" t="str">
        <f t="shared" si="368"/>
        <v/>
      </c>
      <c r="Q1397" s="16" t="str">
        <f t="shared" si="369"/>
        <v/>
      </c>
      <c r="R1397" s="12" t="str">
        <f t="shared" si="370"/>
        <v/>
      </c>
      <c r="S1397" s="12" t="str">
        <f t="shared" si="371"/>
        <v/>
      </c>
      <c r="T1397" s="12" t="str">
        <f t="shared" si="372"/>
        <v/>
      </c>
      <c r="U1397" s="12" t="str">
        <f t="shared" si="373"/>
        <v/>
      </c>
    </row>
    <row r="1398" spans="1:21" x14ac:dyDescent="0.2">
      <c r="A1398" s="9" t="str">
        <f t="shared" si="357"/>
        <v/>
      </c>
      <c r="B1398" s="10" t="str">
        <f t="shared" si="358"/>
        <v/>
      </c>
      <c r="C1398" s="14" t="str">
        <f t="shared" si="359"/>
        <v/>
      </c>
      <c r="D1398" s="11" t="str">
        <f t="shared" si="360"/>
        <v/>
      </c>
      <c r="E1398" s="12" t="str">
        <f t="shared" si="361"/>
        <v/>
      </c>
      <c r="F1398" s="12" t="str">
        <f t="shared" si="362"/>
        <v/>
      </c>
      <c r="G1398" s="12" t="str">
        <f t="shared" si="363"/>
        <v/>
      </c>
      <c r="H1398" s="13"/>
      <c r="I1398" s="12" t="str">
        <f t="shared" si="364"/>
        <v/>
      </c>
      <c r="J1398" s="12" t="str">
        <f t="shared" si="365"/>
        <v/>
      </c>
      <c r="K1398" s="12" t="str">
        <f t="shared" si="366"/>
        <v/>
      </c>
      <c r="L1398" s="12" t="str">
        <f>IF(A1398="","",SUM($K$51:K1398))</f>
        <v/>
      </c>
      <c r="O1398" s="9" t="str">
        <f t="shared" si="367"/>
        <v/>
      </c>
      <c r="P1398" s="10" t="str">
        <f t="shared" si="368"/>
        <v/>
      </c>
      <c r="Q1398" s="16" t="str">
        <f t="shared" si="369"/>
        <v/>
      </c>
      <c r="R1398" s="12" t="str">
        <f t="shared" si="370"/>
        <v/>
      </c>
      <c r="S1398" s="12" t="str">
        <f t="shared" si="371"/>
        <v/>
      </c>
      <c r="T1398" s="12" t="str">
        <f t="shared" si="372"/>
        <v/>
      </c>
      <c r="U1398" s="12" t="str">
        <f t="shared" si="373"/>
        <v/>
      </c>
    </row>
    <row r="1399" spans="1:21" x14ac:dyDescent="0.2">
      <c r="A1399" s="9" t="str">
        <f t="shared" si="357"/>
        <v/>
      </c>
      <c r="B1399" s="10" t="str">
        <f t="shared" si="358"/>
        <v/>
      </c>
      <c r="C1399" s="14" t="str">
        <f t="shared" si="359"/>
        <v/>
      </c>
      <c r="D1399" s="11" t="str">
        <f t="shared" si="360"/>
        <v/>
      </c>
      <c r="E1399" s="12" t="str">
        <f t="shared" si="361"/>
        <v/>
      </c>
      <c r="F1399" s="12" t="str">
        <f t="shared" si="362"/>
        <v/>
      </c>
      <c r="G1399" s="12" t="str">
        <f t="shared" si="363"/>
        <v/>
      </c>
      <c r="H1399" s="13"/>
      <c r="I1399" s="12" t="str">
        <f t="shared" si="364"/>
        <v/>
      </c>
      <c r="J1399" s="12" t="str">
        <f t="shared" si="365"/>
        <v/>
      </c>
      <c r="K1399" s="12" t="str">
        <f t="shared" si="366"/>
        <v/>
      </c>
      <c r="L1399" s="12" t="str">
        <f>IF(A1399="","",SUM($K$51:K1399))</f>
        <v/>
      </c>
      <c r="O1399" s="9" t="str">
        <f t="shared" si="367"/>
        <v/>
      </c>
      <c r="P1399" s="10" t="str">
        <f t="shared" si="368"/>
        <v/>
      </c>
      <c r="Q1399" s="16" t="str">
        <f t="shared" si="369"/>
        <v/>
      </c>
      <c r="R1399" s="12" t="str">
        <f t="shared" si="370"/>
        <v/>
      </c>
      <c r="S1399" s="12" t="str">
        <f t="shared" si="371"/>
        <v/>
      </c>
      <c r="T1399" s="12" t="str">
        <f t="shared" si="372"/>
        <v/>
      </c>
      <c r="U1399" s="12" t="str">
        <f t="shared" si="373"/>
        <v/>
      </c>
    </row>
    <row r="1400" spans="1:21" x14ac:dyDescent="0.2">
      <c r="A1400" s="9" t="str">
        <f t="shared" si="357"/>
        <v/>
      </c>
      <c r="B1400" s="10" t="str">
        <f t="shared" si="358"/>
        <v/>
      </c>
      <c r="C1400" s="14" t="str">
        <f t="shared" si="359"/>
        <v/>
      </c>
      <c r="D1400" s="11" t="str">
        <f t="shared" si="360"/>
        <v/>
      </c>
      <c r="E1400" s="12" t="str">
        <f t="shared" si="361"/>
        <v/>
      </c>
      <c r="F1400" s="12" t="str">
        <f t="shared" si="362"/>
        <v/>
      </c>
      <c r="G1400" s="12" t="str">
        <f t="shared" si="363"/>
        <v/>
      </c>
      <c r="H1400" s="13"/>
      <c r="I1400" s="12" t="str">
        <f t="shared" si="364"/>
        <v/>
      </c>
      <c r="J1400" s="12" t="str">
        <f t="shared" si="365"/>
        <v/>
      </c>
      <c r="K1400" s="12" t="str">
        <f t="shared" si="366"/>
        <v/>
      </c>
      <c r="L1400" s="12" t="str">
        <f>IF(A1400="","",SUM($K$51:K1400))</f>
        <v/>
      </c>
      <c r="O1400" s="9" t="str">
        <f t="shared" si="367"/>
        <v/>
      </c>
      <c r="P1400" s="10" t="str">
        <f t="shared" si="368"/>
        <v/>
      </c>
      <c r="Q1400" s="16" t="str">
        <f t="shared" si="369"/>
        <v/>
      </c>
      <c r="R1400" s="12" t="str">
        <f t="shared" si="370"/>
        <v/>
      </c>
      <c r="S1400" s="12" t="str">
        <f t="shared" si="371"/>
        <v/>
      </c>
      <c r="T1400" s="12" t="str">
        <f t="shared" si="372"/>
        <v/>
      </c>
      <c r="U1400" s="12" t="str">
        <f t="shared" si="373"/>
        <v/>
      </c>
    </row>
    <row r="1401" spans="1:21" x14ac:dyDescent="0.2">
      <c r="A1401" s="9" t="str">
        <f t="shared" si="357"/>
        <v/>
      </c>
      <c r="B1401" s="10" t="str">
        <f t="shared" si="358"/>
        <v/>
      </c>
      <c r="C1401" s="14" t="str">
        <f t="shared" si="359"/>
        <v/>
      </c>
      <c r="D1401" s="11" t="str">
        <f t="shared" si="360"/>
        <v/>
      </c>
      <c r="E1401" s="12" t="str">
        <f t="shared" si="361"/>
        <v/>
      </c>
      <c r="F1401" s="12" t="str">
        <f t="shared" si="362"/>
        <v/>
      </c>
      <c r="G1401" s="12" t="str">
        <f t="shared" si="363"/>
        <v/>
      </c>
      <c r="H1401" s="13"/>
      <c r="I1401" s="12" t="str">
        <f t="shared" si="364"/>
        <v/>
      </c>
      <c r="J1401" s="12" t="str">
        <f t="shared" si="365"/>
        <v/>
      </c>
      <c r="K1401" s="12" t="str">
        <f t="shared" si="366"/>
        <v/>
      </c>
      <c r="L1401" s="12" t="str">
        <f>IF(A1401="","",SUM($K$51:K1401))</f>
        <v/>
      </c>
      <c r="O1401" s="9" t="str">
        <f t="shared" si="367"/>
        <v/>
      </c>
      <c r="P1401" s="10" t="str">
        <f t="shared" si="368"/>
        <v/>
      </c>
      <c r="Q1401" s="16" t="str">
        <f t="shared" si="369"/>
        <v/>
      </c>
      <c r="R1401" s="12" t="str">
        <f t="shared" si="370"/>
        <v/>
      </c>
      <c r="S1401" s="12" t="str">
        <f t="shared" si="371"/>
        <v/>
      </c>
      <c r="T1401" s="12" t="str">
        <f t="shared" si="372"/>
        <v/>
      </c>
      <c r="U1401" s="12" t="str">
        <f t="shared" si="373"/>
        <v/>
      </c>
    </row>
    <row r="1402" spans="1:21" x14ac:dyDescent="0.2">
      <c r="A1402" s="9" t="str">
        <f t="shared" si="357"/>
        <v/>
      </c>
      <c r="B1402" s="10" t="str">
        <f t="shared" si="358"/>
        <v/>
      </c>
      <c r="C1402" s="14" t="str">
        <f t="shared" si="359"/>
        <v/>
      </c>
      <c r="D1402" s="11" t="str">
        <f t="shared" si="360"/>
        <v/>
      </c>
      <c r="E1402" s="12" t="str">
        <f t="shared" si="361"/>
        <v/>
      </c>
      <c r="F1402" s="12" t="str">
        <f t="shared" si="362"/>
        <v/>
      </c>
      <c r="G1402" s="12" t="str">
        <f t="shared" si="363"/>
        <v/>
      </c>
      <c r="H1402" s="13"/>
      <c r="I1402" s="12" t="str">
        <f t="shared" si="364"/>
        <v/>
      </c>
      <c r="J1402" s="12" t="str">
        <f t="shared" si="365"/>
        <v/>
      </c>
      <c r="K1402" s="12" t="str">
        <f t="shared" si="366"/>
        <v/>
      </c>
      <c r="L1402" s="12" t="str">
        <f>IF(A1402="","",SUM($K$51:K1402))</f>
        <v/>
      </c>
      <c r="O1402" s="9" t="str">
        <f t="shared" si="367"/>
        <v/>
      </c>
      <c r="P1402" s="10" t="str">
        <f t="shared" si="368"/>
        <v/>
      </c>
      <c r="Q1402" s="16" t="str">
        <f t="shared" si="369"/>
        <v/>
      </c>
      <c r="R1402" s="12" t="str">
        <f t="shared" si="370"/>
        <v/>
      </c>
      <c r="S1402" s="12" t="str">
        <f t="shared" si="371"/>
        <v/>
      </c>
      <c r="T1402" s="12" t="str">
        <f t="shared" si="372"/>
        <v/>
      </c>
      <c r="U1402" s="12" t="str">
        <f t="shared" si="373"/>
        <v/>
      </c>
    </row>
    <row r="1403" spans="1:21" x14ac:dyDescent="0.2">
      <c r="A1403" s="9" t="str">
        <f t="shared" si="357"/>
        <v/>
      </c>
      <c r="B1403" s="10" t="str">
        <f t="shared" si="358"/>
        <v/>
      </c>
      <c r="C1403" s="14" t="str">
        <f t="shared" si="359"/>
        <v/>
      </c>
      <c r="D1403" s="11" t="str">
        <f t="shared" si="360"/>
        <v/>
      </c>
      <c r="E1403" s="12" t="str">
        <f t="shared" si="361"/>
        <v/>
      </c>
      <c r="F1403" s="12" t="str">
        <f t="shared" si="362"/>
        <v/>
      </c>
      <c r="G1403" s="12" t="str">
        <f t="shared" si="363"/>
        <v/>
      </c>
      <c r="H1403" s="13"/>
      <c r="I1403" s="12" t="str">
        <f t="shared" si="364"/>
        <v/>
      </c>
      <c r="J1403" s="12" t="str">
        <f t="shared" si="365"/>
        <v/>
      </c>
      <c r="K1403" s="12" t="str">
        <f t="shared" si="366"/>
        <v/>
      </c>
      <c r="L1403" s="12" t="str">
        <f>IF(A1403="","",SUM($K$51:K1403))</f>
        <v/>
      </c>
      <c r="O1403" s="9" t="str">
        <f t="shared" si="367"/>
        <v/>
      </c>
      <c r="P1403" s="10" t="str">
        <f t="shared" si="368"/>
        <v/>
      </c>
      <c r="Q1403" s="16" t="str">
        <f t="shared" si="369"/>
        <v/>
      </c>
      <c r="R1403" s="12" t="str">
        <f t="shared" si="370"/>
        <v/>
      </c>
      <c r="S1403" s="12" t="str">
        <f t="shared" si="371"/>
        <v/>
      </c>
      <c r="T1403" s="12" t="str">
        <f t="shared" si="372"/>
        <v/>
      </c>
      <c r="U1403" s="12" t="str">
        <f t="shared" si="373"/>
        <v/>
      </c>
    </row>
    <row r="1404" spans="1:21" x14ac:dyDescent="0.2">
      <c r="A1404" s="9" t="str">
        <f t="shared" si="357"/>
        <v/>
      </c>
      <c r="B1404" s="10" t="str">
        <f t="shared" si="358"/>
        <v/>
      </c>
      <c r="C1404" s="14" t="str">
        <f t="shared" si="359"/>
        <v/>
      </c>
      <c r="D1404" s="11" t="str">
        <f t="shared" si="360"/>
        <v/>
      </c>
      <c r="E1404" s="12" t="str">
        <f t="shared" si="361"/>
        <v/>
      </c>
      <c r="F1404" s="12" t="str">
        <f t="shared" si="362"/>
        <v/>
      </c>
      <c r="G1404" s="12" t="str">
        <f t="shared" si="363"/>
        <v/>
      </c>
      <c r="H1404" s="13"/>
      <c r="I1404" s="12" t="str">
        <f t="shared" si="364"/>
        <v/>
      </c>
      <c r="J1404" s="12" t="str">
        <f t="shared" si="365"/>
        <v/>
      </c>
      <c r="K1404" s="12" t="str">
        <f t="shared" si="366"/>
        <v/>
      </c>
      <c r="L1404" s="12" t="str">
        <f>IF(A1404="","",SUM($K$51:K1404))</f>
        <v/>
      </c>
      <c r="O1404" s="9" t="str">
        <f t="shared" si="367"/>
        <v/>
      </c>
      <c r="P1404" s="10" t="str">
        <f t="shared" si="368"/>
        <v/>
      </c>
      <c r="Q1404" s="16" t="str">
        <f t="shared" si="369"/>
        <v/>
      </c>
      <c r="R1404" s="12" t="str">
        <f t="shared" si="370"/>
        <v/>
      </c>
      <c r="S1404" s="12" t="str">
        <f t="shared" si="371"/>
        <v/>
      </c>
      <c r="T1404" s="12" t="str">
        <f t="shared" si="372"/>
        <v/>
      </c>
      <c r="U1404" s="12" t="str">
        <f t="shared" si="373"/>
        <v/>
      </c>
    </row>
    <row r="1405" spans="1:21" x14ac:dyDescent="0.2">
      <c r="A1405" s="9" t="str">
        <f t="shared" si="357"/>
        <v/>
      </c>
      <c r="B1405" s="10" t="str">
        <f t="shared" si="358"/>
        <v/>
      </c>
      <c r="C1405" s="14" t="str">
        <f t="shared" si="359"/>
        <v/>
      </c>
      <c r="D1405" s="11" t="str">
        <f t="shared" si="360"/>
        <v/>
      </c>
      <c r="E1405" s="12" t="str">
        <f t="shared" si="361"/>
        <v/>
      </c>
      <c r="F1405" s="12" t="str">
        <f t="shared" si="362"/>
        <v/>
      </c>
      <c r="G1405" s="12" t="str">
        <f t="shared" si="363"/>
        <v/>
      </c>
      <c r="H1405" s="13"/>
      <c r="I1405" s="12" t="str">
        <f t="shared" si="364"/>
        <v/>
      </c>
      <c r="J1405" s="12" t="str">
        <f t="shared" si="365"/>
        <v/>
      </c>
      <c r="K1405" s="12" t="str">
        <f t="shared" si="366"/>
        <v/>
      </c>
      <c r="L1405" s="12" t="str">
        <f>IF(A1405="","",SUM($K$51:K1405))</f>
        <v/>
      </c>
      <c r="O1405" s="9" t="str">
        <f t="shared" si="367"/>
        <v/>
      </c>
      <c r="P1405" s="10" t="str">
        <f t="shared" si="368"/>
        <v/>
      </c>
      <c r="Q1405" s="16" t="str">
        <f t="shared" si="369"/>
        <v/>
      </c>
      <c r="R1405" s="12" t="str">
        <f t="shared" si="370"/>
        <v/>
      </c>
      <c r="S1405" s="12" t="str">
        <f t="shared" si="371"/>
        <v/>
      </c>
      <c r="T1405" s="12" t="str">
        <f t="shared" si="372"/>
        <v/>
      </c>
      <c r="U1405" s="12" t="str">
        <f t="shared" si="373"/>
        <v/>
      </c>
    </row>
    <row r="1406" spans="1:21" x14ac:dyDescent="0.2">
      <c r="A1406" s="9" t="str">
        <f t="shared" si="357"/>
        <v/>
      </c>
      <c r="B1406" s="10" t="str">
        <f t="shared" si="358"/>
        <v/>
      </c>
      <c r="C1406" s="14" t="str">
        <f t="shared" si="359"/>
        <v/>
      </c>
      <c r="D1406" s="11" t="str">
        <f t="shared" si="360"/>
        <v/>
      </c>
      <c r="E1406" s="12" t="str">
        <f t="shared" si="361"/>
        <v/>
      </c>
      <c r="F1406" s="12" t="str">
        <f t="shared" si="362"/>
        <v/>
      </c>
      <c r="G1406" s="12" t="str">
        <f t="shared" si="363"/>
        <v/>
      </c>
      <c r="H1406" s="13"/>
      <c r="I1406" s="12" t="str">
        <f t="shared" si="364"/>
        <v/>
      </c>
      <c r="J1406" s="12" t="str">
        <f t="shared" si="365"/>
        <v/>
      </c>
      <c r="K1406" s="12" t="str">
        <f t="shared" si="366"/>
        <v/>
      </c>
      <c r="L1406" s="12" t="str">
        <f>IF(A1406="","",SUM($K$51:K1406))</f>
        <v/>
      </c>
      <c r="O1406" s="9" t="str">
        <f t="shared" si="367"/>
        <v/>
      </c>
      <c r="P1406" s="10" t="str">
        <f t="shared" si="368"/>
        <v/>
      </c>
      <c r="Q1406" s="16" t="str">
        <f t="shared" si="369"/>
        <v/>
      </c>
      <c r="R1406" s="12" t="str">
        <f t="shared" si="370"/>
        <v/>
      </c>
      <c r="S1406" s="12" t="str">
        <f t="shared" si="371"/>
        <v/>
      </c>
      <c r="T1406" s="12" t="str">
        <f t="shared" si="372"/>
        <v/>
      </c>
      <c r="U1406" s="12" t="str">
        <f t="shared" si="373"/>
        <v/>
      </c>
    </row>
    <row r="1407" spans="1:21" x14ac:dyDescent="0.2">
      <c r="A1407" s="9" t="str">
        <f t="shared" si="357"/>
        <v/>
      </c>
      <c r="B1407" s="10" t="str">
        <f t="shared" si="358"/>
        <v/>
      </c>
      <c r="C1407" s="14" t="str">
        <f t="shared" si="359"/>
        <v/>
      </c>
      <c r="D1407" s="11" t="str">
        <f t="shared" si="360"/>
        <v/>
      </c>
      <c r="E1407" s="12" t="str">
        <f t="shared" si="361"/>
        <v/>
      </c>
      <c r="F1407" s="12" t="str">
        <f t="shared" si="362"/>
        <v/>
      </c>
      <c r="G1407" s="12" t="str">
        <f t="shared" si="363"/>
        <v/>
      </c>
      <c r="H1407" s="13"/>
      <c r="I1407" s="12" t="str">
        <f t="shared" si="364"/>
        <v/>
      </c>
      <c r="J1407" s="12" t="str">
        <f t="shared" si="365"/>
        <v/>
      </c>
      <c r="K1407" s="12" t="str">
        <f t="shared" si="366"/>
        <v/>
      </c>
      <c r="L1407" s="12" t="str">
        <f>IF(A1407="","",SUM($K$51:K1407))</f>
        <v/>
      </c>
      <c r="O1407" s="9" t="str">
        <f t="shared" si="367"/>
        <v/>
      </c>
      <c r="P1407" s="10" t="str">
        <f t="shared" si="368"/>
        <v/>
      </c>
      <c r="Q1407" s="16" t="str">
        <f t="shared" si="369"/>
        <v/>
      </c>
      <c r="R1407" s="12" t="str">
        <f t="shared" si="370"/>
        <v/>
      </c>
      <c r="S1407" s="12" t="str">
        <f t="shared" si="371"/>
        <v/>
      </c>
      <c r="T1407" s="12" t="str">
        <f t="shared" si="372"/>
        <v/>
      </c>
      <c r="U1407" s="12" t="str">
        <f t="shared" si="373"/>
        <v/>
      </c>
    </row>
    <row r="1408" spans="1:21" x14ac:dyDescent="0.2">
      <c r="A1408" s="9" t="str">
        <f t="shared" si="357"/>
        <v/>
      </c>
      <c r="B1408" s="10" t="str">
        <f t="shared" si="358"/>
        <v/>
      </c>
      <c r="C1408" s="14" t="str">
        <f t="shared" si="359"/>
        <v/>
      </c>
      <c r="D1408" s="11" t="str">
        <f t="shared" si="360"/>
        <v/>
      </c>
      <c r="E1408" s="12" t="str">
        <f t="shared" si="361"/>
        <v/>
      </c>
      <c r="F1408" s="12" t="str">
        <f t="shared" si="362"/>
        <v/>
      </c>
      <c r="G1408" s="12" t="str">
        <f t="shared" si="363"/>
        <v/>
      </c>
      <c r="H1408" s="13"/>
      <c r="I1408" s="12" t="str">
        <f t="shared" si="364"/>
        <v/>
      </c>
      <c r="J1408" s="12" t="str">
        <f t="shared" si="365"/>
        <v/>
      </c>
      <c r="K1408" s="12" t="str">
        <f t="shared" si="366"/>
        <v/>
      </c>
      <c r="L1408" s="12" t="str">
        <f>IF(A1408="","",SUM($K$51:K1408))</f>
        <v/>
      </c>
      <c r="O1408" s="9" t="str">
        <f t="shared" si="367"/>
        <v/>
      </c>
      <c r="P1408" s="10" t="str">
        <f t="shared" si="368"/>
        <v/>
      </c>
      <c r="Q1408" s="16" t="str">
        <f t="shared" si="369"/>
        <v/>
      </c>
      <c r="R1408" s="12" t="str">
        <f t="shared" si="370"/>
        <v/>
      </c>
      <c r="S1408" s="12" t="str">
        <f t="shared" si="371"/>
        <v/>
      </c>
      <c r="T1408" s="12" t="str">
        <f t="shared" si="372"/>
        <v/>
      </c>
      <c r="U1408" s="12" t="str">
        <f t="shared" si="373"/>
        <v/>
      </c>
    </row>
    <row r="1409" spans="1:21" x14ac:dyDescent="0.2">
      <c r="A1409" s="9" t="str">
        <f t="shared" si="357"/>
        <v/>
      </c>
      <c r="B1409" s="10" t="str">
        <f t="shared" si="358"/>
        <v/>
      </c>
      <c r="C1409" s="14" t="str">
        <f t="shared" si="359"/>
        <v/>
      </c>
      <c r="D1409" s="11" t="str">
        <f t="shared" si="360"/>
        <v/>
      </c>
      <c r="E1409" s="12" t="str">
        <f t="shared" si="361"/>
        <v/>
      </c>
      <c r="F1409" s="12" t="str">
        <f t="shared" si="362"/>
        <v/>
      </c>
      <c r="G1409" s="12" t="str">
        <f t="shared" si="363"/>
        <v/>
      </c>
      <c r="H1409" s="13"/>
      <c r="I1409" s="12" t="str">
        <f t="shared" si="364"/>
        <v/>
      </c>
      <c r="J1409" s="12" t="str">
        <f t="shared" si="365"/>
        <v/>
      </c>
      <c r="K1409" s="12" t="str">
        <f t="shared" si="366"/>
        <v/>
      </c>
      <c r="L1409" s="12" t="str">
        <f>IF(A1409="","",SUM($K$51:K1409))</f>
        <v/>
      </c>
      <c r="O1409" s="9" t="str">
        <f t="shared" si="367"/>
        <v/>
      </c>
      <c r="P1409" s="10" t="str">
        <f t="shared" si="368"/>
        <v/>
      </c>
      <c r="Q1409" s="16" t="str">
        <f t="shared" si="369"/>
        <v/>
      </c>
      <c r="R1409" s="12" t="str">
        <f t="shared" si="370"/>
        <v/>
      </c>
      <c r="S1409" s="12" t="str">
        <f t="shared" si="371"/>
        <v/>
      </c>
      <c r="T1409" s="12" t="str">
        <f t="shared" si="372"/>
        <v/>
      </c>
      <c r="U1409" s="12" t="str">
        <f t="shared" si="373"/>
        <v/>
      </c>
    </row>
    <row r="1410" spans="1:21" x14ac:dyDescent="0.2">
      <c r="A1410" s="9" t="str">
        <f t="shared" si="357"/>
        <v/>
      </c>
      <c r="B1410" s="10" t="str">
        <f t="shared" si="358"/>
        <v/>
      </c>
      <c r="C1410" s="14" t="str">
        <f t="shared" si="359"/>
        <v/>
      </c>
      <c r="D1410" s="11" t="str">
        <f t="shared" si="360"/>
        <v/>
      </c>
      <c r="E1410" s="12" t="str">
        <f t="shared" si="361"/>
        <v/>
      </c>
      <c r="F1410" s="12" t="str">
        <f t="shared" si="362"/>
        <v/>
      </c>
      <c r="G1410" s="12" t="str">
        <f t="shared" si="363"/>
        <v/>
      </c>
      <c r="H1410" s="13"/>
      <c r="I1410" s="12" t="str">
        <f t="shared" si="364"/>
        <v/>
      </c>
      <c r="J1410" s="12" t="str">
        <f t="shared" si="365"/>
        <v/>
      </c>
      <c r="K1410" s="12" t="str">
        <f t="shared" si="366"/>
        <v/>
      </c>
      <c r="L1410" s="12" t="str">
        <f>IF(A1410="","",SUM($K$51:K1410))</f>
        <v/>
      </c>
      <c r="O1410" s="9" t="str">
        <f t="shared" si="367"/>
        <v/>
      </c>
      <c r="P1410" s="10" t="str">
        <f t="shared" si="368"/>
        <v/>
      </c>
      <c r="Q1410" s="16" t="str">
        <f t="shared" si="369"/>
        <v/>
      </c>
      <c r="R1410" s="12" t="str">
        <f t="shared" si="370"/>
        <v/>
      </c>
      <c r="S1410" s="12" t="str">
        <f t="shared" si="371"/>
        <v/>
      </c>
      <c r="T1410" s="12" t="str">
        <f t="shared" si="372"/>
        <v/>
      </c>
      <c r="U1410" s="12" t="str">
        <f t="shared" si="373"/>
        <v/>
      </c>
    </row>
    <row r="1411" spans="1:21" x14ac:dyDescent="0.2">
      <c r="A1411" s="9" t="str">
        <f t="shared" si="357"/>
        <v/>
      </c>
      <c r="B1411" s="10" t="str">
        <f t="shared" si="358"/>
        <v/>
      </c>
      <c r="C1411" s="14" t="str">
        <f t="shared" si="359"/>
        <v/>
      </c>
      <c r="D1411" s="11" t="str">
        <f t="shared" si="360"/>
        <v/>
      </c>
      <c r="E1411" s="12" t="str">
        <f t="shared" si="361"/>
        <v/>
      </c>
      <c r="F1411" s="12" t="str">
        <f t="shared" si="362"/>
        <v/>
      </c>
      <c r="G1411" s="12" t="str">
        <f t="shared" si="363"/>
        <v/>
      </c>
      <c r="H1411" s="13"/>
      <c r="I1411" s="12" t="str">
        <f t="shared" si="364"/>
        <v/>
      </c>
      <c r="J1411" s="12" t="str">
        <f t="shared" si="365"/>
        <v/>
      </c>
      <c r="K1411" s="12" t="str">
        <f t="shared" si="366"/>
        <v/>
      </c>
      <c r="L1411" s="12" t="str">
        <f>IF(A1411="","",SUM($K$51:K1411))</f>
        <v/>
      </c>
      <c r="O1411" s="9" t="str">
        <f t="shared" si="367"/>
        <v/>
      </c>
      <c r="P1411" s="10" t="str">
        <f t="shared" si="368"/>
        <v/>
      </c>
      <c r="Q1411" s="16" t="str">
        <f t="shared" si="369"/>
        <v/>
      </c>
      <c r="R1411" s="12" t="str">
        <f t="shared" si="370"/>
        <v/>
      </c>
      <c r="S1411" s="12" t="str">
        <f t="shared" si="371"/>
        <v/>
      </c>
      <c r="T1411" s="12" t="str">
        <f t="shared" si="372"/>
        <v/>
      </c>
      <c r="U1411" s="12" t="str">
        <f t="shared" si="373"/>
        <v/>
      </c>
    </row>
    <row r="1412" spans="1:21" x14ac:dyDescent="0.2">
      <c r="A1412" s="9" t="str">
        <f t="shared" si="357"/>
        <v/>
      </c>
      <c r="B1412" s="10" t="str">
        <f t="shared" si="358"/>
        <v/>
      </c>
      <c r="C1412" s="14" t="str">
        <f t="shared" si="359"/>
        <v/>
      </c>
      <c r="D1412" s="11" t="str">
        <f t="shared" si="360"/>
        <v/>
      </c>
      <c r="E1412" s="12" t="str">
        <f t="shared" si="361"/>
        <v/>
      </c>
      <c r="F1412" s="12" t="str">
        <f t="shared" si="362"/>
        <v/>
      </c>
      <c r="G1412" s="12" t="str">
        <f t="shared" si="363"/>
        <v/>
      </c>
      <c r="H1412" s="13"/>
      <c r="I1412" s="12" t="str">
        <f t="shared" si="364"/>
        <v/>
      </c>
      <c r="J1412" s="12" t="str">
        <f t="shared" si="365"/>
        <v/>
      </c>
      <c r="K1412" s="12" t="str">
        <f t="shared" si="366"/>
        <v/>
      </c>
      <c r="L1412" s="12" t="str">
        <f>IF(A1412="","",SUM($K$51:K1412))</f>
        <v/>
      </c>
      <c r="O1412" s="9" t="str">
        <f t="shared" si="367"/>
        <v/>
      </c>
      <c r="P1412" s="10" t="str">
        <f t="shared" si="368"/>
        <v/>
      </c>
      <c r="Q1412" s="16" t="str">
        <f t="shared" si="369"/>
        <v/>
      </c>
      <c r="R1412" s="12" t="str">
        <f t="shared" si="370"/>
        <v/>
      </c>
      <c r="S1412" s="12" t="str">
        <f t="shared" si="371"/>
        <v/>
      </c>
      <c r="T1412" s="12" t="str">
        <f t="shared" si="372"/>
        <v/>
      </c>
      <c r="U1412" s="12" t="str">
        <f t="shared" si="373"/>
        <v/>
      </c>
    </row>
    <row r="1413" spans="1:21" x14ac:dyDescent="0.2">
      <c r="A1413" s="9" t="str">
        <f t="shared" si="357"/>
        <v/>
      </c>
      <c r="B1413" s="10" t="str">
        <f t="shared" si="358"/>
        <v/>
      </c>
      <c r="C1413" s="14" t="str">
        <f t="shared" si="359"/>
        <v/>
      </c>
      <c r="D1413" s="11" t="str">
        <f t="shared" si="360"/>
        <v/>
      </c>
      <c r="E1413" s="12" t="str">
        <f t="shared" si="361"/>
        <v/>
      </c>
      <c r="F1413" s="12" t="str">
        <f t="shared" si="362"/>
        <v/>
      </c>
      <c r="G1413" s="12" t="str">
        <f t="shared" si="363"/>
        <v/>
      </c>
      <c r="H1413" s="13"/>
      <c r="I1413" s="12" t="str">
        <f t="shared" si="364"/>
        <v/>
      </c>
      <c r="J1413" s="12" t="str">
        <f t="shared" si="365"/>
        <v/>
      </c>
      <c r="K1413" s="12" t="str">
        <f t="shared" si="366"/>
        <v/>
      </c>
      <c r="L1413" s="12" t="str">
        <f>IF(A1413="","",SUM($K$51:K1413))</f>
        <v/>
      </c>
      <c r="O1413" s="9" t="str">
        <f t="shared" si="367"/>
        <v/>
      </c>
      <c r="P1413" s="10" t="str">
        <f t="shared" si="368"/>
        <v/>
      </c>
      <c r="Q1413" s="16" t="str">
        <f t="shared" si="369"/>
        <v/>
      </c>
      <c r="R1413" s="12" t="str">
        <f t="shared" si="370"/>
        <v/>
      </c>
      <c r="S1413" s="12" t="str">
        <f t="shared" si="371"/>
        <v/>
      </c>
      <c r="T1413" s="12" t="str">
        <f t="shared" si="372"/>
        <v/>
      </c>
      <c r="U1413" s="12" t="str">
        <f t="shared" si="373"/>
        <v/>
      </c>
    </row>
    <row r="1414" spans="1:21" x14ac:dyDescent="0.2">
      <c r="A1414" s="9" t="str">
        <f t="shared" si="357"/>
        <v/>
      </c>
      <c r="B1414" s="10" t="str">
        <f t="shared" si="358"/>
        <v/>
      </c>
      <c r="C1414" s="14" t="str">
        <f t="shared" si="359"/>
        <v/>
      </c>
      <c r="D1414" s="11" t="str">
        <f t="shared" si="360"/>
        <v/>
      </c>
      <c r="E1414" s="12" t="str">
        <f t="shared" si="361"/>
        <v/>
      </c>
      <c r="F1414" s="12" t="str">
        <f t="shared" si="362"/>
        <v/>
      </c>
      <c r="G1414" s="12" t="str">
        <f t="shared" si="363"/>
        <v/>
      </c>
      <c r="H1414" s="13"/>
      <c r="I1414" s="12" t="str">
        <f t="shared" si="364"/>
        <v/>
      </c>
      <c r="J1414" s="12" t="str">
        <f t="shared" si="365"/>
        <v/>
      </c>
      <c r="K1414" s="12" t="str">
        <f t="shared" si="366"/>
        <v/>
      </c>
      <c r="L1414" s="12" t="str">
        <f>IF(A1414="","",SUM($K$51:K1414))</f>
        <v/>
      </c>
      <c r="O1414" s="9" t="str">
        <f t="shared" si="367"/>
        <v/>
      </c>
      <c r="P1414" s="10" t="str">
        <f t="shared" si="368"/>
        <v/>
      </c>
      <c r="Q1414" s="16" t="str">
        <f t="shared" si="369"/>
        <v/>
      </c>
      <c r="R1414" s="12" t="str">
        <f t="shared" si="370"/>
        <v/>
      </c>
      <c r="S1414" s="12" t="str">
        <f t="shared" si="371"/>
        <v/>
      </c>
      <c r="T1414" s="12" t="str">
        <f t="shared" si="372"/>
        <v/>
      </c>
      <c r="U1414" s="12" t="str">
        <f t="shared" si="373"/>
        <v/>
      </c>
    </row>
    <row r="1415" spans="1:21" x14ac:dyDescent="0.2">
      <c r="A1415" s="9" t="str">
        <f t="shared" si="357"/>
        <v/>
      </c>
      <c r="B1415" s="10" t="str">
        <f t="shared" si="358"/>
        <v/>
      </c>
      <c r="C1415" s="14" t="str">
        <f t="shared" si="359"/>
        <v/>
      </c>
      <c r="D1415" s="11" t="str">
        <f t="shared" si="360"/>
        <v/>
      </c>
      <c r="E1415" s="12" t="str">
        <f t="shared" si="361"/>
        <v/>
      </c>
      <c r="F1415" s="12" t="str">
        <f t="shared" si="362"/>
        <v/>
      </c>
      <c r="G1415" s="12" t="str">
        <f t="shared" si="363"/>
        <v/>
      </c>
      <c r="H1415" s="13"/>
      <c r="I1415" s="12" t="str">
        <f t="shared" si="364"/>
        <v/>
      </c>
      <c r="J1415" s="12" t="str">
        <f t="shared" si="365"/>
        <v/>
      </c>
      <c r="K1415" s="12" t="str">
        <f t="shared" si="366"/>
        <v/>
      </c>
      <c r="L1415" s="12" t="str">
        <f>IF(A1415="","",SUM($K$51:K1415))</f>
        <v/>
      </c>
      <c r="O1415" s="9" t="str">
        <f t="shared" si="367"/>
        <v/>
      </c>
      <c r="P1415" s="10" t="str">
        <f t="shared" si="368"/>
        <v/>
      </c>
      <c r="Q1415" s="16" t="str">
        <f t="shared" si="369"/>
        <v/>
      </c>
      <c r="R1415" s="12" t="str">
        <f t="shared" si="370"/>
        <v/>
      </c>
      <c r="S1415" s="12" t="str">
        <f t="shared" si="371"/>
        <v/>
      </c>
      <c r="T1415" s="12" t="str">
        <f t="shared" si="372"/>
        <v/>
      </c>
      <c r="U1415" s="12" t="str">
        <f t="shared" si="373"/>
        <v/>
      </c>
    </row>
    <row r="1416" spans="1:21" x14ac:dyDescent="0.2">
      <c r="A1416" s="9" t="str">
        <f t="shared" si="357"/>
        <v/>
      </c>
      <c r="B1416" s="10" t="str">
        <f t="shared" si="358"/>
        <v/>
      </c>
      <c r="C1416" s="14" t="str">
        <f t="shared" si="359"/>
        <v/>
      </c>
      <c r="D1416" s="11" t="str">
        <f t="shared" si="360"/>
        <v/>
      </c>
      <c r="E1416" s="12" t="str">
        <f t="shared" si="361"/>
        <v/>
      </c>
      <c r="F1416" s="12" t="str">
        <f t="shared" si="362"/>
        <v/>
      </c>
      <c r="G1416" s="12" t="str">
        <f t="shared" si="363"/>
        <v/>
      </c>
      <c r="H1416" s="13"/>
      <c r="I1416" s="12" t="str">
        <f t="shared" si="364"/>
        <v/>
      </c>
      <c r="J1416" s="12" t="str">
        <f t="shared" si="365"/>
        <v/>
      </c>
      <c r="K1416" s="12" t="str">
        <f t="shared" si="366"/>
        <v/>
      </c>
      <c r="L1416" s="12" t="str">
        <f>IF(A1416="","",SUM($K$51:K1416))</f>
        <v/>
      </c>
      <c r="O1416" s="9" t="str">
        <f t="shared" si="367"/>
        <v/>
      </c>
      <c r="P1416" s="10" t="str">
        <f t="shared" si="368"/>
        <v/>
      </c>
      <c r="Q1416" s="16" t="str">
        <f t="shared" si="369"/>
        <v/>
      </c>
      <c r="R1416" s="12" t="str">
        <f t="shared" si="370"/>
        <v/>
      </c>
      <c r="S1416" s="12" t="str">
        <f t="shared" si="371"/>
        <v/>
      </c>
      <c r="T1416" s="12" t="str">
        <f t="shared" si="372"/>
        <v/>
      </c>
      <c r="U1416" s="12" t="str">
        <f t="shared" si="373"/>
        <v/>
      </c>
    </row>
    <row r="1417" spans="1:21" x14ac:dyDescent="0.2">
      <c r="A1417" s="9" t="str">
        <f t="shared" si="357"/>
        <v/>
      </c>
      <c r="B1417" s="10" t="str">
        <f t="shared" si="358"/>
        <v/>
      </c>
      <c r="C1417" s="14" t="str">
        <f t="shared" si="359"/>
        <v/>
      </c>
      <c r="D1417" s="11" t="str">
        <f t="shared" si="360"/>
        <v/>
      </c>
      <c r="E1417" s="12" t="str">
        <f t="shared" si="361"/>
        <v/>
      </c>
      <c r="F1417" s="12" t="str">
        <f t="shared" si="362"/>
        <v/>
      </c>
      <c r="G1417" s="12" t="str">
        <f t="shared" si="363"/>
        <v/>
      </c>
      <c r="H1417" s="13"/>
      <c r="I1417" s="12" t="str">
        <f t="shared" si="364"/>
        <v/>
      </c>
      <c r="J1417" s="12" t="str">
        <f t="shared" si="365"/>
        <v/>
      </c>
      <c r="K1417" s="12" t="str">
        <f t="shared" si="366"/>
        <v/>
      </c>
      <c r="L1417" s="12" t="str">
        <f>IF(A1417="","",SUM($K$51:K1417))</f>
        <v/>
      </c>
      <c r="O1417" s="9" t="str">
        <f t="shared" si="367"/>
        <v/>
      </c>
      <c r="P1417" s="10" t="str">
        <f t="shared" si="368"/>
        <v/>
      </c>
      <c r="Q1417" s="16" t="str">
        <f t="shared" si="369"/>
        <v/>
      </c>
      <c r="R1417" s="12" t="str">
        <f t="shared" si="370"/>
        <v/>
      </c>
      <c r="S1417" s="12" t="str">
        <f t="shared" si="371"/>
        <v/>
      </c>
      <c r="T1417" s="12" t="str">
        <f t="shared" si="372"/>
        <v/>
      </c>
      <c r="U1417" s="12" t="str">
        <f t="shared" si="373"/>
        <v/>
      </c>
    </row>
    <row r="1418" spans="1:21" x14ac:dyDescent="0.2">
      <c r="A1418" s="9" t="str">
        <f t="shared" si="357"/>
        <v/>
      </c>
      <c r="B1418" s="10" t="str">
        <f t="shared" si="358"/>
        <v/>
      </c>
      <c r="C1418" s="14" t="str">
        <f t="shared" si="359"/>
        <v/>
      </c>
      <c r="D1418" s="11" t="str">
        <f t="shared" si="360"/>
        <v/>
      </c>
      <c r="E1418" s="12" t="str">
        <f t="shared" si="361"/>
        <v/>
      </c>
      <c r="F1418" s="12" t="str">
        <f t="shared" si="362"/>
        <v/>
      </c>
      <c r="G1418" s="12" t="str">
        <f t="shared" si="363"/>
        <v/>
      </c>
      <c r="H1418" s="13"/>
      <c r="I1418" s="12" t="str">
        <f t="shared" si="364"/>
        <v/>
      </c>
      <c r="J1418" s="12" t="str">
        <f t="shared" si="365"/>
        <v/>
      </c>
      <c r="K1418" s="12" t="str">
        <f t="shared" si="366"/>
        <v/>
      </c>
      <c r="L1418" s="12" t="str">
        <f>IF(A1418="","",SUM($K$51:K1418))</f>
        <v/>
      </c>
      <c r="O1418" s="9" t="str">
        <f t="shared" si="367"/>
        <v/>
      </c>
      <c r="P1418" s="10" t="str">
        <f t="shared" si="368"/>
        <v/>
      </c>
      <c r="Q1418" s="16" t="str">
        <f t="shared" si="369"/>
        <v/>
      </c>
      <c r="R1418" s="12" t="str">
        <f t="shared" si="370"/>
        <v/>
      </c>
      <c r="S1418" s="12" t="str">
        <f t="shared" si="371"/>
        <v/>
      </c>
      <c r="T1418" s="12" t="str">
        <f t="shared" si="372"/>
        <v/>
      </c>
      <c r="U1418" s="12" t="str">
        <f t="shared" si="373"/>
        <v/>
      </c>
    </row>
    <row r="1419" spans="1:21" x14ac:dyDescent="0.2">
      <c r="A1419" s="9" t="str">
        <f t="shared" si="357"/>
        <v/>
      </c>
      <c r="B1419" s="10" t="str">
        <f t="shared" si="358"/>
        <v/>
      </c>
      <c r="C1419" s="14" t="str">
        <f t="shared" si="359"/>
        <v/>
      </c>
      <c r="D1419" s="11" t="str">
        <f t="shared" si="360"/>
        <v/>
      </c>
      <c r="E1419" s="12" t="str">
        <f t="shared" si="361"/>
        <v/>
      </c>
      <c r="F1419" s="12" t="str">
        <f t="shared" si="362"/>
        <v/>
      </c>
      <c r="G1419" s="12" t="str">
        <f t="shared" si="363"/>
        <v/>
      </c>
      <c r="H1419" s="13"/>
      <c r="I1419" s="12" t="str">
        <f t="shared" si="364"/>
        <v/>
      </c>
      <c r="J1419" s="12" t="str">
        <f t="shared" si="365"/>
        <v/>
      </c>
      <c r="K1419" s="12" t="str">
        <f t="shared" si="366"/>
        <v/>
      </c>
      <c r="L1419" s="12" t="str">
        <f>IF(A1419="","",SUM($K$51:K1419))</f>
        <v/>
      </c>
      <c r="O1419" s="9" t="str">
        <f t="shared" si="367"/>
        <v/>
      </c>
      <c r="P1419" s="10" t="str">
        <f t="shared" si="368"/>
        <v/>
      </c>
      <c r="Q1419" s="16" t="str">
        <f t="shared" si="369"/>
        <v/>
      </c>
      <c r="R1419" s="12" t="str">
        <f t="shared" si="370"/>
        <v/>
      </c>
      <c r="S1419" s="12" t="str">
        <f t="shared" si="371"/>
        <v/>
      </c>
      <c r="T1419" s="12" t="str">
        <f t="shared" si="372"/>
        <v/>
      </c>
      <c r="U1419" s="12" t="str">
        <f t="shared" si="373"/>
        <v/>
      </c>
    </row>
    <row r="1420" spans="1:21" x14ac:dyDescent="0.2">
      <c r="A1420" s="9" t="str">
        <f t="shared" si="357"/>
        <v/>
      </c>
      <c r="B1420" s="10" t="str">
        <f t="shared" si="358"/>
        <v/>
      </c>
      <c r="C1420" s="14" t="str">
        <f t="shared" si="359"/>
        <v/>
      </c>
      <c r="D1420" s="11" t="str">
        <f t="shared" si="360"/>
        <v/>
      </c>
      <c r="E1420" s="12" t="str">
        <f t="shared" si="361"/>
        <v/>
      </c>
      <c r="F1420" s="12" t="str">
        <f t="shared" si="362"/>
        <v/>
      </c>
      <c r="G1420" s="12" t="str">
        <f t="shared" si="363"/>
        <v/>
      </c>
      <c r="H1420" s="13"/>
      <c r="I1420" s="12" t="str">
        <f t="shared" si="364"/>
        <v/>
      </c>
      <c r="J1420" s="12" t="str">
        <f t="shared" si="365"/>
        <v/>
      </c>
      <c r="K1420" s="12" t="str">
        <f t="shared" si="366"/>
        <v/>
      </c>
      <c r="L1420" s="12" t="str">
        <f>IF(A1420="","",SUM($K$51:K1420))</f>
        <v/>
      </c>
      <c r="O1420" s="9" t="str">
        <f t="shared" si="367"/>
        <v/>
      </c>
      <c r="P1420" s="10" t="str">
        <f t="shared" si="368"/>
        <v/>
      </c>
      <c r="Q1420" s="16" t="str">
        <f t="shared" si="369"/>
        <v/>
      </c>
      <c r="R1420" s="12" t="str">
        <f t="shared" si="370"/>
        <v/>
      </c>
      <c r="S1420" s="12" t="str">
        <f t="shared" si="371"/>
        <v/>
      </c>
      <c r="T1420" s="12" t="str">
        <f t="shared" si="372"/>
        <v/>
      </c>
      <c r="U1420" s="12" t="str">
        <f t="shared" si="373"/>
        <v/>
      </c>
    </row>
    <row r="1421" spans="1:21" x14ac:dyDescent="0.2">
      <c r="A1421" s="9" t="str">
        <f t="shared" si="357"/>
        <v/>
      </c>
      <c r="B1421" s="10" t="str">
        <f t="shared" si="358"/>
        <v/>
      </c>
      <c r="C1421" s="14" t="str">
        <f t="shared" si="359"/>
        <v/>
      </c>
      <c r="D1421" s="11" t="str">
        <f t="shared" si="360"/>
        <v/>
      </c>
      <c r="E1421" s="12" t="str">
        <f t="shared" si="361"/>
        <v/>
      </c>
      <c r="F1421" s="12" t="str">
        <f t="shared" si="362"/>
        <v/>
      </c>
      <c r="G1421" s="12" t="str">
        <f t="shared" si="363"/>
        <v/>
      </c>
      <c r="H1421" s="13"/>
      <c r="I1421" s="12" t="str">
        <f t="shared" si="364"/>
        <v/>
      </c>
      <c r="J1421" s="12" t="str">
        <f t="shared" si="365"/>
        <v/>
      </c>
      <c r="K1421" s="12" t="str">
        <f t="shared" si="366"/>
        <v/>
      </c>
      <c r="L1421" s="12" t="str">
        <f>IF(A1421="","",SUM($K$51:K1421))</f>
        <v/>
      </c>
      <c r="O1421" s="9" t="str">
        <f t="shared" si="367"/>
        <v/>
      </c>
      <c r="P1421" s="10" t="str">
        <f t="shared" si="368"/>
        <v/>
      </c>
      <c r="Q1421" s="16" t="str">
        <f t="shared" si="369"/>
        <v/>
      </c>
      <c r="R1421" s="12" t="str">
        <f t="shared" si="370"/>
        <v/>
      </c>
      <c r="S1421" s="12" t="str">
        <f t="shared" si="371"/>
        <v/>
      </c>
      <c r="T1421" s="12" t="str">
        <f t="shared" si="372"/>
        <v/>
      </c>
      <c r="U1421" s="12" t="str">
        <f t="shared" si="373"/>
        <v/>
      </c>
    </row>
    <row r="1422" spans="1:21" x14ac:dyDescent="0.2">
      <c r="A1422" s="9" t="str">
        <f t="shared" si="357"/>
        <v/>
      </c>
      <c r="B1422" s="10" t="str">
        <f t="shared" si="358"/>
        <v/>
      </c>
      <c r="C1422" s="14" t="str">
        <f t="shared" si="359"/>
        <v/>
      </c>
      <c r="D1422" s="11" t="str">
        <f t="shared" si="360"/>
        <v/>
      </c>
      <c r="E1422" s="12" t="str">
        <f t="shared" si="361"/>
        <v/>
      </c>
      <c r="F1422" s="12" t="str">
        <f t="shared" si="362"/>
        <v/>
      </c>
      <c r="G1422" s="12" t="str">
        <f t="shared" si="363"/>
        <v/>
      </c>
      <c r="H1422" s="13"/>
      <c r="I1422" s="12" t="str">
        <f t="shared" si="364"/>
        <v/>
      </c>
      <c r="J1422" s="12" t="str">
        <f t="shared" si="365"/>
        <v/>
      </c>
      <c r="K1422" s="12" t="str">
        <f t="shared" si="366"/>
        <v/>
      </c>
      <c r="L1422" s="12" t="str">
        <f>IF(A1422="","",SUM($K$51:K1422))</f>
        <v/>
      </c>
      <c r="O1422" s="9" t="str">
        <f t="shared" si="367"/>
        <v/>
      </c>
      <c r="P1422" s="10" t="str">
        <f t="shared" si="368"/>
        <v/>
      </c>
      <c r="Q1422" s="16" t="str">
        <f t="shared" si="369"/>
        <v/>
      </c>
      <c r="R1422" s="12" t="str">
        <f t="shared" si="370"/>
        <v/>
      </c>
      <c r="S1422" s="12" t="str">
        <f t="shared" si="371"/>
        <v/>
      </c>
      <c r="T1422" s="12" t="str">
        <f t="shared" si="372"/>
        <v/>
      </c>
      <c r="U1422" s="12" t="str">
        <f t="shared" si="373"/>
        <v/>
      </c>
    </row>
    <row r="1423" spans="1:21" x14ac:dyDescent="0.2">
      <c r="A1423" s="9" t="str">
        <f t="shared" si="357"/>
        <v/>
      </c>
      <c r="B1423" s="10" t="str">
        <f t="shared" si="358"/>
        <v/>
      </c>
      <c r="C1423" s="14" t="str">
        <f t="shared" si="359"/>
        <v/>
      </c>
      <c r="D1423" s="11" t="str">
        <f t="shared" si="360"/>
        <v/>
      </c>
      <c r="E1423" s="12" t="str">
        <f t="shared" si="361"/>
        <v/>
      </c>
      <c r="F1423" s="12" t="str">
        <f t="shared" si="362"/>
        <v/>
      </c>
      <c r="G1423" s="12" t="str">
        <f t="shared" si="363"/>
        <v/>
      </c>
      <c r="H1423" s="13"/>
      <c r="I1423" s="12" t="str">
        <f t="shared" si="364"/>
        <v/>
      </c>
      <c r="J1423" s="12" t="str">
        <f t="shared" si="365"/>
        <v/>
      </c>
      <c r="K1423" s="12" t="str">
        <f t="shared" si="366"/>
        <v/>
      </c>
      <c r="L1423" s="12" t="str">
        <f>IF(A1423="","",SUM($K$51:K1423))</f>
        <v/>
      </c>
      <c r="O1423" s="9" t="str">
        <f t="shared" si="367"/>
        <v/>
      </c>
      <c r="P1423" s="10" t="str">
        <f t="shared" si="368"/>
        <v/>
      </c>
      <c r="Q1423" s="16" t="str">
        <f t="shared" si="369"/>
        <v/>
      </c>
      <c r="R1423" s="12" t="str">
        <f t="shared" si="370"/>
        <v/>
      </c>
      <c r="S1423" s="12" t="str">
        <f t="shared" si="371"/>
        <v/>
      </c>
      <c r="T1423" s="12" t="str">
        <f t="shared" si="372"/>
        <v/>
      </c>
      <c r="U1423" s="12" t="str">
        <f t="shared" si="373"/>
        <v/>
      </c>
    </row>
    <row r="1424" spans="1:21" x14ac:dyDescent="0.2">
      <c r="A1424" s="9" t="str">
        <f t="shared" si="357"/>
        <v/>
      </c>
      <c r="B1424" s="10" t="str">
        <f t="shared" si="358"/>
        <v/>
      </c>
      <c r="C1424" s="14" t="str">
        <f t="shared" si="359"/>
        <v/>
      </c>
      <c r="D1424" s="11" t="str">
        <f t="shared" si="360"/>
        <v/>
      </c>
      <c r="E1424" s="12" t="str">
        <f t="shared" si="361"/>
        <v/>
      </c>
      <c r="F1424" s="12" t="str">
        <f t="shared" si="362"/>
        <v/>
      </c>
      <c r="G1424" s="12" t="str">
        <f t="shared" si="363"/>
        <v/>
      </c>
      <c r="H1424" s="13"/>
      <c r="I1424" s="12" t="str">
        <f t="shared" si="364"/>
        <v/>
      </c>
      <c r="J1424" s="12" t="str">
        <f t="shared" si="365"/>
        <v/>
      </c>
      <c r="K1424" s="12" t="str">
        <f t="shared" si="366"/>
        <v/>
      </c>
      <c r="L1424" s="12" t="str">
        <f>IF(A1424="","",SUM($K$51:K1424))</f>
        <v/>
      </c>
      <c r="O1424" s="9" t="str">
        <f t="shared" si="367"/>
        <v/>
      </c>
      <c r="P1424" s="10" t="str">
        <f t="shared" si="368"/>
        <v/>
      </c>
      <c r="Q1424" s="16" t="str">
        <f t="shared" si="369"/>
        <v/>
      </c>
      <c r="R1424" s="12" t="str">
        <f t="shared" si="370"/>
        <v/>
      </c>
      <c r="S1424" s="12" t="str">
        <f t="shared" si="371"/>
        <v/>
      </c>
      <c r="T1424" s="12" t="str">
        <f t="shared" si="372"/>
        <v/>
      </c>
      <c r="U1424" s="12" t="str">
        <f t="shared" si="373"/>
        <v/>
      </c>
    </row>
    <row r="1425" spans="1:21" x14ac:dyDescent="0.2">
      <c r="A1425" s="9" t="str">
        <f t="shared" si="357"/>
        <v/>
      </c>
      <c r="B1425" s="10" t="str">
        <f t="shared" si="358"/>
        <v/>
      </c>
      <c r="C1425" s="14" t="str">
        <f t="shared" si="359"/>
        <v/>
      </c>
      <c r="D1425" s="11" t="str">
        <f t="shared" si="360"/>
        <v/>
      </c>
      <c r="E1425" s="12" t="str">
        <f t="shared" si="361"/>
        <v/>
      </c>
      <c r="F1425" s="12" t="str">
        <f t="shared" si="362"/>
        <v/>
      </c>
      <c r="G1425" s="12" t="str">
        <f t="shared" si="363"/>
        <v/>
      </c>
      <c r="H1425" s="13"/>
      <c r="I1425" s="12" t="str">
        <f t="shared" si="364"/>
        <v/>
      </c>
      <c r="J1425" s="12" t="str">
        <f t="shared" si="365"/>
        <v/>
      </c>
      <c r="K1425" s="12" t="str">
        <f t="shared" si="366"/>
        <v/>
      </c>
      <c r="L1425" s="12" t="str">
        <f>IF(A1425="","",SUM($K$51:K1425))</f>
        <v/>
      </c>
      <c r="O1425" s="9" t="str">
        <f t="shared" si="367"/>
        <v/>
      </c>
      <c r="P1425" s="10" t="str">
        <f t="shared" si="368"/>
        <v/>
      </c>
      <c r="Q1425" s="16" t="str">
        <f t="shared" si="369"/>
        <v/>
      </c>
      <c r="R1425" s="12" t="str">
        <f t="shared" si="370"/>
        <v/>
      </c>
      <c r="S1425" s="12" t="str">
        <f t="shared" si="371"/>
        <v/>
      </c>
      <c r="T1425" s="12" t="str">
        <f t="shared" si="372"/>
        <v/>
      </c>
      <c r="U1425" s="12" t="str">
        <f t="shared" si="373"/>
        <v/>
      </c>
    </row>
    <row r="1426" spans="1:21" x14ac:dyDescent="0.2">
      <c r="A1426" s="9" t="str">
        <f t="shared" si="357"/>
        <v/>
      </c>
      <c r="B1426" s="10" t="str">
        <f t="shared" si="358"/>
        <v/>
      </c>
      <c r="C1426" s="14" t="str">
        <f t="shared" si="359"/>
        <v/>
      </c>
      <c r="D1426" s="11" t="str">
        <f t="shared" si="360"/>
        <v/>
      </c>
      <c r="E1426" s="12" t="str">
        <f t="shared" si="361"/>
        <v/>
      </c>
      <c r="F1426" s="12" t="str">
        <f t="shared" si="362"/>
        <v/>
      </c>
      <c r="G1426" s="12" t="str">
        <f t="shared" si="363"/>
        <v/>
      </c>
      <c r="H1426" s="13"/>
      <c r="I1426" s="12" t="str">
        <f t="shared" si="364"/>
        <v/>
      </c>
      <c r="J1426" s="12" t="str">
        <f t="shared" si="365"/>
        <v/>
      </c>
      <c r="K1426" s="12" t="str">
        <f t="shared" si="366"/>
        <v/>
      </c>
      <c r="L1426" s="12" t="str">
        <f>IF(A1426="","",SUM($K$51:K1426))</f>
        <v/>
      </c>
      <c r="O1426" s="9" t="str">
        <f t="shared" si="367"/>
        <v/>
      </c>
      <c r="P1426" s="10" t="str">
        <f t="shared" si="368"/>
        <v/>
      </c>
      <c r="Q1426" s="16" t="str">
        <f t="shared" si="369"/>
        <v/>
      </c>
      <c r="R1426" s="12" t="str">
        <f t="shared" si="370"/>
        <v/>
      </c>
      <c r="S1426" s="12" t="str">
        <f t="shared" si="371"/>
        <v/>
      </c>
      <c r="T1426" s="12" t="str">
        <f t="shared" si="372"/>
        <v/>
      </c>
      <c r="U1426" s="12" t="str">
        <f t="shared" si="373"/>
        <v/>
      </c>
    </row>
    <row r="1427" spans="1:21" x14ac:dyDescent="0.2">
      <c r="A1427" s="9" t="str">
        <f t="shared" si="357"/>
        <v/>
      </c>
      <c r="B1427" s="10" t="str">
        <f t="shared" si="358"/>
        <v/>
      </c>
      <c r="C1427" s="14" t="str">
        <f t="shared" si="359"/>
        <v/>
      </c>
      <c r="D1427" s="11" t="str">
        <f t="shared" si="360"/>
        <v/>
      </c>
      <c r="E1427" s="12" t="str">
        <f t="shared" si="361"/>
        <v/>
      </c>
      <c r="F1427" s="12" t="str">
        <f t="shared" si="362"/>
        <v/>
      </c>
      <c r="G1427" s="12" t="str">
        <f t="shared" si="363"/>
        <v/>
      </c>
      <c r="H1427" s="13"/>
      <c r="I1427" s="12" t="str">
        <f t="shared" si="364"/>
        <v/>
      </c>
      <c r="J1427" s="12" t="str">
        <f t="shared" si="365"/>
        <v/>
      </c>
      <c r="K1427" s="12" t="str">
        <f t="shared" si="366"/>
        <v/>
      </c>
      <c r="L1427" s="12" t="str">
        <f>IF(A1427="","",SUM($K$51:K1427))</f>
        <v/>
      </c>
      <c r="O1427" s="9" t="str">
        <f t="shared" si="367"/>
        <v/>
      </c>
      <c r="P1427" s="10" t="str">
        <f t="shared" si="368"/>
        <v/>
      </c>
      <c r="Q1427" s="16" t="str">
        <f t="shared" si="369"/>
        <v/>
      </c>
      <c r="R1427" s="12" t="str">
        <f t="shared" si="370"/>
        <v/>
      </c>
      <c r="S1427" s="12" t="str">
        <f t="shared" si="371"/>
        <v/>
      </c>
      <c r="T1427" s="12" t="str">
        <f t="shared" si="372"/>
        <v/>
      </c>
      <c r="U1427" s="12" t="str">
        <f t="shared" si="373"/>
        <v/>
      </c>
    </row>
    <row r="1428" spans="1:21" x14ac:dyDescent="0.2">
      <c r="A1428" s="9" t="str">
        <f t="shared" si="357"/>
        <v/>
      </c>
      <c r="B1428" s="10" t="str">
        <f t="shared" si="358"/>
        <v/>
      </c>
      <c r="C1428" s="14" t="str">
        <f t="shared" si="359"/>
        <v/>
      </c>
      <c r="D1428" s="11" t="str">
        <f t="shared" si="360"/>
        <v/>
      </c>
      <c r="E1428" s="12" t="str">
        <f t="shared" si="361"/>
        <v/>
      </c>
      <c r="F1428" s="12" t="str">
        <f t="shared" si="362"/>
        <v/>
      </c>
      <c r="G1428" s="12" t="str">
        <f t="shared" si="363"/>
        <v/>
      </c>
      <c r="H1428" s="13"/>
      <c r="I1428" s="12" t="str">
        <f t="shared" si="364"/>
        <v/>
      </c>
      <c r="J1428" s="12" t="str">
        <f t="shared" si="365"/>
        <v/>
      </c>
      <c r="K1428" s="12" t="str">
        <f t="shared" si="366"/>
        <v/>
      </c>
      <c r="L1428" s="12" t="str">
        <f>IF(A1428="","",SUM($K$51:K1428))</f>
        <v/>
      </c>
      <c r="O1428" s="9" t="str">
        <f t="shared" si="367"/>
        <v/>
      </c>
      <c r="P1428" s="10" t="str">
        <f t="shared" si="368"/>
        <v/>
      </c>
      <c r="Q1428" s="16" t="str">
        <f t="shared" si="369"/>
        <v/>
      </c>
      <c r="R1428" s="12" t="str">
        <f t="shared" si="370"/>
        <v/>
      </c>
      <c r="S1428" s="12" t="str">
        <f t="shared" si="371"/>
        <v/>
      </c>
      <c r="T1428" s="12" t="str">
        <f t="shared" si="372"/>
        <v/>
      </c>
      <c r="U1428" s="12" t="str">
        <f t="shared" si="373"/>
        <v/>
      </c>
    </row>
    <row r="1429" spans="1:21" x14ac:dyDescent="0.2">
      <c r="A1429" s="9" t="str">
        <f t="shared" si="357"/>
        <v/>
      </c>
      <c r="B1429" s="10" t="str">
        <f t="shared" si="358"/>
        <v/>
      </c>
      <c r="C1429" s="14" t="str">
        <f t="shared" si="359"/>
        <v/>
      </c>
      <c r="D1429" s="11" t="str">
        <f t="shared" si="360"/>
        <v/>
      </c>
      <c r="E1429" s="12" t="str">
        <f t="shared" si="361"/>
        <v/>
      </c>
      <c r="F1429" s="12" t="str">
        <f t="shared" si="362"/>
        <v/>
      </c>
      <c r="G1429" s="12" t="str">
        <f t="shared" si="363"/>
        <v/>
      </c>
      <c r="H1429" s="13"/>
      <c r="I1429" s="12" t="str">
        <f t="shared" si="364"/>
        <v/>
      </c>
      <c r="J1429" s="12" t="str">
        <f t="shared" si="365"/>
        <v/>
      </c>
      <c r="K1429" s="12" t="str">
        <f t="shared" si="366"/>
        <v/>
      </c>
      <c r="L1429" s="12" t="str">
        <f>IF(A1429="","",SUM($K$51:K1429))</f>
        <v/>
      </c>
      <c r="O1429" s="9" t="str">
        <f t="shared" si="367"/>
        <v/>
      </c>
      <c r="P1429" s="10" t="str">
        <f t="shared" si="368"/>
        <v/>
      </c>
      <c r="Q1429" s="16" t="str">
        <f t="shared" si="369"/>
        <v/>
      </c>
      <c r="R1429" s="12" t="str">
        <f t="shared" si="370"/>
        <v/>
      </c>
      <c r="S1429" s="12" t="str">
        <f t="shared" si="371"/>
        <v/>
      </c>
      <c r="T1429" s="12" t="str">
        <f t="shared" si="372"/>
        <v/>
      </c>
      <c r="U1429" s="12" t="str">
        <f t="shared" si="373"/>
        <v/>
      </c>
    </row>
    <row r="1430" spans="1:21" x14ac:dyDescent="0.2">
      <c r="A1430" s="9" t="str">
        <f t="shared" si="357"/>
        <v/>
      </c>
      <c r="B1430" s="10" t="str">
        <f t="shared" si="358"/>
        <v/>
      </c>
      <c r="C1430" s="14" t="str">
        <f t="shared" si="359"/>
        <v/>
      </c>
      <c r="D1430" s="11" t="str">
        <f t="shared" si="360"/>
        <v/>
      </c>
      <c r="E1430" s="12" t="str">
        <f t="shared" si="361"/>
        <v/>
      </c>
      <c r="F1430" s="12" t="str">
        <f t="shared" si="362"/>
        <v/>
      </c>
      <c r="G1430" s="12" t="str">
        <f t="shared" si="363"/>
        <v/>
      </c>
      <c r="H1430" s="13"/>
      <c r="I1430" s="12" t="str">
        <f t="shared" si="364"/>
        <v/>
      </c>
      <c r="J1430" s="12" t="str">
        <f t="shared" si="365"/>
        <v/>
      </c>
      <c r="K1430" s="12" t="str">
        <f t="shared" si="366"/>
        <v/>
      </c>
      <c r="L1430" s="12" t="str">
        <f>IF(A1430="","",SUM($K$51:K1430))</f>
        <v/>
      </c>
      <c r="O1430" s="9" t="str">
        <f t="shared" si="367"/>
        <v/>
      </c>
      <c r="P1430" s="10" t="str">
        <f t="shared" si="368"/>
        <v/>
      </c>
      <c r="Q1430" s="16" t="str">
        <f t="shared" si="369"/>
        <v/>
      </c>
      <c r="R1430" s="12" t="str">
        <f t="shared" si="370"/>
        <v/>
      </c>
      <c r="S1430" s="12" t="str">
        <f t="shared" si="371"/>
        <v/>
      </c>
      <c r="T1430" s="12" t="str">
        <f t="shared" si="372"/>
        <v/>
      </c>
      <c r="U1430" s="12" t="str">
        <f t="shared" si="373"/>
        <v/>
      </c>
    </row>
    <row r="1431" spans="1:21" x14ac:dyDescent="0.2">
      <c r="A1431" s="9" t="str">
        <f t="shared" si="357"/>
        <v/>
      </c>
      <c r="B1431" s="10" t="str">
        <f t="shared" si="358"/>
        <v/>
      </c>
      <c r="C1431" s="14" t="str">
        <f t="shared" si="359"/>
        <v/>
      </c>
      <c r="D1431" s="11" t="str">
        <f t="shared" si="360"/>
        <v/>
      </c>
      <c r="E1431" s="12" t="str">
        <f t="shared" si="361"/>
        <v/>
      </c>
      <c r="F1431" s="12" t="str">
        <f t="shared" si="362"/>
        <v/>
      </c>
      <c r="G1431" s="12" t="str">
        <f t="shared" si="363"/>
        <v/>
      </c>
      <c r="H1431" s="13"/>
      <c r="I1431" s="12" t="str">
        <f t="shared" si="364"/>
        <v/>
      </c>
      <c r="J1431" s="12" t="str">
        <f t="shared" si="365"/>
        <v/>
      </c>
      <c r="K1431" s="12" t="str">
        <f t="shared" si="366"/>
        <v/>
      </c>
      <c r="L1431" s="12" t="str">
        <f>IF(A1431="","",SUM($K$51:K1431))</f>
        <v/>
      </c>
      <c r="O1431" s="9" t="str">
        <f t="shared" si="367"/>
        <v/>
      </c>
      <c r="P1431" s="10" t="str">
        <f t="shared" si="368"/>
        <v/>
      </c>
      <c r="Q1431" s="16" t="str">
        <f t="shared" si="369"/>
        <v/>
      </c>
      <c r="R1431" s="12" t="str">
        <f t="shared" si="370"/>
        <v/>
      </c>
      <c r="S1431" s="12" t="str">
        <f t="shared" si="371"/>
        <v/>
      </c>
      <c r="T1431" s="12" t="str">
        <f t="shared" si="372"/>
        <v/>
      </c>
      <c r="U1431" s="12" t="str">
        <f t="shared" si="373"/>
        <v/>
      </c>
    </row>
    <row r="1432" spans="1:21" x14ac:dyDescent="0.2">
      <c r="A1432" s="9" t="str">
        <f t="shared" si="357"/>
        <v/>
      </c>
      <c r="B1432" s="10" t="str">
        <f t="shared" si="358"/>
        <v/>
      </c>
      <c r="C1432" s="14" t="str">
        <f t="shared" si="359"/>
        <v/>
      </c>
      <c r="D1432" s="11" t="str">
        <f t="shared" si="360"/>
        <v/>
      </c>
      <c r="E1432" s="12" t="str">
        <f t="shared" si="361"/>
        <v/>
      </c>
      <c r="F1432" s="12" t="str">
        <f t="shared" si="362"/>
        <v/>
      </c>
      <c r="G1432" s="12" t="str">
        <f t="shared" si="363"/>
        <v/>
      </c>
      <c r="H1432" s="13"/>
      <c r="I1432" s="12" t="str">
        <f t="shared" si="364"/>
        <v/>
      </c>
      <c r="J1432" s="12" t="str">
        <f t="shared" si="365"/>
        <v/>
      </c>
      <c r="K1432" s="12" t="str">
        <f t="shared" si="366"/>
        <v/>
      </c>
      <c r="L1432" s="12" t="str">
        <f>IF(A1432="","",SUM($K$51:K1432))</f>
        <v/>
      </c>
      <c r="O1432" s="9" t="str">
        <f t="shared" si="367"/>
        <v/>
      </c>
      <c r="P1432" s="10" t="str">
        <f t="shared" si="368"/>
        <v/>
      </c>
      <c r="Q1432" s="16" t="str">
        <f t="shared" si="369"/>
        <v/>
      </c>
      <c r="R1432" s="12" t="str">
        <f t="shared" si="370"/>
        <v/>
      </c>
      <c r="S1432" s="12" t="str">
        <f t="shared" si="371"/>
        <v/>
      </c>
      <c r="T1432" s="12" t="str">
        <f t="shared" si="372"/>
        <v/>
      </c>
      <c r="U1432" s="12" t="str">
        <f t="shared" si="373"/>
        <v/>
      </c>
    </row>
    <row r="1433" spans="1:21" x14ac:dyDescent="0.2">
      <c r="A1433" s="9" t="str">
        <f t="shared" si="357"/>
        <v/>
      </c>
      <c r="B1433" s="10" t="str">
        <f t="shared" si="358"/>
        <v/>
      </c>
      <c r="C1433" s="14" t="str">
        <f t="shared" si="359"/>
        <v/>
      </c>
      <c r="D1433" s="11" t="str">
        <f t="shared" si="360"/>
        <v/>
      </c>
      <c r="E1433" s="12" t="str">
        <f t="shared" si="361"/>
        <v/>
      </c>
      <c r="F1433" s="12" t="str">
        <f t="shared" si="362"/>
        <v/>
      </c>
      <c r="G1433" s="12" t="str">
        <f t="shared" si="363"/>
        <v/>
      </c>
      <c r="H1433" s="13"/>
      <c r="I1433" s="12" t="str">
        <f t="shared" si="364"/>
        <v/>
      </c>
      <c r="J1433" s="12" t="str">
        <f t="shared" si="365"/>
        <v/>
      </c>
      <c r="K1433" s="12" t="str">
        <f t="shared" si="366"/>
        <v/>
      </c>
      <c r="L1433" s="12" t="str">
        <f>IF(A1433="","",SUM($K$51:K1433))</f>
        <v/>
      </c>
      <c r="O1433" s="9" t="str">
        <f t="shared" si="367"/>
        <v/>
      </c>
      <c r="P1433" s="10" t="str">
        <f t="shared" si="368"/>
        <v/>
      </c>
      <c r="Q1433" s="16" t="str">
        <f t="shared" si="369"/>
        <v/>
      </c>
      <c r="R1433" s="12" t="str">
        <f t="shared" si="370"/>
        <v/>
      </c>
      <c r="S1433" s="12" t="str">
        <f t="shared" si="371"/>
        <v/>
      </c>
      <c r="T1433" s="12" t="str">
        <f t="shared" si="372"/>
        <v/>
      </c>
      <c r="U1433" s="12" t="str">
        <f t="shared" si="373"/>
        <v/>
      </c>
    </row>
    <row r="1434" spans="1:21" x14ac:dyDescent="0.2">
      <c r="A1434" s="9" t="str">
        <f t="shared" si="357"/>
        <v/>
      </c>
      <c r="B1434" s="10" t="str">
        <f t="shared" si="358"/>
        <v/>
      </c>
      <c r="C1434" s="14" t="str">
        <f t="shared" si="359"/>
        <v/>
      </c>
      <c r="D1434" s="11" t="str">
        <f t="shared" si="360"/>
        <v/>
      </c>
      <c r="E1434" s="12" t="str">
        <f t="shared" si="361"/>
        <v/>
      </c>
      <c r="F1434" s="12" t="str">
        <f t="shared" si="362"/>
        <v/>
      </c>
      <c r="G1434" s="12" t="str">
        <f t="shared" si="363"/>
        <v/>
      </c>
      <c r="H1434" s="13"/>
      <c r="I1434" s="12" t="str">
        <f t="shared" si="364"/>
        <v/>
      </c>
      <c r="J1434" s="12" t="str">
        <f t="shared" si="365"/>
        <v/>
      </c>
      <c r="K1434" s="12" t="str">
        <f t="shared" si="366"/>
        <v/>
      </c>
      <c r="L1434" s="12" t="str">
        <f>IF(A1434="","",SUM($K$51:K1434))</f>
        <v/>
      </c>
      <c r="O1434" s="9" t="str">
        <f t="shared" si="367"/>
        <v/>
      </c>
      <c r="P1434" s="10" t="str">
        <f t="shared" si="368"/>
        <v/>
      </c>
      <c r="Q1434" s="16" t="str">
        <f t="shared" si="369"/>
        <v/>
      </c>
      <c r="R1434" s="12" t="str">
        <f t="shared" si="370"/>
        <v/>
      </c>
      <c r="S1434" s="12" t="str">
        <f t="shared" si="371"/>
        <v/>
      </c>
      <c r="T1434" s="12" t="str">
        <f t="shared" si="372"/>
        <v/>
      </c>
      <c r="U1434" s="12" t="str">
        <f t="shared" si="373"/>
        <v/>
      </c>
    </row>
    <row r="1435" spans="1:21" x14ac:dyDescent="0.2">
      <c r="A1435" s="9" t="str">
        <f t="shared" si="357"/>
        <v/>
      </c>
      <c r="B1435" s="10" t="str">
        <f t="shared" si="358"/>
        <v/>
      </c>
      <c r="C1435" s="14" t="str">
        <f t="shared" si="359"/>
        <v/>
      </c>
      <c r="D1435" s="11" t="str">
        <f t="shared" si="360"/>
        <v/>
      </c>
      <c r="E1435" s="12" t="str">
        <f t="shared" si="361"/>
        <v/>
      </c>
      <c r="F1435" s="12" t="str">
        <f t="shared" si="362"/>
        <v/>
      </c>
      <c r="G1435" s="12" t="str">
        <f t="shared" si="363"/>
        <v/>
      </c>
      <c r="H1435" s="13"/>
      <c r="I1435" s="12" t="str">
        <f t="shared" si="364"/>
        <v/>
      </c>
      <c r="J1435" s="12" t="str">
        <f t="shared" si="365"/>
        <v/>
      </c>
      <c r="K1435" s="12" t="str">
        <f t="shared" si="366"/>
        <v/>
      </c>
      <c r="L1435" s="12" t="str">
        <f>IF(A1435="","",SUM($K$51:K1435))</f>
        <v/>
      </c>
      <c r="O1435" s="9" t="str">
        <f t="shared" si="367"/>
        <v/>
      </c>
      <c r="P1435" s="10" t="str">
        <f t="shared" si="368"/>
        <v/>
      </c>
      <c r="Q1435" s="16" t="str">
        <f t="shared" si="369"/>
        <v/>
      </c>
      <c r="R1435" s="12" t="str">
        <f t="shared" si="370"/>
        <v/>
      </c>
      <c r="S1435" s="12" t="str">
        <f t="shared" si="371"/>
        <v/>
      </c>
      <c r="T1435" s="12" t="str">
        <f t="shared" si="372"/>
        <v/>
      </c>
      <c r="U1435" s="12" t="str">
        <f t="shared" si="373"/>
        <v/>
      </c>
    </row>
    <row r="1436" spans="1:21" x14ac:dyDescent="0.2">
      <c r="A1436" s="9" t="str">
        <f t="shared" si="357"/>
        <v/>
      </c>
      <c r="B1436" s="10" t="str">
        <f t="shared" si="358"/>
        <v/>
      </c>
      <c r="C1436" s="14" t="str">
        <f t="shared" si="359"/>
        <v/>
      </c>
      <c r="D1436" s="11" t="str">
        <f t="shared" si="360"/>
        <v/>
      </c>
      <c r="E1436" s="12" t="str">
        <f t="shared" si="361"/>
        <v/>
      </c>
      <c r="F1436" s="12" t="str">
        <f t="shared" si="362"/>
        <v/>
      </c>
      <c r="G1436" s="12" t="str">
        <f t="shared" si="363"/>
        <v/>
      </c>
      <c r="H1436" s="13"/>
      <c r="I1436" s="12" t="str">
        <f t="shared" si="364"/>
        <v/>
      </c>
      <c r="J1436" s="12" t="str">
        <f t="shared" si="365"/>
        <v/>
      </c>
      <c r="K1436" s="12" t="str">
        <f t="shared" si="366"/>
        <v/>
      </c>
      <c r="L1436" s="12" t="str">
        <f>IF(A1436="","",SUM($K$51:K1436))</f>
        <v/>
      </c>
      <c r="O1436" s="9" t="str">
        <f t="shared" si="367"/>
        <v/>
      </c>
      <c r="P1436" s="10" t="str">
        <f t="shared" si="368"/>
        <v/>
      </c>
      <c r="Q1436" s="16" t="str">
        <f t="shared" si="369"/>
        <v/>
      </c>
      <c r="R1436" s="12" t="str">
        <f t="shared" si="370"/>
        <v/>
      </c>
      <c r="S1436" s="12" t="str">
        <f t="shared" si="371"/>
        <v/>
      </c>
      <c r="T1436" s="12" t="str">
        <f t="shared" si="372"/>
        <v/>
      </c>
      <c r="U1436" s="12" t="str">
        <f t="shared" si="373"/>
        <v/>
      </c>
    </row>
    <row r="1437" spans="1:21" x14ac:dyDescent="0.2">
      <c r="A1437" s="9" t="str">
        <f t="shared" si="357"/>
        <v/>
      </c>
      <c r="B1437" s="10" t="str">
        <f t="shared" si="358"/>
        <v/>
      </c>
      <c r="C1437" s="14" t="str">
        <f t="shared" si="359"/>
        <v/>
      </c>
      <c r="D1437" s="11" t="str">
        <f t="shared" si="360"/>
        <v/>
      </c>
      <c r="E1437" s="12" t="str">
        <f t="shared" si="361"/>
        <v/>
      </c>
      <c r="F1437" s="12" t="str">
        <f t="shared" si="362"/>
        <v/>
      </c>
      <c r="G1437" s="12" t="str">
        <f t="shared" si="363"/>
        <v/>
      </c>
      <c r="H1437" s="13"/>
      <c r="I1437" s="12" t="str">
        <f t="shared" si="364"/>
        <v/>
      </c>
      <c r="J1437" s="12" t="str">
        <f t="shared" si="365"/>
        <v/>
      </c>
      <c r="K1437" s="12" t="str">
        <f t="shared" si="366"/>
        <v/>
      </c>
      <c r="L1437" s="12" t="str">
        <f>IF(A1437="","",SUM($K$51:K1437))</f>
        <v/>
      </c>
      <c r="O1437" s="9" t="str">
        <f t="shared" si="367"/>
        <v/>
      </c>
      <c r="P1437" s="10" t="str">
        <f t="shared" si="368"/>
        <v/>
      </c>
      <c r="Q1437" s="16" t="str">
        <f t="shared" si="369"/>
        <v/>
      </c>
      <c r="R1437" s="12" t="str">
        <f t="shared" si="370"/>
        <v/>
      </c>
      <c r="S1437" s="12" t="str">
        <f t="shared" si="371"/>
        <v/>
      </c>
      <c r="T1437" s="12" t="str">
        <f t="shared" si="372"/>
        <v/>
      </c>
      <c r="U1437" s="12" t="str">
        <f t="shared" si="373"/>
        <v/>
      </c>
    </row>
    <row r="1438" spans="1:21" x14ac:dyDescent="0.2">
      <c r="A1438" s="9" t="str">
        <f t="shared" si="357"/>
        <v/>
      </c>
      <c r="B1438" s="10" t="str">
        <f t="shared" si="358"/>
        <v/>
      </c>
      <c r="C1438" s="14" t="str">
        <f t="shared" si="359"/>
        <v/>
      </c>
      <c r="D1438" s="11" t="str">
        <f t="shared" si="360"/>
        <v/>
      </c>
      <c r="E1438" s="12" t="str">
        <f t="shared" si="361"/>
        <v/>
      </c>
      <c r="F1438" s="12" t="str">
        <f t="shared" si="362"/>
        <v/>
      </c>
      <c r="G1438" s="12" t="str">
        <f t="shared" si="363"/>
        <v/>
      </c>
      <c r="H1438" s="13"/>
      <c r="I1438" s="12" t="str">
        <f t="shared" si="364"/>
        <v/>
      </c>
      <c r="J1438" s="12" t="str">
        <f t="shared" si="365"/>
        <v/>
      </c>
      <c r="K1438" s="12" t="str">
        <f t="shared" si="366"/>
        <v/>
      </c>
      <c r="L1438" s="12" t="str">
        <f>IF(A1438="","",SUM($K$51:K1438))</f>
        <v/>
      </c>
      <c r="O1438" s="9" t="str">
        <f t="shared" si="367"/>
        <v/>
      </c>
      <c r="P1438" s="10" t="str">
        <f t="shared" si="368"/>
        <v/>
      </c>
      <c r="Q1438" s="16" t="str">
        <f t="shared" si="369"/>
        <v/>
      </c>
      <c r="R1438" s="12" t="str">
        <f t="shared" si="370"/>
        <v/>
      </c>
      <c r="S1438" s="12" t="str">
        <f t="shared" si="371"/>
        <v/>
      </c>
      <c r="T1438" s="12" t="str">
        <f t="shared" si="372"/>
        <v/>
      </c>
      <c r="U1438" s="12" t="str">
        <f t="shared" si="373"/>
        <v/>
      </c>
    </row>
    <row r="1439" spans="1:21" x14ac:dyDescent="0.2">
      <c r="A1439" s="9" t="str">
        <f t="shared" si="357"/>
        <v/>
      </c>
      <c r="B1439" s="10" t="str">
        <f t="shared" si="358"/>
        <v/>
      </c>
      <c r="C1439" s="14" t="str">
        <f t="shared" si="359"/>
        <v/>
      </c>
      <c r="D1439" s="11" t="str">
        <f t="shared" si="360"/>
        <v/>
      </c>
      <c r="E1439" s="12" t="str">
        <f t="shared" si="361"/>
        <v/>
      </c>
      <c r="F1439" s="12" t="str">
        <f t="shared" si="362"/>
        <v/>
      </c>
      <c r="G1439" s="12" t="str">
        <f t="shared" si="363"/>
        <v/>
      </c>
      <c r="H1439" s="13"/>
      <c r="I1439" s="12" t="str">
        <f t="shared" si="364"/>
        <v/>
      </c>
      <c r="J1439" s="12" t="str">
        <f t="shared" si="365"/>
        <v/>
      </c>
      <c r="K1439" s="12" t="str">
        <f t="shared" si="366"/>
        <v/>
      </c>
      <c r="L1439" s="12" t="str">
        <f>IF(A1439="","",SUM($K$51:K1439))</f>
        <v/>
      </c>
      <c r="O1439" s="9" t="str">
        <f t="shared" si="367"/>
        <v/>
      </c>
      <c r="P1439" s="10" t="str">
        <f t="shared" si="368"/>
        <v/>
      </c>
      <c r="Q1439" s="16" t="str">
        <f t="shared" si="369"/>
        <v/>
      </c>
      <c r="R1439" s="12" t="str">
        <f t="shared" si="370"/>
        <v/>
      </c>
      <c r="S1439" s="12" t="str">
        <f t="shared" si="371"/>
        <v/>
      </c>
      <c r="T1439" s="12" t="str">
        <f t="shared" si="372"/>
        <v/>
      </c>
      <c r="U1439" s="12" t="str">
        <f t="shared" si="373"/>
        <v/>
      </c>
    </row>
    <row r="1440" spans="1:21" x14ac:dyDescent="0.2">
      <c r="A1440" s="9" t="str">
        <f t="shared" si="357"/>
        <v/>
      </c>
      <c r="B1440" s="10" t="str">
        <f t="shared" si="358"/>
        <v/>
      </c>
      <c r="C1440" s="14" t="str">
        <f t="shared" si="359"/>
        <v/>
      </c>
      <c r="D1440" s="11" t="str">
        <f t="shared" si="360"/>
        <v/>
      </c>
      <c r="E1440" s="12" t="str">
        <f t="shared" si="361"/>
        <v/>
      </c>
      <c r="F1440" s="12" t="str">
        <f t="shared" si="362"/>
        <v/>
      </c>
      <c r="G1440" s="12" t="str">
        <f t="shared" si="363"/>
        <v/>
      </c>
      <c r="H1440" s="13"/>
      <c r="I1440" s="12" t="str">
        <f t="shared" si="364"/>
        <v/>
      </c>
      <c r="J1440" s="12" t="str">
        <f t="shared" si="365"/>
        <v/>
      </c>
      <c r="K1440" s="12" t="str">
        <f t="shared" si="366"/>
        <v/>
      </c>
      <c r="L1440" s="12" t="str">
        <f>IF(A1440="","",SUM($K$51:K1440))</f>
        <v/>
      </c>
      <c r="O1440" s="9" t="str">
        <f t="shared" si="367"/>
        <v/>
      </c>
      <c r="P1440" s="10" t="str">
        <f t="shared" si="368"/>
        <v/>
      </c>
      <c r="Q1440" s="16" t="str">
        <f t="shared" si="369"/>
        <v/>
      </c>
      <c r="R1440" s="12" t="str">
        <f t="shared" si="370"/>
        <v/>
      </c>
      <c r="S1440" s="12" t="str">
        <f t="shared" si="371"/>
        <v/>
      </c>
      <c r="T1440" s="12" t="str">
        <f t="shared" si="372"/>
        <v/>
      </c>
      <c r="U1440" s="12" t="str">
        <f t="shared" si="373"/>
        <v/>
      </c>
    </row>
    <row r="1441" spans="1:21" x14ac:dyDescent="0.2">
      <c r="A1441" s="9" t="str">
        <f t="shared" si="357"/>
        <v/>
      </c>
      <c r="B1441" s="10" t="str">
        <f t="shared" si="358"/>
        <v/>
      </c>
      <c r="C1441" s="14" t="str">
        <f t="shared" si="359"/>
        <v/>
      </c>
      <c r="D1441" s="11" t="str">
        <f t="shared" si="360"/>
        <v/>
      </c>
      <c r="E1441" s="12" t="str">
        <f t="shared" si="361"/>
        <v/>
      </c>
      <c r="F1441" s="12" t="str">
        <f t="shared" si="362"/>
        <v/>
      </c>
      <c r="G1441" s="12" t="str">
        <f t="shared" si="363"/>
        <v/>
      </c>
      <c r="H1441" s="13"/>
      <c r="I1441" s="12" t="str">
        <f t="shared" si="364"/>
        <v/>
      </c>
      <c r="J1441" s="12" t="str">
        <f t="shared" si="365"/>
        <v/>
      </c>
      <c r="K1441" s="12" t="str">
        <f t="shared" si="366"/>
        <v/>
      </c>
      <c r="L1441" s="12" t="str">
        <f>IF(A1441="","",SUM($K$51:K1441))</f>
        <v/>
      </c>
      <c r="O1441" s="9" t="str">
        <f t="shared" si="367"/>
        <v/>
      </c>
      <c r="P1441" s="10" t="str">
        <f t="shared" si="368"/>
        <v/>
      </c>
      <c r="Q1441" s="16" t="str">
        <f t="shared" si="369"/>
        <v/>
      </c>
      <c r="R1441" s="12" t="str">
        <f t="shared" si="370"/>
        <v/>
      </c>
      <c r="S1441" s="12" t="str">
        <f t="shared" si="371"/>
        <v/>
      </c>
      <c r="T1441" s="12" t="str">
        <f t="shared" si="372"/>
        <v/>
      </c>
      <c r="U1441" s="12" t="str">
        <f t="shared" si="373"/>
        <v/>
      </c>
    </row>
    <row r="1442" spans="1:21" x14ac:dyDescent="0.2">
      <c r="A1442" s="9" t="str">
        <f t="shared" si="357"/>
        <v/>
      </c>
      <c r="B1442" s="10" t="str">
        <f t="shared" si="358"/>
        <v/>
      </c>
      <c r="C1442" s="14" t="str">
        <f t="shared" si="359"/>
        <v/>
      </c>
      <c r="D1442" s="11" t="str">
        <f t="shared" si="360"/>
        <v/>
      </c>
      <c r="E1442" s="12" t="str">
        <f t="shared" si="361"/>
        <v/>
      </c>
      <c r="F1442" s="12" t="str">
        <f t="shared" si="362"/>
        <v/>
      </c>
      <c r="G1442" s="12" t="str">
        <f t="shared" si="363"/>
        <v/>
      </c>
      <c r="H1442" s="13"/>
      <c r="I1442" s="12" t="str">
        <f t="shared" si="364"/>
        <v/>
      </c>
      <c r="J1442" s="12" t="str">
        <f t="shared" si="365"/>
        <v/>
      </c>
      <c r="K1442" s="12" t="str">
        <f t="shared" si="366"/>
        <v/>
      </c>
      <c r="L1442" s="12" t="str">
        <f>IF(A1442="","",SUM($K$51:K1442))</f>
        <v/>
      </c>
      <c r="O1442" s="9" t="str">
        <f t="shared" si="367"/>
        <v/>
      </c>
      <c r="P1442" s="10" t="str">
        <f t="shared" si="368"/>
        <v/>
      </c>
      <c r="Q1442" s="16" t="str">
        <f t="shared" si="369"/>
        <v/>
      </c>
      <c r="R1442" s="12" t="str">
        <f t="shared" si="370"/>
        <v/>
      </c>
      <c r="S1442" s="12" t="str">
        <f t="shared" si="371"/>
        <v/>
      </c>
      <c r="T1442" s="12" t="str">
        <f t="shared" si="372"/>
        <v/>
      </c>
      <c r="U1442" s="12" t="str">
        <f t="shared" si="373"/>
        <v/>
      </c>
    </row>
    <row r="1443" spans="1:21" x14ac:dyDescent="0.2">
      <c r="A1443" s="9" t="str">
        <f t="shared" si="357"/>
        <v/>
      </c>
      <c r="B1443" s="10" t="str">
        <f t="shared" si="358"/>
        <v/>
      </c>
      <c r="C1443" s="14" t="str">
        <f t="shared" si="359"/>
        <v/>
      </c>
      <c r="D1443" s="11" t="str">
        <f t="shared" si="360"/>
        <v/>
      </c>
      <c r="E1443" s="12" t="str">
        <f t="shared" si="361"/>
        <v/>
      </c>
      <c r="F1443" s="12" t="str">
        <f t="shared" si="362"/>
        <v/>
      </c>
      <c r="G1443" s="12" t="str">
        <f t="shared" si="363"/>
        <v/>
      </c>
      <c r="H1443" s="13"/>
      <c r="I1443" s="12" t="str">
        <f t="shared" si="364"/>
        <v/>
      </c>
      <c r="J1443" s="12" t="str">
        <f t="shared" si="365"/>
        <v/>
      </c>
      <c r="K1443" s="12" t="str">
        <f t="shared" si="366"/>
        <v/>
      </c>
      <c r="L1443" s="12" t="str">
        <f>IF(A1443="","",SUM($K$51:K1443))</f>
        <v/>
      </c>
      <c r="O1443" s="9" t="str">
        <f t="shared" si="367"/>
        <v/>
      </c>
      <c r="P1443" s="10" t="str">
        <f t="shared" si="368"/>
        <v/>
      </c>
      <c r="Q1443" s="16" t="str">
        <f t="shared" si="369"/>
        <v/>
      </c>
      <c r="R1443" s="12" t="str">
        <f t="shared" si="370"/>
        <v/>
      </c>
      <c r="S1443" s="12" t="str">
        <f t="shared" si="371"/>
        <v/>
      </c>
      <c r="T1443" s="12" t="str">
        <f t="shared" si="372"/>
        <v/>
      </c>
      <c r="U1443" s="12" t="str">
        <f t="shared" si="373"/>
        <v/>
      </c>
    </row>
    <row r="1444" spans="1:21" x14ac:dyDescent="0.2">
      <c r="A1444" s="9" t="str">
        <f t="shared" si="357"/>
        <v/>
      </c>
      <c r="B1444" s="10" t="str">
        <f t="shared" si="358"/>
        <v/>
      </c>
      <c r="C1444" s="14" t="str">
        <f t="shared" si="359"/>
        <v/>
      </c>
      <c r="D1444" s="11" t="str">
        <f t="shared" si="360"/>
        <v/>
      </c>
      <c r="E1444" s="12" t="str">
        <f t="shared" si="361"/>
        <v/>
      </c>
      <c r="F1444" s="12" t="str">
        <f t="shared" si="362"/>
        <v/>
      </c>
      <c r="G1444" s="12" t="str">
        <f t="shared" si="363"/>
        <v/>
      </c>
      <c r="H1444" s="13"/>
      <c r="I1444" s="12" t="str">
        <f t="shared" si="364"/>
        <v/>
      </c>
      <c r="J1444" s="12" t="str">
        <f t="shared" si="365"/>
        <v/>
      </c>
      <c r="K1444" s="12" t="str">
        <f t="shared" si="366"/>
        <v/>
      </c>
      <c r="L1444" s="12" t="str">
        <f>IF(A1444="","",SUM($K$51:K1444))</f>
        <v/>
      </c>
      <c r="O1444" s="9" t="str">
        <f t="shared" si="367"/>
        <v/>
      </c>
      <c r="P1444" s="10" t="str">
        <f t="shared" si="368"/>
        <v/>
      </c>
      <c r="Q1444" s="16" t="str">
        <f t="shared" si="369"/>
        <v/>
      </c>
      <c r="R1444" s="12" t="str">
        <f t="shared" si="370"/>
        <v/>
      </c>
      <c r="S1444" s="12" t="str">
        <f t="shared" si="371"/>
        <v/>
      </c>
      <c r="T1444" s="12" t="str">
        <f t="shared" si="372"/>
        <v/>
      </c>
      <c r="U1444" s="12" t="str">
        <f t="shared" si="373"/>
        <v/>
      </c>
    </row>
    <row r="1445" spans="1:21" x14ac:dyDescent="0.2">
      <c r="A1445" s="9" t="str">
        <f t="shared" si="357"/>
        <v/>
      </c>
      <c r="B1445" s="10" t="str">
        <f t="shared" si="358"/>
        <v/>
      </c>
      <c r="C1445" s="14" t="str">
        <f t="shared" si="359"/>
        <v/>
      </c>
      <c r="D1445" s="11" t="str">
        <f t="shared" si="360"/>
        <v/>
      </c>
      <c r="E1445" s="12" t="str">
        <f t="shared" si="361"/>
        <v/>
      </c>
      <c r="F1445" s="12" t="str">
        <f t="shared" si="362"/>
        <v/>
      </c>
      <c r="G1445" s="12" t="str">
        <f t="shared" si="363"/>
        <v/>
      </c>
      <c r="H1445" s="13"/>
      <c r="I1445" s="12" t="str">
        <f t="shared" si="364"/>
        <v/>
      </c>
      <c r="J1445" s="12" t="str">
        <f t="shared" si="365"/>
        <v/>
      </c>
      <c r="K1445" s="12" t="str">
        <f t="shared" si="366"/>
        <v/>
      </c>
      <c r="L1445" s="12" t="str">
        <f>IF(A1445="","",SUM($K$51:K1445))</f>
        <v/>
      </c>
      <c r="O1445" s="9" t="str">
        <f t="shared" si="367"/>
        <v/>
      </c>
      <c r="P1445" s="10" t="str">
        <f t="shared" si="368"/>
        <v/>
      </c>
      <c r="Q1445" s="16" t="str">
        <f t="shared" si="369"/>
        <v/>
      </c>
      <c r="R1445" s="12" t="str">
        <f t="shared" si="370"/>
        <v/>
      </c>
      <c r="S1445" s="12" t="str">
        <f t="shared" si="371"/>
        <v/>
      </c>
      <c r="T1445" s="12" t="str">
        <f t="shared" si="372"/>
        <v/>
      </c>
      <c r="U1445" s="12" t="str">
        <f t="shared" si="373"/>
        <v/>
      </c>
    </row>
    <row r="1446" spans="1:21" x14ac:dyDescent="0.2">
      <c r="A1446" s="9" t="str">
        <f t="shared" si="357"/>
        <v/>
      </c>
      <c r="B1446" s="10" t="str">
        <f t="shared" si="358"/>
        <v/>
      </c>
      <c r="C1446" s="14" t="str">
        <f t="shared" si="359"/>
        <v/>
      </c>
      <c r="D1446" s="11" t="str">
        <f t="shared" si="360"/>
        <v/>
      </c>
      <c r="E1446" s="12" t="str">
        <f t="shared" si="361"/>
        <v/>
      </c>
      <c r="F1446" s="12" t="str">
        <f t="shared" si="362"/>
        <v/>
      </c>
      <c r="G1446" s="12" t="str">
        <f t="shared" si="363"/>
        <v/>
      </c>
      <c r="H1446" s="13"/>
      <c r="I1446" s="12" t="str">
        <f t="shared" si="364"/>
        <v/>
      </c>
      <c r="J1446" s="12" t="str">
        <f t="shared" si="365"/>
        <v/>
      </c>
      <c r="K1446" s="12" t="str">
        <f t="shared" si="366"/>
        <v/>
      </c>
      <c r="L1446" s="12" t="str">
        <f>IF(A1446="","",SUM($K$51:K1446))</f>
        <v/>
      </c>
      <c r="O1446" s="9" t="str">
        <f t="shared" si="367"/>
        <v/>
      </c>
      <c r="P1446" s="10" t="str">
        <f t="shared" si="368"/>
        <v/>
      </c>
      <c r="Q1446" s="16" t="str">
        <f t="shared" si="369"/>
        <v/>
      </c>
      <c r="R1446" s="12" t="str">
        <f t="shared" si="370"/>
        <v/>
      </c>
      <c r="S1446" s="12" t="str">
        <f t="shared" si="371"/>
        <v/>
      </c>
      <c r="T1446" s="12" t="str">
        <f t="shared" si="372"/>
        <v/>
      </c>
      <c r="U1446" s="12" t="str">
        <f t="shared" si="373"/>
        <v/>
      </c>
    </row>
    <row r="1447" spans="1:21" x14ac:dyDescent="0.2">
      <c r="A1447" s="9" t="str">
        <f t="shared" si="357"/>
        <v/>
      </c>
      <c r="B1447" s="10" t="str">
        <f t="shared" si="358"/>
        <v/>
      </c>
      <c r="C1447" s="14" t="str">
        <f t="shared" si="359"/>
        <v/>
      </c>
      <c r="D1447" s="11" t="str">
        <f t="shared" si="360"/>
        <v/>
      </c>
      <c r="E1447" s="12" t="str">
        <f t="shared" si="361"/>
        <v/>
      </c>
      <c r="F1447" s="12" t="str">
        <f t="shared" si="362"/>
        <v/>
      </c>
      <c r="G1447" s="12" t="str">
        <f t="shared" si="363"/>
        <v/>
      </c>
      <c r="H1447" s="13"/>
      <c r="I1447" s="12" t="str">
        <f t="shared" si="364"/>
        <v/>
      </c>
      <c r="J1447" s="12" t="str">
        <f t="shared" si="365"/>
        <v/>
      </c>
      <c r="K1447" s="12" t="str">
        <f t="shared" si="366"/>
        <v/>
      </c>
      <c r="L1447" s="12" t="str">
        <f>IF(A1447="","",SUM($K$51:K1447))</f>
        <v/>
      </c>
      <c r="O1447" s="9" t="str">
        <f t="shared" si="367"/>
        <v/>
      </c>
      <c r="P1447" s="10" t="str">
        <f t="shared" si="368"/>
        <v/>
      </c>
      <c r="Q1447" s="16" t="str">
        <f t="shared" si="369"/>
        <v/>
      </c>
      <c r="R1447" s="12" t="str">
        <f t="shared" si="370"/>
        <v/>
      </c>
      <c r="S1447" s="12" t="str">
        <f t="shared" si="371"/>
        <v/>
      </c>
      <c r="T1447" s="12" t="str">
        <f t="shared" si="372"/>
        <v/>
      </c>
      <c r="U1447" s="12" t="str">
        <f t="shared" si="373"/>
        <v/>
      </c>
    </row>
    <row r="1448" spans="1:21" x14ac:dyDescent="0.2">
      <c r="A1448" s="9" t="str">
        <f t="shared" si="357"/>
        <v/>
      </c>
      <c r="B1448" s="10" t="str">
        <f t="shared" si="358"/>
        <v/>
      </c>
      <c r="C1448" s="14" t="str">
        <f t="shared" si="359"/>
        <v/>
      </c>
      <c r="D1448" s="11" t="str">
        <f t="shared" si="360"/>
        <v/>
      </c>
      <c r="E1448" s="12" t="str">
        <f t="shared" si="361"/>
        <v/>
      </c>
      <c r="F1448" s="12" t="str">
        <f t="shared" si="362"/>
        <v/>
      </c>
      <c r="G1448" s="12" t="str">
        <f t="shared" si="363"/>
        <v/>
      </c>
      <c r="H1448" s="13"/>
      <c r="I1448" s="12" t="str">
        <f t="shared" si="364"/>
        <v/>
      </c>
      <c r="J1448" s="12" t="str">
        <f t="shared" si="365"/>
        <v/>
      </c>
      <c r="K1448" s="12" t="str">
        <f t="shared" si="366"/>
        <v/>
      </c>
      <c r="L1448" s="12" t="str">
        <f>IF(A1448="","",SUM($K$51:K1448))</f>
        <v/>
      </c>
      <c r="O1448" s="9" t="str">
        <f t="shared" si="367"/>
        <v/>
      </c>
      <c r="P1448" s="10" t="str">
        <f t="shared" si="368"/>
        <v/>
      </c>
      <c r="Q1448" s="16" t="str">
        <f t="shared" si="369"/>
        <v/>
      </c>
      <c r="R1448" s="12" t="str">
        <f t="shared" si="370"/>
        <v/>
      </c>
      <c r="S1448" s="12" t="str">
        <f t="shared" si="371"/>
        <v/>
      </c>
      <c r="T1448" s="12" t="str">
        <f t="shared" si="372"/>
        <v/>
      </c>
      <c r="U1448" s="12" t="str">
        <f t="shared" si="373"/>
        <v/>
      </c>
    </row>
    <row r="1449" spans="1:21" x14ac:dyDescent="0.2">
      <c r="A1449" s="9" t="str">
        <f t="shared" si="357"/>
        <v/>
      </c>
      <c r="B1449" s="10" t="str">
        <f t="shared" si="358"/>
        <v/>
      </c>
      <c r="C1449" s="14" t="str">
        <f t="shared" si="359"/>
        <v/>
      </c>
      <c r="D1449" s="11" t="str">
        <f t="shared" si="360"/>
        <v/>
      </c>
      <c r="E1449" s="12" t="str">
        <f t="shared" si="361"/>
        <v/>
      </c>
      <c r="F1449" s="12" t="str">
        <f t="shared" si="362"/>
        <v/>
      </c>
      <c r="G1449" s="12" t="str">
        <f t="shared" si="363"/>
        <v/>
      </c>
      <c r="H1449" s="13"/>
      <c r="I1449" s="12" t="str">
        <f t="shared" si="364"/>
        <v/>
      </c>
      <c r="J1449" s="12" t="str">
        <f t="shared" si="365"/>
        <v/>
      </c>
      <c r="K1449" s="12" t="str">
        <f t="shared" si="366"/>
        <v/>
      </c>
      <c r="L1449" s="12" t="str">
        <f>IF(A1449="","",SUM($K$51:K1449))</f>
        <v/>
      </c>
      <c r="O1449" s="9" t="str">
        <f t="shared" si="367"/>
        <v/>
      </c>
      <c r="P1449" s="10" t="str">
        <f t="shared" si="368"/>
        <v/>
      </c>
      <c r="Q1449" s="16" t="str">
        <f t="shared" si="369"/>
        <v/>
      </c>
      <c r="R1449" s="12" t="str">
        <f t="shared" si="370"/>
        <v/>
      </c>
      <c r="S1449" s="12" t="str">
        <f t="shared" si="371"/>
        <v/>
      </c>
      <c r="T1449" s="12" t="str">
        <f t="shared" si="372"/>
        <v/>
      </c>
      <c r="U1449" s="12" t="str">
        <f t="shared" si="373"/>
        <v/>
      </c>
    </row>
    <row r="1450" spans="1:21" x14ac:dyDescent="0.2">
      <c r="A1450" s="9" t="str">
        <f t="shared" si="357"/>
        <v/>
      </c>
      <c r="B1450" s="10" t="str">
        <f t="shared" si="358"/>
        <v/>
      </c>
      <c r="C1450" s="14" t="str">
        <f t="shared" si="359"/>
        <v/>
      </c>
      <c r="D1450" s="11" t="str">
        <f t="shared" si="360"/>
        <v/>
      </c>
      <c r="E1450" s="12" t="str">
        <f t="shared" si="361"/>
        <v/>
      </c>
      <c r="F1450" s="12" t="str">
        <f t="shared" si="362"/>
        <v/>
      </c>
      <c r="G1450" s="12" t="str">
        <f t="shared" si="363"/>
        <v/>
      </c>
      <c r="H1450" s="13"/>
      <c r="I1450" s="12" t="str">
        <f t="shared" si="364"/>
        <v/>
      </c>
      <c r="J1450" s="12" t="str">
        <f t="shared" si="365"/>
        <v/>
      </c>
      <c r="K1450" s="12" t="str">
        <f t="shared" si="366"/>
        <v/>
      </c>
      <c r="L1450" s="12" t="str">
        <f>IF(A1450="","",SUM($K$51:K1450))</f>
        <v/>
      </c>
      <c r="O1450" s="9" t="str">
        <f t="shared" si="367"/>
        <v/>
      </c>
      <c r="P1450" s="10" t="str">
        <f t="shared" si="368"/>
        <v/>
      </c>
      <c r="Q1450" s="16" t="str">
        <f t="shared" si="369"/>
        <v/>
      </c>
      <c r="R1450" s="12" t="str">
        <f t="shared" si="370"/>
        <v/>
      </c>
      <c r="S1450" s="12" t="str">
        <f t="shared" si="371"/>
        <v/>
      </c>
      <c r="T1450" s="12" t="str">
        <f t="shared" si="372"/>
        <v/>
      </c>
      <c r="U1450" s="12" t="str">
        <f t="shared" si="373"/>
        <v/>
      </c>
    </row>
    <row r="1451" spans="1:21" x14ac:dyDescent="0.2">
      <c r="A1451" s="9" t="str">
        <f t="shared" si="357"/>
        <v/>
      </c>
      <c r="B1451" s="10" t="str">
        <f t="shared" si="358"/>
        <v/>
      </c>
      <c r="C1451" s="14" t="str">
        <f t="shared" si="359"/>
        <v/>
      </c>
      <c r="D1451" s="11" t="str">
        <f t="shared" si="360"/>
        <v/>
      </c>
      <c r="E1451" s="12" t="str">
        <f t="shared" si="361"/>
        <v/>
      </c>
      <c r="F1451" s="12" t="str">
        <f t="shared" si="362"/>
        <v/>
      </c>
      <c r="G1451" s="12" t="str">
        <f t="shared" si="363"/>
        <v/>
      </c>
      <c r="H1451" s="13"/>
      <c r="I1451" s="12" t="str">
        <f t="shared" si="364"/>
        <v/>
      </c>
      <c r="J1451" s="12" t="str">
        <f t="shared" si="365"/>
        <v/>
      </c>
      <c r="K1451" s="12" t="str">
        <f t="shared" si="366"/>
        <v/>
      </c>
      <c r="L1451" s="12" t="str">
        <f>IF(A1451="","",SUM($K$51:K1451))</f>
        <v/>
      </c>
      <c r="O1451" s="9" t="str">
        <f t="shared" si="367"/>
        <v/>
      </c>
      <c r="P1451" s="10" t="str">
        <f t="shared" si="368"/>
        <v/>
      </c>
      <c r="Q1451" s="16" t="str">
        <f t="shared" si="369"/>
        <v/>
      </c>
      <c r="R1451" s="12" t="str">
        <f t="shared" si="370"/>
        <v/>
      </c>
      <c r="S1451" s="12" t="str">
        <f t="shared" si="371"/>
        <v/>
      </c>
      <c r="T1451" s="12" t="str">
        <f t="shared" si="372"/>
        <v/>
      </c>
      <c r="U1451" s="12" t="str">
        <f t="shared" si="373"/>
        <v/>
      </c>
    </row>
    <row r="1452" spans="1:21" x14ac:dyDescent="0.2">
      <c r="A1452" s="9" t="str">
        <f t="shared" si="357"/>
        <v/>
      </c>
      <c r="B1452" s="10" t="str">
        <f t="shared" si="358"/>
        <v/>
      </c>
      <c r="C1452" s="14" t="str">
        <f t="shared" si="359"/>
        <v/>
      </c>
      <c r="D1452" s="11" t="str">
        <f t="shared" si="360"/>
        <v/>
      </c>
      <c r="E1452" s="12" t="str">
        <f t="shared" si="361"/>
        <v/>
      </c>
      <c r="F1452" s="12" t="str">
        <f t="shared" si="362"/>
        <v/>
      </c>
      <c r="G1452" s="12" t="str">
        <f t="shared" si="363"/>
        <v/>
      </c>
      <c r="H1452" s="13"/>
      <c r="I1452" s="12" t="str">
        <f t="shared" si="364"/>
        <v/>
      </c>
      <c r="J1452" s="12" t="str">
        <f t="shared" si="365"/>
        <v/>
      </c>
      <c r="K1452" s="12" t="str">
        <f t="shared" si="366"/>
        <v/>
      </c>
      <c r="L1452" s="12" t="str">
        <f>IF(A1452="","",SUM($K$51:K1452))</f>
        <v/>
      </c>
      <c r="O1452" s="9" t="str">
        <f t="shared" si="367"/>
        <v/>
      </c>
      <c r="P1452" s="10" t="str">
        <f t="shared" si="368"/>
        <v/>
      </c>
      <c r="Q1452" s="16" t="str">
        <f t="shared" si="369"/>
        <v/>
      </c>
      <c r="R1452" s="12" t="str">
        <f t="shared" si="370"/>
        <v/>
      </c>
      <c r="S1452" s="12" t="str">
        <f t="shared" si="371"/>
        <v/>
      </c>
      <c r="T1452" s="12" t="str">
        <f t="shared" si="372"/>
        <v/>
      </c>
      <c r="U1452" s="12" t="str">
        <f t="shared" si="373"/>
        <v/>
      </c>
    </row>
    <row r="1453" spans="1:21" x14ac:dyDescent="0.2">
      <c r="A1453" s="9" t="str">
        <f t="shared" si="357"/>
        <v/>
      </c>
      <c r="B1453" s="10" t="str">
        <f t="shared" si="358"/>
        <v/>
      </c>
      <c r="C1453" s="14" t="str">
        <f t="shared" si="359"/>
        <v/>
      </c>
      <c r="D1453" s="11" t="str">
        <f t="shared" si="360"/>
        <v/>
      </c>
      <c r="E1453" s="12" t="str">
        <f t="shared" si="361"/>
        <v/>
      </c>
      <c r="F1453" s="12" t="str">
        <f t="shared" si="362"/>
        <v/>
      </c>
      <c r="G1453" s="12" t="str">
        <f t="shared" si="363"/>
        <v/>
      </c>
      <c r="H1453" s="13"/>
      <c r="I1453" s="12" t="str">
        <f t="shared" si="364"/>
        <v/>
      </c>
      <c r="J1453" s="12" t="str">
        <f t="shared" si="365"/>
        <v/>
      </c>
      <c r="K1453" s="12" t="str">
        <f t="shared" si="366"/>
        <v/>
      </c>
      <c r="L1453" s="12" t="str">
        <f>IF(A1453="","",SUM($K$51:K1453))</f>
        <v/>
      </c>
      <c r="O1453" s="9" t="str">
        <f t="shared" si="367"/>
        <v/>
      </c>
      <c r="P1453" s="10" t="str">
        <f t="shared" si="368"/>
        <v/>
      </c>
      <c r="Q1453" s="16" t="str">
        <f t="shared" si="369"/>
        <v/>
      </c>
      <c r="R1453" s="12" t="str">
        <f t="shared" si="370"/>
        <v/>
      </c>
      <c r="S1453" s="12" t="str">
        <f t="shared" si="371"/>
        <v/>
      </c>
      <c r="T1453" s="12" t="str">
        <f t="shared" si="372"/>
        <v/>
      </c>
      <c r="U1453" s="12" t="str">
        <f t="shared" si="373"/>
        <v/>
      </c>
    </row>
    <row r="1454" spans="1:21" x14ac:dyDescent="0.2">
      <c r="A1454" s="9" t="str">
        <f t="shared" si="357"/>
        <v/>
      </c>
      <c r="B1454" s="10" t="str">
        <f t="shared" si="358"/>
        <v/>
      </c>
      <c r="C1454" s="14" t="str">
        <f t="shared" si="359"/>
        <v/>
      </c>
      <c r="D1454" s="11" t="str">
        <f t="shared" si="360"/>
        <v/>
      </c>
      <c r="E1454" s="12" t="str">
        <f t="shared" si="361"/>
        <v/>
      </c>
      <c r="F1454" s="12" t="str">
        <f t="shared" si="362"/>
        <v/>
      </c>
      <c r="G1454" s="12" t="str">
        <f t="shared" si="363"/>
        <v/>
      </c>
      <c r="H1454" s="13"/>
      <c r="I1454" s="12" t="str">
        <f t="shared" si="364"/>
        <v/>
      </c>
      <c r="J1454" s="12" t="str">
        <f t="shared" si="365"/>
        <v/>
      </c>
      <c r="K1454" s="12" t="str">
        <f t="shared" si="366"/>
        <v/>
      </c>
      <c r="L1454" s="12" t="str">
        <f>IF(A1454="","",SUM($K$51:K1454))</f>
        <v/>
      </c>
      <c r="O1454" s="9" t="str">
        <f t="shared" si="367"/>
        <v/>
      </c>
      <c r="P1454" s="10" t="str">
        <f t="shared" si="368"/>
        <v/>
      </c>
      <c r="Q1454" s="16" t="str">
        <f t="shared" si="369"/>
        <v/>
      </c>
      <c r="R1454" s="12" t="str">
        <f t="shared" si="370"/>
        <v/>
      </c>
      <c r="S1454" s="12" t="str">
        <f t="shared" si="371"/>
        <v/>
      </c>
      <c r="T1454" s="12" t="str">
        <f t="shared" si="372"/>
        <v/>
      </c>
      <c r="U1454" s="12" t="str">
        <f t="shared" si="373"/>
        <v/>
      </c>
    </row>
    <row r="1455" spans="1:21" x14ac:dyDescent="0.2">
      <c r="A1455" s="9" t="str">
        <f t="shared" si="357"/>
        <v/>
      </c>
      <c r="B1455" s="10" t="str">
        <f t="shared" si="358"/>
        <v/>
      </c>
      <c r="C1455" s="14" t="str">
        <f t="shared" si="359"/>
        <v/>
      </c>
      <c r="D1455" s="11" t="str">
        <f t="shared" si="360"/>
        <v/>
      </c>
      <c r="E1455" s="12" t="str">
        <f t="shared" si="361"/>
        <v/>
      </c>
      <c r="F1455" s="12" t="str">
        <f t="shared" si="362"/>
        <v/>
      </c>
      <c r="G1455" s="12" t="str">
        <f t="shared" si="363"/>
        <v/>
      </c>
      <c r="H1455" s="13"/>
      <c r="I1455" s="12" t="str">
        <f t="shared" si="364"/>
        <v/>
      </c>
      <c r="J1455" s="12" t="str">
        <f t="shared" si="365"/>
        <v/>
      </c>
      <c r="K1455" s="12" t="str">
        <f t="shared" si="366"/>
        <v/>
      </c>
      <c r="L1455" s="12" t="str">
        <f>IF(A1455="","",SUM($K$51:K1455))</f>
        <v/>
      </c>
      <c r="O1455" s="9" t="str">
        <f t="shared" si="367"/>
        <v/>
      </c>
      <c r="P1455" s="10" t="str">
        <f t="shared" si="368"/>
        <v/>
      </c>
      <c r="Q1455" s="16" t="str">
        <f t="shared" si="369"/>
        <v/>
      </c>
      <c r="R1455" s="12" t="str">
        <f t="shared" si="370"/>
        <v/>
      </c>
      <c r="S1455" s="12" t="str">
        <f t="shared" si="371"/>
        <v/>
      </c>
      <c r="T1455" s="12" t="str">
        <f t="shared" si="372"/>
        <v/>
      </c>
      <c r="U1455" s="12" t="str">
        <f t="shared" si="373"/>
        <v/>
      </c>
    </row>
    <row r="1456" spans="1:21" x14ac:dyDescent="0.2">
      <c r="A1456" s="9" t="str">
        <f t="shared" si="357"/>
        <v/>
      </c>
      <c r="B1456" s="10" t="str">
        <f t="shared" si="358"/>
        <v/>
      </c>
      <c r="C1456" s="14" t="str">
        <f t="shared" si="359"/>
        <v/>
      </c>
      <c r="D1456" s="11" t="str">
        <f t="shared" si="360"/>
        <v/>
      </c>
      <c r="E1456" s="12" t="str">
        <f t="shared" si="361"/>
        <v/>
      </c>
      <c r="F1456" s="12" t="str">
        <f t="shared" si="362"/>
        <v/>
      </c>
      <c r="G1456" s="12" t="str">
        <f t="shared" si="363"/>
        <v/>
      </c>
      <c r="H1456" s="13"/>
      <c r="I1456" s="12" t="str">
        <f t="shared" si="364"/>
        <v/>
      </c>
      <c r="J1456" s="12" t="str">
        <f t="shared" si="365"/>
        <v/>
      </c>
      <c r="K1456" s="12" t="str">
        <f t="shared" si="366"/>
        <v/>
      </c>
      <c r="L1456" s="12" t="str">
        <f>IF(A1456="","",SUM($K$51:K1456))</f>
        <v/>
      </c>
      <c r="O1456" s="9" t="str">
        <f t="shared" si="367"/>
        <v/>
      </c>
      <c r="P1456" s="10" t="str">
        <f t="shared" si="368"/>
        <v/>
      </c>
      <c r="Q1456" s="16" t="str">
        <f t="shared" si="369"/>
        <v/>
      </c>
      <c r="R1456" s="12" t="str">
        <f t="shared" si="370"/>
        <v/>
      </c>
      <c r="S1456" s="12" t="str">
        <f t="shared" si="371"/>
        <v/>
      </c>
      <c r="T1456" s="12" t="str">
        <f t="shared" si="372"/>
        <v/>
      </c>
      <c r="U1456" s="12" t="str">
        <f t="shared" si="373"/>
        <v/>
      </c>
    </row>
    <row r="1457" spans="1:21" x14ac:dyDescent="0.2">
      <c r="A1457" s="9" t="str">
        <f t="shared" si="357"/>
        <v/>
      </c>
      <c r="B1457" s="10" t="str">
        <f t="shared" si="358"/>
        <v/>
      </c>
      <c r="C1457" s="14" t="str">
        <f t="shared" si="359"/>
        <v/>
      </c>
      <c r="D1457" s="11" t="str">
        <f t="shared" si="360"/>
        <v/>
      </c>
      <c r="E1457" s="12" t="str">
        <f t="shared" si="361"/>
        <v/>
      </c>
      <c r="F1457" s="12" t="str">
        <f t="shared" si="362"/>
        <v/>
      </c>
      <c r="G1457" s="12" t="str">
        <f t="shared" si="363"/>
        <v/>
      </c>
      <c r="H1457" s="13"/>
      <c r="I1457" s="12" t="str">
        <f t="shared" si="364"/>
        <v/>
      </c>
      <c r="J1457" s="12" t="str">
        <f t="shared" si="365"/>
        <v/>
      </c>
      <c r="K1457" s="12" t="str">
        <f t="shared" si="366"/>
        <v/>
      </c>
      <c r="L1457" s="12" t="str">
        <f>IF(A1457="","",SUM($K$51:K1457))</f>
        <v/>
      </c>
      <c r="O1457" s="9" t="str">
        <f t="shared" si="367"/>
        <v/>
      </c>
      <c r="P1457" s="10" t="str">
        <f t="shared" si="368"/>
        <v/>
      </c>
      <c r="Q1457" s="16" t="str">
        <f t="shared" si="369"/>
        <v/>
      </c>
      <c r="R1457" s="12" t="str">
        <f t="shared" si="370"/>
        <v/>
      </c>
      <c r="S1457" s="12" t="str">
        <f t="shared" si="371"/>
        <v/>
      </c>
      <c r="T1457" s="12" t="str">
        <f t="shared" si="372"/>
        <v/>
      </c>
      <c r="U1457" s="12" t="str">
        <f t="shared" si="373"/>
        <v/>
      </c>
    </row>
    <row r="1458" spans="1:21" x14ac:dyDescent="0.2">
      <c r="A1458" s="9" t="str">
        <f t="shared" si="357"/>
        <v/>
      </c>
      <c r="B1458" s="10" t="str">
        <f t="shared" si="358"/>
        <v/>
      </c>
      <c r="C1458" s="14" t="str">
        <f t="shared" si="359"/>
        <v/>
      </c>
      <c r="D1458" s="11" t="str">
        <f t="shared" si="360"/>
        <v/>
      </c>
      <c r="E1458" s="12" t="str">
        <f t="shared" si="361"/>
        <v/>
      </c>
      <c r="F1458" s="12" t="str">
        <f t="shared" si="362"/>
        <v/>
      </c>
      <c r="G1458" s="12" t="str">
        <f t="shared" si="363"/>
        <v/>
      </c>
      <c r="H1458" s="13"/>
      <c r="I1458" s="12" t="str">
        <f t="shared" si="364"/>
        <v/>
      </c>
      <c r="J1458" s="12" t="str">
        <f t="shared" si="365"/>
        <v/>
      </c>
      <c r="K1458" s="12" t="str">
        <f t="shared" si="366"/>
        <v/>
      </c>
      <c r="L1458" s="12" t="str">
        <f>IF(A1458="","",SUM($K$51:K1458))</f>
        <v/>
      </c>
      <c r="O1458" s="9" t="str">
        <f t="shared" si="367"/>
        <v/>
      </c>
      <c r="P1458" s="10" t="str">
        <f t="shared" si="368"/>
        <v/>
      </c>
      <c r="Q1458" s="16" t="str">
        <f t="shared" si="369"/>
        <v/>
      </c>
      <c r="R1458" s="12" t="str">
        <f t="shared" si="370"/>
        <v/>
      </c>
      <c r="S1458" s="12" t="str">
        <f t="shared" si="371"/>
        <v/>
      </c>
      <c r="T1458" s="12" t="str">
        <f t="shared" si="372"/>
        <v/>
      </c>
      <c r="U1458" s="12" t="str">
        <f t="shared" si="373"/>
        <v/>
      </c>
    </row>
    <row r="1459" spans="1:21" x14ac:dyDescent="0.2">
      <c r="A1459" s="9" t="str">
        <f t="shared" ref="A1459:A1522" si="374">IF(J1458="","",IF(OR(A1458&gt;=nper,ROUND(J1458,2)&lt;=0),"",A1458+1))</f>
        <v/>
      </c>
      <c r="B1459" s="10" t="str">
        <f t="shared" ref="B1459:B1522" si="375">IF(A1459="","",IF(OR(ppy=26,ppy=52),IF(ppy=26,IF(A1459=1,fpdate,B1458+14),IF(ppy=52,IF(A1459=1,fpdate,B1458+7),"n/a")),IF(ppy=24,DATE(YEAR(fpdate),MONTH(fpdate)+(A1459-1)/2+IF(AND(DAY(fpdate)&gt;=15,MOD(A1459,2)=0),1,0),IF(MOD(A1459,2)=0,IF(DAY(fpdate)&gt;=15,DAY(fpdate)-14,DAY(fpdate)+14),DAY(fpdate))),IF(DAY(DATE(YEAR(fpdate),MONTH(fpdate)+A1459-1,DAY(fpdate)))&lt;&gt;DAY(fpdate),DATE(YEAR(fpdate),MONTH(fpdate)+A1459,0),DATE(YEAR(fpdate),MONTH(fpdate)+A1459-1,DAY(fpdate))))))</f>
        <v/>
      </c>
      <c r="C1459" s="14" t="str">
        <f t="shared" ref="C1459:C1522" si="376">IF(A1459="","",IF(MOD(A1459,ppy)=0,A1459/ppy,""))</f>
        <v/>
      </c>
      <c r="D1459" s="11" t="str">
        <f t="shared" ref="D1459:D1522" si="377">IF(A1459="","",IF(A1459=1,start_rate,IF($F$26="Variable Rate",IF(OR(A1459=1,A1459&lt;$F$27*ppy),D1458,MIN($F$28,IF(MOD(A1459-1,$F$30)=0,MAX($F$29,D1458+$F$31),D1458))),D1458)))</f>
        <v/>
      </c>
      <c r="E1459" s="12" t="str">
        <f t="shared" ref="E1459:E1522" si="378">IF(A1459="","",ROUND((((1+D1459/CP)^(CP/ppy))-1)*J1458,2))</f>
        <v/>
      </c>
      <c r="F1459" s="12" t="str">
        <f t="shared" ref="F1459:F1522" si="379">IF(A1459="","",IF(A1459=nper,J1458+E1459,MIN(J1458+E1459,IF(D1459=D1458,F1458,IF($F$13="Acc Bi-Weekly",ROUND((-PMT(((1+D1459/CP)^(CP/12))-1,(nper-A1459+1)*12/26,J1458))/2,2),IF($F$13="Acc Weekly",ROUND((-PMT(((1+D1459/CP)^(CP/12))-1,(nper-A1459+1)*12/52,J1458))/4,2),ROUND(-PMT(((1+D1459/CP)^(CP/ppy))-1,nper-A1459+1,J1458),2)))))))</f>
        <v/>
      </c>
      <c r="G1459" s="12" t="str">
        <f t="shared" ref="G1459:G1522" si="380">IF(OR(A1459="",A1459&lt;$K$8),"",IF(J1458&lt;=F1459,0,IF(IF(AND(A1459&gt;=$K$8,MOD(A1459-$K$8,int)=0),$K$9,0)+F1459&gt;=J1458+E1459,J1458+E1459-F1459,IF(AND(A1459&gt;=$K$8,MOD(A1459-$K$8,int)=0),$K$9,0)+IF(IF(AND(A1459&gt;=$K$8,MOD(A1459-$K$8,int)=0),$K$9,0)+IF(MOD(A1459-$K$12,ppy)=0,$K$11,0)+F1459&lt;J1458+E1459,IF(MOD(A1459-$K$12,ppy)=0,$K$11,0),J1458+E1459-IF(AND(A1459&gt;=$K$8,MOD(A1459-$K$8,int)=0),$K$9,0)-F1459))))</f>
        <v/>
      </c>
      <c r="H1459" s="13"/>
      <c r="I1459" s="12" t="str">
        <f t="shared" ref="I1459:I1522" si="381">IF(A1459="","",F1459-E1459+H1459+IF(G1459="",0,G1459))</f>
        <v/>
      </c>
      <c r="J1459" s="12" t="str">
        <f t="shared" ref="J1459:J1522" si="382">IF(A1459="","",J1458-I1459)</f>
        <v/>
      </c>
      <c r="K1459" s="12" t="str">
        <f t="shared" ref="K1459:K1522" si="383">IF(A1459="","",$L$46*E1459)</f>
        <v/>
      </c>
      <c r="L1459" s="12" t="str">
        <f>IF(A1459="","",SUM($K$51:K1459))</f>
        <v/>
      </c>
      <c r="O1459" s="9" t="str">
        <f t="shared" ref="O1459:O1522" si="384">IF(U1458="","",IF(OR(O1458&gt;=_xlfn.SINGLE(nper),ROUND(U1458,2)&lt;=0),"",O1458+1))</f>
        <v/>
      </c>
      <c r="P1459" s="10" t="str">
        <f t="shared" ref="P1459:P1522" si="385">IF(O1459="","",IF(OR(ppy=26,ppy=52),IF(ppy=26,IF(O1459=1,fpdate,P1458+14),IF(ppy=52,IF(O1459=1,fpdate,P1458+7),"n/a")),IF(ppy=24,DATE(YEAR(fpdate),MONTH(fpdate)+(O1459-1)/2+IF(AND(DAY(fpdate)&gt;=15,MOD(O1459,2)=0),1,0),IF(MOD(O1459,2)=0,IF(DAY(fpdate)&gt;=15,DAY(fpdate)-14,DAY(fpdate)+14),DAY(fpdate))),IF(DAY(DATE(YEAR(fpdate),MONTH(fpdate)+O1459-1,DAY(fpdate)))&lt;&gt;DAY(fpdate),DATE(YEAR(fpdate),MONTH(fpdate)+O1459,0),DATE(YEAR(fpdate),MONTH(fpdate)+O1459-1,DAY(fpdate))))))</f>
        <v/>
      </c>
      <c r="Q1459" s="16" t="str">
        <f t="shared" ref="Q1459:Q1522" si="386">IF(O1459="","",IF(D1459&lt;&gt;"",D1459,IF(O1459=1,start_rate,IF($F$26="Variable Rate",IF(OR(O1459=1,O1459&lt;$F$27*ppy),Q1458,MIN($F$28,IF(MOD(O1459-1,$F$30)=0,MAX($F$29,Q1458+$F$31),Q1458))),Q1458))))</f>
        <v/>
      </c>
      <c r="R1459" s="12" t="str">
        <f t="shared" ref="R1459:R1522" si="387">IF(O1459="","",ROUND((((1+Q1459/CP)^(CP/ppy))-1)*U1458,2))</f>
        <v/>
      </c>
      <c r="S1459" s="12" t="str">
        <f t="shared" ref="S1459:S1522" si="388">IF(O1459="","",IF(O1459=nper,U1458+R1459,MIN(U1458+R1459,IF(Q1459=Q1458,S1458,ROUND(-PMT(((1+Q1459/CP)^(CP/ppy))-1,nper-O1459+1,U1458),2)))))</f>
        <v/>
      </c>
      <c r="T1459" s="12" t="str">
        <f t="shared" ref="T1459:T1522" si="389">IF(O1459="","",S1459-R1459)</f>
        <v/>
      </c>
      <c r="U1459" s="12" t="str">
        <f t="shared" ref="U1459:U1522" si="390">IF(O1459="","",U1458-T1459)</f>
        <v/>
      </c>
    </row>
    <row r="1460" spans="1:21" x14ac:dyDescent="0.2">
      <c r="A1460" s="9" t="str">
        <f t="shared" si="374"/>
        <v/>
      </c>
      <c r="B1460" s="10" t="str">
        <f t="shared" si="375"/>
        <v/>
      </c>
      <c r="C1460" s="14" t="str">
        <f t="shared" si="376"/>
        <v/>
      </c>
      <c r="D1460" s="11" t="str">
        <f t="shared" si="377"/>
        <v/>
      </c>
      <c r="E1460" s="12" t="str">
        <f t="shared" si="378"/>
        <v/>
      </c>
      <c r="F1460" s="12" t="str">
        <f t="shared" si="379"/>
        <v/>
      </c>
      <c r="G1460" s="12" t="str">
        <f t="shared" si="380"/>
        <v/>
      </c>
      <c r="H1460" s="13"/>
      <c r="I1460" s="12" t="str">
        <f t="shared" si="381"/>
        <v/>
      </c>
      <c r="J1460" s="12" t="str">
        <f t="shared" si="382"/>
        <v/>
      </c>
      <c r="K1460" s="12" t="str">
        <f t="shared" si="383"/>
        <v/>
      </c>
      <c r="L1460" s="12" t="str">
        <f>IF(A1460="","",SUM($K$51:K1460))</f>
        <v/>
      </c>
      <c r="O1460" s="9" t="str">
        <f t="shared" si="384"/>
        <v/>
      </c>
      <c r="P1460" s="10" t="str">
        <f t="shared" si="385"/>
        <v/>
      </c>
      <c r="Q1460" s="16" t="str">
        <f t="shared" si="386"/>
        <v/>
      </c>
      <c r="R1460" s="12" t="str">
        <f t="shared" si="387"/>
        <v/>
      </c>
      <c r="S1460" s="12" t="str">
        <f t="shared" si="388"/>
        <v/>
      </c>
      <c r="T1460" s="12" t="str">
        <f t="shared" si="389"/>
        <v/>
      </c>
      <c r="U1460" s="12" t="str">
        <f t="shared" si="390"/>
        <v/>
      </c>
    </row>
    <row r="1461" spans="1:21" x14ac:dyDescent="0.2">
      <c r="A1461" s="9" t="str">
        <f t="shared" si="374"/>
        <v/>
      </c>
      <c r="B1461" s="10" t="str">
        <f t="shared" si="375"/>
        <v/>
      </c>
      <c r="C1461" s="14" t="str">
        <f t="shared" si="376"/>
        <v/>
      </c>
      <c r="D1461" s="11" t="str">
        <f t="shared" si="377"/>
        <v/>
      </c>
      <c r="E1461" s="12" t="str">
        <f t="shared" si="378"/>
        <v/>
      </c>
      <c r="F1461" s="12" t="str">
        <f t="shared" si="379"/>
        <v/>
      </c>
      <c r="G1461" s="12" t="str">
        <f t="shared" si="380"/>
        <v/>
      </c>
      <c r="H1461" s="13"/>
      <c r="I1461" s="12" t="str">
        <f t="shared" si="381"/>
        <v/>
      </c>
      <c r="J1461" s="12" t="str">
        <f t="shared" si="382"/>
        <v/>
      </c>
      <c r="K1461" s="12" t="str">
        <f t="shared" si="383"/>
        <v/>
      </c>
      <c r="L1461" s="12" t="str">
        <f>IF(A1461="","",SUM($K$51:K1461))</f>
        <v/>
      </c>
      <c r="O1461" s="9" t="str">
        <f t="shared" si="384"/>
        <v/>
      </c>
      <c r="P1461" s="10" t="str">
        <f t="shared" si="385"/>
        <v/>
      </c>
      <c r="Q1461" s="16" t="str">
        <f t="shared" si="386"/>
        <v/>
      </c>
      <c r="R1461" s="12" t="str">
        <f t="shared" si="387"/>
        <v/>
      </c>
      <c r="S1461" s="12" t="str">
        <f t="shared" si="388"/>
        <v/>
      </c>
      <c r="T1461" s="12" t="str">
        <f t="shared" si="389"/>
        <v/>
      </c>
      <c r="U1461" s="12" t="str">
        <f t="shared" si="390"/>
        <v/>
      </c>
    </row>
    <row r="1462" spans="1:21" x14ac:dyDescent="0.2">
      <c r="A1462" s="9" t="str">
        <f t="shared" si="374"/>
        <v/>
      </c>
      <c r="B1462" s="10" t="str">
        <f t="shared" si="375"/>
        <v/>
      </c>
      <c r="C1462" s="14" t="str">
        <f t="shared" si="376"/>
        <v/>
      </c>
      <c r="D1462" s="11" t="str">
        <f t="shared" si="377"/>
        <v/>
      </c>
      <c r="E1462" s="12" t="str">
        <f t="shared" si="378"/>
        <v/>
      </c>
      <c r="F1462" s="12" t="str">
        <f t="shared" si="379"/>
        <v/>
      </c>
      <c r="G1462" s="12" t="str">
        <f t="shared" si="380"/>
        <v/>
      </c>
      <c r="H1462" s="13"/>
      <c r="I1462" s="12" t="str">
        <f t="shared" si="381"/>
        <v/>
      </c>
      <c r="J1462" s="12" t="str">
        <f t="shared" si="382"/>
        <v/>
      </c>
      <c r="K1462" s="12" t="str">
        <f t="shared" si="383"/>
        <v/>
      </c>
      <c r="L1462" s="12" t="str">
        <f>IF(A1462="","",SUM($K$51:K1462))</f>
        <v/>
      </c>
      <c r="O1462" s="9" t="str">
        <f t="shared" si="384"/>
        <v/>
      </c>
      <c r="P1462" s="10" t="str">
        <f t="shared" si="385"/>
        <v/>
      </c>
      <c r="Q1462" s="16" t="str">
        <f t="shared" si="386"/>
        <v/>
      </c>
      <c r="R1462" s="12" t="str">
        <f t="shared" si="387"/>
        <v/>
      </c>
      <c r="S1462" s="12" t="str">
        <f t="shared" si="388"/>
        <v/>
      </c>
      <c r="T1462" s="12" t="str">
        <f t="shared" si="389"/>
        <v/>
      </c>
      <c r="U1462" s="12" t="str">
        <f t="shared" si="390"/>
        <v/>
      </c>
    </row>
    <row r="1463" spans="1:21" x14ac:dyDescent="0.2">
      <c r="A1463" s="9" t="str">
        <f t="shared" si="374"/>
        <v/>
      </c>
      <c r="B1463" s="10" t="str">
        <f t="shared" si="375"/>
        <v/>
      </c>
      <c r="C1463" s="14" t="str">
        <f t="shared" si="376"/>
        <v/>
      </c>
      <c r="D1463" s="11" t="str">
        <f t="shared" si="377"/>
        <v/>
      </c>
      <c r="E1463" s="12" t="str">
        <f t="shared" si="378"/>
        <v/>
      </c>
      <c r="F1463" s="12" t="str">
        <f t="shared" si="379"/>
        <v/>
      </c>
      <c r="G1463" s="12" t="str">
        <f t="shared" si="380"/>
        <v/>
      </c>
      <c r="H1463" s="13"/>
      <c r="I1463" s="12" t="str">
        <f t="shared" si="381"/>
        <v/>
      </c>
      <c r="J1463" s="12" t="str">
        <f t="shared" si="382"/>
        <v/>
      </c>
      <c r="K1463" s="12" t="str">
        <f t="shared" si="383"/>
        <v/>
      </c>
      <c r="L1463" s="12" t="str">
        <f>IF(A1463="","",SUM($K$51:K1463))</f>
        <v/>
      </c>
      <c r="O1463" s="9" t="str">
        <f t="shared" si="384"/>
        <v/>
      </c>
      <c r="P1463" s="10" t="str">
        <f t="shared" si="385"/>
        <v/>
      </c>
      <c r="Q1463" s="16" t="str">
        <f t="shared" si="386"/>
        <v/>
      </c>
      <c r="R1463" s="12" t="str">
        <f t="shared" si="387"/>
        <v/>
      </c>
      <c r="S1463" s="12" t="str">
        <f t="shared" si="388"/>
        <v/>
      </c>
      <c r="T1463" s="12" t="str">
        <f t="shared" si="389"/>
        <v/>
      </c>
      <c r="U1463" s="12" t="str">
        <f t="shared" si="390"/>
        <v/>
      </c>
    </row>
    <row r="1464" spans="1:21" x14ac:dyDescent="0.2">
      <c r="A1464" s="9" t="str">
        <f t="shared" si="374"/>
        <v/>
      </c>
      <c r="B1464" s="10" t="str">
        <f t="shared" si="375"/>
        <v/>
      </c>
      <c r="C1464" s="14" t="str">
        <f t="shared" si="376"/>
        <v/>
      </c>
      <c r="D1464" s="11" t="str">
        <f t="shared" si="377"/>
        <v/>
      </c>
      <c r="E1464" s="12" t="str">
        <f t="shared" si="378"/>
        <v/>
      </c>
      <c r="F1464" s="12" t="str">
        <f t="shared" si="379"/>
        <v/>
      </c>
      <c r="G1464" s="12" t="str">
        <f t="shared" si="380"/>
        <v/>
      </c>
      <c r="H1464" s="13"/>
      <c r="I1464" s="12" t="str">
        <f t="shared" si="381"/>
        <v/>
      </c>
      <c r="J1464" s="12" t="str">
        <f t="shared" si="382"/>
        <v/>
      </c>
      <c r="K1464" s="12" t="str">
        <f t="shared" si="383"/>
        <v/>
      </c>
      <c r="L1464" s="12" t="str">
        <f>IF(A1464="","",SUM($K$51:K1464))</f>
        <v/>
      </c>
      <c r="O1464" s="9" t="str">
        <f t="shared" si="384"/>
        <v/>
      </c>
      <c r="P1464" s="10" t="str">
        <f t="shared" si="385"/>
        <v/>
      </c>
      <c r="Q1464" s="16" t="str">
        <f t="shared" si="386"/>
        <v/>
      </c>
      <c r="R1464" s="12" t="str">
        <f t="shared" si="387"/>
        <v/>
      </c>
      <c r="S1464" s="12" t="str">
        <f t="shared" si="388"/>
        <v/>
      </c>
      <c r="T1464" s="12" t="str">
        <f t="shared" si="389"/>
        <v/>
      </c>
      <c r="U1464" s="12" t="str">
        <f t="shared" si="390"/>
        <v/>
      </c>
    </row>
    <row r="1465" spans="1:21" x14ac:dyDescent="0.2">
      <c r="A1465" s="9" t="str">
        <f t="shared" si="374"/>
        <v/>
      </c>
      <c r="B1465" s="10" t="str">
        <f t="shared" si="375"/>
        <v/>
      </c>
      <c r="C1465" s="14" t="str">
        <f t="shared" si="376"/>
        <v/>
      </c>
      <c r="D1465" s="11" t="str">
        <f t="shared" si="377"/>
        <v/>
      </c>
      <c r="E1465" s="12" t="str">
        <f t="shared" si="378"/>
        <v/>
      </c>
      <c r="F1465" s="12" t="str">
        <f t="shared" si="379"/>
        <v/>
      </c>
      <c r="G1465" s="12" t="str">
        <f t="shared" si="380"/>
        <v/>
      </c>
      <c r="H1465" s="13"/>
      <c r="I1465" s="12" t="str">
        <f t="shared" si="381"/>
        <v/>
      </c>
      <c r="J1465" s="12" t="str">
        <f t="shared" si="382"/>
        <v/>
      </c>
      <c r="K1465" s="12" t="str">
        <f t="shared" si="383"/>
        <v/>
      </c>
      <c r="L1465" s="12" t="str">
        <f>IF(A1465="","",SUM($K$51:K1465))</f>
        <v/>
      </c>
      <c r="O1465" s="9" t="str">
        <f t="shared" si="384"/>
        <v/>
      </c>
      <c r="P1465" s="10" t="str">
        <f t="shared" si="385"/>
        <v/>
      </c>
      <c r="Q1465" s="16" t="str">
        <f t="shared" si="386"/>
        <v/>
      </c>
      <c r="R1465" s="12" t="str">
        <f t="shared" si="387"/>
        <v/>
      </c>
      <c r="S1465" s="12" t="str">
        <f t="shared" si="388"/>
        <v/>
      </c>
      <c r="T1465" s="12" t="str">
        <f t="shared" si="389"/>
        <v/>
      </c>
      <c r="U1465" s="12" t="str">
        <f t="shared" si="390"/>
        <v/>
      </c>
    </row>
    <row r="1466" spans="1:21" x14ac:dyDescent="0.2">
      <c r="A1466" s="9" t="str">
        <f t="shared" si="374"/>
        <v/>
      </c>
      <c r="B1466" s="10" t="str">
        <f t="shared" si="375"/>
        <v/>
      </c>
      <c r="C1466" s="14" t="str">
        <f t="shared" si="376"/>
        <v/>
      </c>
      <c r="D1466" s="11" t="str">
        <f t="shared" si="377"/>
        <v/>
      </c>
      <c r="E1466" s="12" t="str">
        <f t="shared" si="378"/>
        <v/>
      </c>
      <c r="F1466" s="12" t="str">
        <f t="shared" si="379"/>
        <v/>
      </c>
      <c r="G1466" s="12" t="str">
        <f t="shared" si="380"/>
        <v/>
      </c>
      <c r="H1466" s="13"/>
      <c r="I1466" s="12" t="str">
        <f t="shared" si="381"/>
        <v/>
      </c>
      <c r="J1466" s="12" t="str">
        <f t="shared" si="382"/>
        <v/>
      </c>
      <c r="K1466" s="12" t="str">
        <f t="shared" si="383"/>
        <v/>
      </c>
      <c r="L1466" s="12" t="str">
        <f>IF(A1466="","",SUM($K$51:K1466))</f>
        <v/>
      </c>
      <c r="O1466" s="9" t="str">
        <f t="shared" si="384"/>
        <v/>
      </c>
      <c r="P1466" s="10" t="str">
        <f t="shared" si="385"/>
        <v/>
      </c>
      <c r="Q1466" s="16" t="str">
        <f t="shared" si="386"/>
        <v/>
      </c>
      <c r="R1466" s="12" t="str">
        <f t="shared" si="387"/>
        <v/>
      </c>
      <c r="S1466" s="12" t="str">
        <f t="shared" si="388"/>
        <v/>
      </c>
      <c r="T1466" s="12" t="str">
        <f t="shared" si="389"/>
        <v/>
      </c>
      <c r="U1466" s="12" t="str">
        <f t="shared" si="390"/>
        <v/>
      </c>
    </row>
    <row r="1467" spans="1:21" x14ac:dyDescent="0.2">
      <c r="A1467" s="9" t="str">
        <f t="shared" si="374"/>
        <v/>
      </c>
      <c r="B1467" s="10" t="str">
        <f t="shared" si="375"/>
        <v/>
      </c>
      <c r="C1467" s="14" t="str">
        <f t="shared" si="376"/>
        <v/>
      </c>
      <c r="D1467" s="11" t="str">
        <f t="shared" si="377"/>
        <v/>
      </c>
      <c r="E1467" s="12" t="str">
        <f t="shared" si="378"/>
        <v/>
      </c>
      <c r="F1467" s="12" t="str">
        <f t="shared" si="379"/>
        <v/>
      </c>
      <c r="G1467" s="12" t="str">
        <f t="shared" si="380"/>
        <v/>
      </c>
      <c r="H1467" s="13"/>
      <c r="I1467" s="12" t="str">
        <f t="shared" si="381"/>
        <v/>
      </c>
      <c r="J1467" s="12" t="str">
        <f t="shared" si="382"/>
        <v/>
      </c>
      <c r="K1467" s="12" t="str">
        <f t="shared" si="383"/>
        <v/>
      </c>
      <c r="L1467" s="12" t="str">
        <f>IF(A1467="","",SUM($K$51:K1467))</f>
        <v/>
      </c>
      <c r="O1467" s="9" t="str">
        <f t="shared" si="384"/>
        <v/>
      </c>
      <c r="P1467" s="10" t="str">
        <f t="shared" si="385"/>
        <v/>
      </c>
      <c r="Q1467" s="16" t="str">
        <f t="shared" si="386"/>
        <v/>
      </c>
      <c r="R1467" s="12" t="str">
        <f t="shared" si="387"/>
        <v/>
      </c>
      <c r="S1467" s="12" t="str">
        <f t="shared" si="388"/>
        <v/>
      </c>
      <c r="T1467" s="12" t="str">
        <f t="shared" si="389"/>
        <v/>
      </c>
      <c r="U1467" s="12" t="str">
        <f t="shared" si="390"/>
        <v/>
      </c>
    </row>
    <row r="1468" spans="1:21" x14ac:dyDescent="0.2">
      <c r="A1468" s="9" t="str">
        <f t="shared" si="374"/>
        <v/>
      </c>
      <c r="B1468" s="10" t="str">
        <f t="shared" si="375"/>
        <v/>
      </c>
      <c r="C1468" s="14" t="str">
        <f t="shared" si="376"/>
        <v/>
      </c>
      <c r="D1468" s="11" t="str">
        <f t="shared" si="377"/>
        <v/>
      </c>
      <c r="E1468" s="12" t="str">
        <f t="shared" si="378"/>
        <v/>
      </c>
      <c r="F1468" s="12" t="str">
        <f t="shared" si="379"/>
        <v/>
      </c>
      <c r="G1468" s="12" t="str">
        <f t="shared" si="380"/>
        <v/>
      </c>
      <c r="H1468" s="13"/>
      <c r="I1468" s="12" t="str">
        <f t="shared" si="381"/>
        <v/>
      </c>
      <c r="J1468" s="12" t="str">
        <f t="shared" si="382"/>
        <v/>
      </c>
      <c r="K1468" s="12" t="str">
        <f t="shared" si="383"/>
        <v/>
      </c>
      <c r="L1468" s="12" t="str">
        <f>IF(A1468="","",SUM($K$51:K1468))</f>
        <v/>
      </c>
      <c r="O1468" s="9" t="str">
        <f t="shared" si="384"/>
        <v/>
      </c>
      <c r="P1468" s="10" t="str">
        <f t="shared" si="385"/>
        <v/>
      </c>
      <c r="Q1468" s="16" t="str">
        <f t="shared" si="386"/>
        <v/>
      </c>
      <c r="R1468" s="12" t="str">
        <f t="shared" si="387"/>
        <v/>
      </c>
      <c r="S1468" s="12" t="str">
        <f t="shared" si="388"/>
        <v/>
      </c>
      <c r="T1468" s="12" t="str">
        <f t="shared" si="389"/>
        <v/>
      </c>
      <c r="U1468" s="12" t="str">
        <f t="shared" si="390"/>
        <v/>
      </c>
    </row>
    <row r="1469" spans="1:21" x14ac:dyDescent="0.2">
      <c r="A1469" s="9" t="str">
        <f t="shared" si="374"/>
        <v/>
      </c>
      <c r="B1469" s="10" t="str">
        <f t="shared" si="375"/>
        <v/>
      </c>
      <c r="C1469" s="14" t="str">
        <f t="shared" si="376"/>
        <v/>
      </c>
      <c r="D1469" s="11" t="str">
        <f t="shared" si="377"/>
        <v/>
      </c>
      <c r="E1469" s="12" t="str">
        <f t="shared" si="378"/>
        <v/>
      </c>
      <c r="F1469" s="12" t="str">
        <f t="shared" si="379"/>
        <v/>
      </c>
      <c r="G1469" s="12" t="str">
        <f t="shared" si="380"/>
        <v/>
      </c>
      <c r="H1469" s="13"/>
      <c r="I1469" s="12" t="str">
        <f t="shared" si="381"/>
        <v/>
      </c>
      <c r="J1469" s="12" t="str">
        <f t="shared" si="382"/>
        <v/>
      </c>
      <c r="K1469" s="12" t="str">
        <f t="shared" si="383"/>
        <v/>
      </c>
      <c r="L1469" s="12" t="str">
        <f>IF(A1469="","",SUM($K$51:K1469))</f>
        <v/>
      </c>
      <c r="O1469" s="9" t="str">
        <f t="shared" si="384"/>
        <v/>
      </c>
      <c r="P1469" s="10" t="str">
        <f t="shared" si="385"/>
        <v/>
      </c>
      <c r="Q1469" s="16" t="str">
        <f t="shared" si="386"/>
        <v/>
      </c>
      <c r="R1469" s="12" t="str">
        <f t="shared" si="387"/>
        <v/>
      </c>
      <c r="S1469" s="12" t="str">
        <f t="shared" si="388"/>
        <v/>
      </c>
      <c r="T1469" s="12" t="str">
        <f t="shared" si="389"/>
        <v/>
      </c>
      <c r="U1469" s="12" t="str">
        <f t="shared" si="390"/>
        <v/>
      </c>
    </row>
    <row r="1470" spans="1:21" x14ac:dyDescent="0.2">
      <c r="A1470" s="9" t="str">
        <f t="shared" si="374"/>
        <v/>
      </c>
      <c r="B1470" s="10" t="str">
        <f t="shared" si="375"/>
        <v/>
      </c>
      <c r="C1470" s="14" t="str">
        <f t="shared" si="376"/>
        <v/>
      </c>
      <c r="D1470" s="11" t="str">
        <f t="shared" si="377"/>
        <v/>
      </c>
      <c r="E1470" s="12" t="str">
        <f t="shared" si="378"/>
        <v/>
      </c>
      <c r="F1470" s="12" t="str">
        <f t="shared" si="379"/>
        <v/>
      </c>
      <c r="G1470" s="12" t="str">
        <f t="shared" si="380"/>
        <v/>
      </c>
      <c r="H1470" s="13"/>
      <c r="I1470" s="12" t="str">
        <f t="shared" si="381"/>
        <v/>
      </c>
      <c r="J1470" s="12" t="str">
        <f t="shared" si="382"/>
        <v/>
      </c>
      <c r="K1470" s="12" t="str">
        <f t="shared" si="383"/>
        <v/>
      </c>
      <c r="L1470" s="12" t="str">
        <f>IF(A1470="","",SUM($K$51:K1470))</f>
        <v/>
      </c>
      <c r="O1470" s="9" t="str">
        <f t="shared" si="384"/>
        <v/>
      </c>
      <c r="P1470" s="10" t="str">
        <f t="shared" si="385"/>
        <v/>
      </c>
      <c r="Q1470" s="16" t="str">
        <f t="shared" si="386"/>
        <v/>
      </c>
      <c r="R1470" s="12" t="str">
        <f t="shared" si="387"/>
        <v/>
      </c>
      <c r="S1470" s="12" t="str">
        <f t="shared" si="388"/>
        <v/>
      </c>
      <c r="T1470" s="12" t="str">
        <f t="shared" si="389"/>
        <v/>
      </c>
      <c r="U1470" s="12" t="str">
        <f t="shared" si="390"/>
        <v/>
      </c>
    </row>
    <row r="1471" spans="1:21" x14ac:dyDescent="0.2">
      <c r="A1471" s="9" t="str">
        <f t="shared" si="374"/>
        <v/>
      </c>
      <c r="B1471" s="10" t="str">
        <f t="shared" si="375"/>
        <v/>
      </c>
      <c r="C1471" s="14" t="str">
        <f t="shared" si="376"/>
        <v/>
      </c>
      <c r="D1471" s="11" t="str">
        <f t="shared" si="377"/>
        <v/>
      </c>
      <c r="E1471" s="12" t="str">
        <f t="shared" si="378"/>
        <v/>
      </c>
      <c r="F1471" s="12" t="str">
        <f t="shared" si="379"/>
        <v/>
      </c>
      <c r="G1471" s="12" t="str">
        <f t="shared" si="380"/>
        <v/>
      </c>
      <c r="H1471" s="13"/>
      <c r="I1471" s="12" t="str">
        <f t="shared" si="381"/>
        <v/>
      </c>
      <c r="J1471" s="12" t="str">
        <f t="shared" si="382"/>
        <v/>
      </c>
      <c r="K1471" s="12" t="str">
        <f t="shared" si="383"/>
        <v/>
      </c>
      <c r="L1471" s="12" t="str">
        <f>IF(A1471="","",SUM($K$51:K1471))</f>
        <v/>
      </c>
      <c r="O1471" s="9" t="str">
        <f t="shared" si="384"/>
        <v/>
      </c>
      <c r="P1471" s="10" t="str">
        <f t="shared" si="385"/>
        <v/>
      </c>
      <c r="Q1471" s="16" t="str">
        <f t="shared" si="386"/>
        <v/>
      </c>
      <c r="R1471" s="12" t="str">
        <f t="shared" si="387"/>
        <v/>
      </c>
      <c r="S1471" s="12" t="str">
        <f t="shared" si="388"/>
        <v/>
      </c>
      <c r="T1471" s="12" t="str">
        <f t="shared" si="389"/>
        <v/>
      </c>
      <c r="U1471" s="12" t="str">
        <f t="shared" si="390"/>
        <v/>
      </c>
    </row>
    <row r="1472" spans="1:21" x14ac:dyDescent="0.2">
      <c r="A1472" s="9" t="str">
        <f t="shared" si="374"/>
        <v/>
      </c>
      <c r="B1472" s="10" t="str">
        <f t="shared" si="375"/>
        <v/>
      </c>
      <c r="C1472" s="14" t="str">
        <f t="shared" si="376"/>
        <v/>
      </c>
      <c r="D1472" s="11" t="str">
        <f t="shared" si="377"/>
        <v/>
      </c>
      <c r="E1472" s="12" t="str">
        <f t="shared" si="378"/>
        <v/>
      </c>
      <c r="F1472" s="12" t="str">
        <f t="shared" si="379"/>
        <v/>
      </c>
      <c r="G1472" s="12" t="str">
        <f t="shared" si="380"/>
        <v/>
      </c>
      <c r="H1472" s="13"/>
      <c r="I1472" s="12" t="str">
        <f t="shared" si="381"/>
        <v/>
      </c>
      <c r="J1472" s="12" t="str">
        <f t="shared" si="382"/>
        <v/>
      </c>
      <c r="K1472" s="12" t="str">
        <f t="shared" si="383"/>
        <v/>
      </c>
      <c r="L1472" s="12" t="str">
        <f>IF(A1472="","",SUM($K$51:K1472))</f>
        <v/>
      </c>
      <c r="O1472" s="9" t="str">
        <f t="shared" si="384"/>
        <v/>
      </c>
      <c r="P1472" s="10" t="str">
        <f t="shared" si="385"/>
        <v/>
      </c>
      <c r="Q1472" s="16" t="str">
        <f t="shared" si="386"/>
        <v/>
      </c>
      <c r="R1472" s="12" t="str">
        <f t="shared" si="387"/>
        <v/>
      </c>
      <c r="S1472" s="12" t="str">
        <f t="shared" si="388"/>
        <v/>
      </c>
      <c r="T1472" s="12" t="str">
        <f t="shared" si="389"/>
        <v/>
      </c>
      <c r="U1472" s="12" t="str">
        <f t="shared" si="390"/>
        <v/>
      </c>
    </row>
    <row r="1473" spans="1:21" x14ac:dyDescent="0.2">
      <c r="A1473" s="9" t="str">
        <f t="shared" si="374"/>
        <v/>
      </c>
      <c r="B1473" s="10" t="str">
        <f t="shared" si="375"/>
        <v/>
      </c>
      <c r="C1473" s="14" t="str">
        <f t="shared" si="376"/>
        <v/>
      </c>
      <c r="D1473" s="11" t="str">
        <f t="shared" si="377"/>
        <v/>
      </c>
      <c r="E1473" s="12" t="str">
        <f t="shared" si="378"/>
        <v/>
      </c>
      <c r="F1473" s="12" t="str">
        <f t="shared" si="379"/>
        <v/>
      </c>
      <c r="G1473" s="12" t="str">
        <f t="shared" si="380"/>
        <v/>
      </c>
      <c r="H1473" s="13"/>
      <c r="I1473" s="12" t="str">
        <f t="shared" si="381"/>
        <v/>
      </c>
      <c r="J1473" s="12" t="str">
        <f t="shared" si="382"/>
        <v/>
      </c>
      <c r="K1473" s="12" t="str">
        <f t="shared" si="383"/>
        <v/>
      </c>
      <c r="L1473" s="12" t="str">
        <f>IF(A1473="","",SUM($K$51:K1473))</f>
        <v/>
      </c>
      <c r="O1473" s="9" t="str">
        <f t="shared" si="384"/>
        <v/>
      </c>
      <c r="P1473" s="10" t="str">
        <f t="shared" si="385"/>
        <v/>
      </c>
      <c r="Q1473" s="16" t="str">
        <f t="shared" si="386"/>
        <v/>
      </c>
      <c r="R1473" s="12" t="str">
        <f t="shared" si="387"/>
        <v/>
      </c>
      <c r="S1473" s="12" t="str">
        <f t="shared" si="388"/>
        <v/>
      </c>
      <c r="T1473" s="12" t="str">
        <f t="shared" si="389"/>
        <v/>
      </c>
      <c r="U1473" s="12" t="str">
        <f t="shared" si="390"/>
        <v/>
      </c>
    </row>
    <row r="1474" spans="1:21" x14ac:dyDescent="0.2">
      <c r="A1474" s="9" t="str">
        <f t="shared" si="374"/>
        <v/>
      </c>
      <c r="B1474" s="10" t="str">
        <f t="shared" si="375"/>
        <v/>
      </c>
      <c r="C1474" s="14" t="str">
        <f t="shared" si="376"/>
        <v/>
      </c>
      <c r="D1474" s="11" t="str">
        <f t="shared" si="377"/>
        <v/>
      </c>
      <c r="E1474" s="12" t="str">
        <f t="shared" si="378"/>
        <v/>
      </c>
      <c r="F1474" s="12" t="str">
        <f t="shared" si="379"/>
        <v/>
      </c>
      <c r="G1474" s="12" t="str">
        <f t="shared" si="380"/>
        <v/>
      </c>
      <c r="H1474" s="13"/>
      <c r="I1474" s="12" t="str">
        <f t="shared" si="381"/>
        <v/>
      </c>
      <c r="J1474" s="12" t="str">
        <f t="shared" si="382"/>
        <v/>
      </c>
      <c r="K1474" s="12" t="str">
        <f t="shared" si="383"/>
        <v/>
      </c>
      <c r="L1474" s="12" t="str">
        <f>IF(A1474="","",SUM($K$51:K1474))</f>
        <v/>
      </c>
      <c r="O1474" s="9" t="str">
        <f t="shared" si="384"/>
        <v/>
      </c>
      <c r="P1474" s="10" t="str">
        <f t="shared" si="385"/>
        <v/>
      </c>
      <c r="Q1474" s="16" t="str">
        <f t="shared" si="386"/>
        <v/>
      </c>
      <c r="R1474" s="12" t="str">
        <f t="shared" si="387"/>
        <v/>
      </c>
      <c r="S1474" s="12" t="str">
        <f t="shared" si="388"/>
        <v/>
      </c>
      <c r="T1474" s="12" t="str">
        <f t="shared" si="389"/>
        <v/>
      </c>
      <c r="U1474" s="12" t="str">
        <f t="shared" si="390"/>
        <v/>
      </c>
    </row>
    <row r="1475" spans="1:21" x14ac:dyDescent="0.2">
      <c r="A1475" s="9" t="str">
        <f t="shared" si="374"/>
        <v/>
      </c>
      <c r="B1475" s="10" t="str">
        <f t="shared" si="375"/>
        <v/>
      </c>
      <c r="C1475" s="14" t="str">
        <f t="shared" si="376"/>
        <v/>
      </c>
      <c r="D1475" s="11" t="str">
        <f t="shared" si="377"/>
        <v/>
      </c>
      <c r="E1475" s="12" t="str">
        <f t="shared" si="378"/>
        <v/>
      </c>
      <c r="F1475" s="12" t="str">
        <f t="shared" si="379"/>
        <v/>
      </c>
      <c r="G1475" s="12" t="str">
        <f t="shared" si="380"/>
        <v/>
      </c>
      <c r="H1475" s="13"/>
      <c r="I1475" s="12" t="str">
        <f t="shared" si="381"/>
        <v/>
      </c>
      <c r="J1475" s="12" t="str">
        <f t="shared" si="382"/>
        <v/>
      </c>
      <c r="K1475" s="12" t="str">
        <f t="shared" si="383"/>
        <v/>
      </c>
      <c r="L1475" s="12" t="str">
        <f>IF(A1475="","",SUM($K$51:K1475))</f>
        <v/>
      </c>
      <c r="O1475" s="9" t="str">
        <f t="shared" si="384"/>
        <v/>
      </c>
      <c r="P1475" s="10" t="str">
        <f t="shared" si="385"/>
        <v/>
      </c>
      <c r="Q1475" s="16" t="str">
        <f t="shared" si="386"/>
        <v/>
      </c>
      <c r="R1475" s="12" t="str">
        <f t="shared" si="387"/>
        <v/>
      </c>
      <c r="S1475" s="12" t="str">
        <f t="shared" si="388"/>
        <v/>
      </c>
      <c r="T1475" s="12" t="str">
        <f t="shared" si="389"/>
        <v/>
      </c>
      <c r="U1475" s="12" t="str">
        <f t="shared" si="390"/>
        <v/>
      </c>
    </row>
    <row r="1476" spans="1:21" x14ac:dyDescent="0.2">
      <c r="A1476" s="9" t="str">
        <f t="shared" si="374"/>
        <v/>
      </c>
      <c r="B1476" s="10" t="str">
        <f t="shared" si="375"/>
        <v/>
      </c>
      <c r="C1476" s="14" t="str">
        <f t="shared" si="376"/>
        <v/>
      </c>
      <c r="D1476" s="11" t="str">
        <f t="shared" si="377"/>
        <v/>
      </c>
      <c r="E1476" s="12" t="str">
        <f t="shared" si="378"/>
        <v/>
      </c>
      <c r="F1476" s="12" t="str">
        <f t="shared" si="379"/>
        <v/>
      </c>
      <c r="G1476" s="12" t="str">
        <f t="shared" si="380"/>
        <v/>
      </c>
      <c r="H1476" s="13"/>
      <c r="I1476" s="12" t="str">
        <f t="shared" si="381"/>
        <v/>
      </c>
      <c r="J1476" s="12" t="str">
        <f t="shared" si="382"/>
        <v/>
      </c>
      <c r="K1476" s="12" t="str">
        <f t="shared" si="383"/>
        <v/>
      </c>
      <c r="L1476" s="12" t="str">
        <f>IF(A1476="","",SUM($K$51:K1476))</f>
        <v/>
      </c>
      <c r="O1476" s="9" t="str">
        <f t="shared" si="384"/>
        <v/>
      </c>
      <c r="P1476" s="10" t="str">
        <f t="shared" si="385"/>
        <v/>
      </c>
      <c r="Q1476" s="16" t="str">
        <f t="shared" si="386"/>
        <v/>
      </c>
      <c r="R1476" s="12" t="str">
        <f t="shared" si="387"/>
        <v/>
      </c>
      <c r="S1476" s="12" t="str">
        <f t="shared" si="388"/>
        <v/>
      </c>
      <c r="T1476" s="12" t="str">
        <f t="shared" si="389"/>
        <v/>
      </c>
      <c r="U1476" s="12" t="str">
        <f t="shared" si="390"/>
        <v/>
      </c>
    </row>
    <row r="1477" spans="1:21" x14ac:dyDescent="0.2">
      <c r="A1477" s="9" t="str">
        <f t="shared" si="374"/>
        <v/>
      </c>
      <c r="B1477" s="10" t="str">
        <f t="shared" si="375"/>
        <v/>
      </c>
      <c r="C1477" s="14" t="str">
        <f t="shared" si="376"/>
        <v/>
      </c>
      <c r="D1477" s="11" t="str">
        <f t="shared" si="377"/>
        <v/>
      </c>
      <c r="E1477" s="12" t="str">
        <f t="shared" si="378"/>
        <v/>
      </c>
      <c r="F1477" s="12" t="str">
        <f t="shared" si="379"/>
        <v/>
      </c>
      <c r="G1477" s="12" t="str">
        <f t="shared" si="380"/>
        <v/>
      </c>
      <c r="H1477" s="13"/>
      <c r="I1477" s="12" t="str">
        <f t="shared" si="381"/>
        <v/>
      </c>
      <c r="J1477" s="12" t="str">
        <f t="shared" si="382"/>
        <v/>
      </c>
      <c r="K1477" s="12" t="str">
        <f t="shared" si="383"/>
        <v/>
      </c>
      <c r="L1477" s="12" t="str">
        <f>IF(A1477="","",SUM($K$51:K1477))</f>
        <v/>
      </c>
      <c r="O1477" s="9" t="str">
        <f t="shared" si="384"/>
        <v/>
      </c>
      <c r="P1477" s="10" t="str">
        <f t="shared" si="385"/>
        <v/>
      </c>
      <c r="Q1477" s="16" t="str">
        <f t="shared" si="386"/>
        <v/>
      </c>
      <c r="R1477" s="12" t="str">
        <f t="shared" si="387"/>
        <v/>
      </c>
      <c r="S1477" s="12" t="str">
        <f t="shared" si="388"/>
        <v/>
      </c>
      <c r="T1477" s="12" t="str">
        <f t="shared" si="389"/>
        <v/>
      </c>
      <c r="U1477" s="12" t="str">
        <f t="shared" si="390"/>
        <v/>
      </c>
    </row>
    <row r="1478" spans="1:21" x14ac:dyDescent="0.2">
      <c r="A1478" s="9" t="str">
        <f t="shared" si="374"/>
        <v/>
      </c>
      <c r="B1478" s="10" t="str">
        <f t="shared" si="375"/>
        <v/>
      </c>
      <c r="C1478" s="14" t="str">
        <f t="shared" si="376"/>
        <v/>
      </c>
      <c r="D1478" s="11" t="str">
        <f t="shared" si="377"/>
        <v/>
      </c>
      <c r="E1478" s="12" t="str">
        <f t="shared" si="378"/>
        <v/>
      </c>
      <c r="F1478" s="12" t="str">
        <f t="shared" si="379"/>
        <v/>
      </c>
      <c r="G1478" s="12" t="str">
        <f t="shared" si="380"/>
        <v/>
      </c>
      <c r="H1478" s="13"/>
      <c r="I1478" s="12" t="str">
        <f t="shared" si="381"/>
        <v/>
      </c>
      <c r="J1478" s="12" t="str">
        <f t="shared" si="382"/>
        <v/>
      </c>
      <c r="K1478" s="12" t="str">
        <f t="shared" si="383"/>
        <v/>
      </c>
      <c r="L1478" s="12" t="str">
        <f>IF(A1478="","",SUM($K$51:K1478))</f>
        <v/>
      </c>
      <c r="O1478" s="9" t="str">
        <f t="shared" si="384"/>
        <v/>
      </c>
      <c r="P1478" s="10" t="str">
        <f t="shared" si="385"/>
        <v/>
      </c>
      <c r="Q1478" s="16" t="str">
        <f t="shared" si="386"/>
        <v/>
      </c>
      <c r="R1478" s="12" t="str">
        <f t="shared" si="387"/>
        <v/>
      </c>
      <c r="S1478" s="12" t="str">
        <f t="shared" si="388"/>
        <v/>
      </c>
      <c r="T1478" s="12" t="str">
        <f t="shared" si="389"/>
        <v/>
      </c>
      <c r="U1478" s="12" t="str">
        <f t="shared" si="390"/>
        <v/>
      </c>
    </row>
    <row r="1479" spans="1:21" x14ac:dyDescent="0.2">
      <c r="A1479" s="9" t="str">
        <f t="shared" si="374"/>
        <v/>
      </c>
      <c r="B1479" s="10" t="str">
        <f t="shared" si="375"/>
        <v/>
      </c>
      <c r="C1479" s="14" t="str">
        <f t="shared" si="376"/>
        <v/>
      </c>
      <c r="D1479" s="11" t="str">
        <f t="shared" si="377"/>
        <v/>
      </c>
      <c r="E1479" s="12" t="str">
        <f t="shared" si="378"/>
        <v/>
      </c>
      <c r="F1479" s="12" t="str">
        <f t="shared" si="379"/>
        <v/>
      </c>
      <c r="G1479" s="12" t="str">
        <f t="shared" si="380"/>
        <v/>
      </c>
      <c r="H1479" s="13"/>
      <c r="I1479" s="12" t="str">
        <f t="shared" si="381"/>
        <v/>
      </c>
      <c r="J1479" s="12" t="str">
        <f t="shared" si="382"/>
        <v/>
      </c>
      <c r="K1479" s="12" t="str">
        <f t="shared" si="383"/>
        <v/>
      </c>
      <c r="L1479" s="12" t="str">
        <f>IF(A1479="","",SUM($K$51:K1479))</f>
        <v/>
      </c>
      <c r="O1479" s="9" t="str">
        <f t="shared" si="384"/>
        <v/>
      </c>
      <c r="P1479" s="10" t="str">
        <f t="shared" si="385"/>
        <v/>
      </c>
      <c r="Q1479" s="16" t="str">
        <f t="shared" si="386"/>
        <v/>
      </c>
      <c r="R1479" s="12" t="str">
        <f t="shared" si="387"/>
        <v/>
      </c>
      <c r="S1479" s="12" t="str">
        <f t="shared" si="388"/>
        <v/>
      </c>
      <c r="T1479" s="12" t="str">
        <f t="shared" si="389"/>
        <v/>
      </c>
      <c r="U1479" s="12" t="str">
        <f t="shared" si="390"/>
        <v/>
      </c>
    </row>
    <row r="1480" spans="1:21" x14ac:dyDescent="0.2">
      <c r="A1480" s="9" t="str">
        <f t="shared" si="374"/>
        <v/>
      </c>
      <c r="B1480" s="10" t="str">
        <f t="shared" si="375"/>
        <v/>
      </c>
      <c r="C1480" s="14" t="str">
        <f t="shared" si="376"/>
        <v/>
      </c>
      <c r="D1480" s="11" t="str">
        <f t="shared" si="377"/>
        <v/>
      </c>
      <c r="E1480" s="12" t="str">
        <f t="shared" si="378"/>
        <v/>
      </c>
      <c r="F1480" s="12" t="str">
        <f t="shared" si="379"/>
        <v/>
      </c>
      <c r="G1480" s="12" t="str">
        <f t="shared" si="380"/>
        <v/>
      </c>
      <c r="H1480" s="13"/>
      <c r="I1480" s="12" t="str">
        <f t="shared" si="381"/>
        <v/>
      </c>
      <c r="J1480" s="12" t="str">
        <f t="shared" si="382"/>
        <v/>
      </c>
      <c r="K1480" s="12" t="str">
        <f t="shared" si="383"/>
        <v/>
      </c>
      <c r="L1480" s="12" t="str">
        <f>IF(A1480="","",SUM($K$51:K1480))</f>
        <v/>
      </c>
      <c r="O1480" s="9" t="str">
        <f t="shared" si="384"/>
        <v/>
      </c>
      <c r="P1480" s="10" t="str">
        <f t="shared" si="385"/>
        <v/>
      </c>
      <c r="Q1480" s="16" t="str">
        <f t="shared" si="386"/>
        <v/>
      </c>
      <c r="R1480" s="12" t="str">
        <f t="shared" si="387"/>
        <v/>
      </c>
      <c r="S1480" s="12" t="str">
        <f t="shared" si="388"/>
        <v/>
      </c>
      <c r="T1480" s="12" t="str">
        <f t="shared" si="389"/>
        <v/>
      </c>
      <c r="U1480" s="12" t="str">
        <f t="shared" si="390"/>
        <v/>
      </c>
    </row>
    <row r="1481" spans="1:21" x14ac:dyDescent="0.2">
      <c r="A1481" s="9" t="str">
        <f t="shared" si="374"/>
        <v/>
      </c>
      <c r="B1481" s="10" t="str">
        <f t="shared" si="375"/>
        <v/>
      </c>
      <c r="C1481" s="14" t="str">
        <f t="shared" si="376"/>
        <v/>
      </c>
      <c r="D1481" s="11" t="str">
        <f t="shared" si="377"/>
        <v/>
      </c>
      <c r="E1481" s="12" t="str">
        <f t="shared" si="378"/>
        <v/>
      </c>
      <c r="F1481" s="12" t="str">
        <f t="shared" si="379"/>
        <v/>
      </c>
      <c r="G1481" s="12" t="str">
        <f t="shared" si="380"/>
        <v/>
      </c>
      <c r="H1481" s="13"/>
      <c r="I1481" s="12" t="str">
        <f t="shared" si="381"/>
        <v/>
      </c>
      <c r="J1481" s="12" t="str">
        <f t="shared" si="382"/>
        <v/>
      </c>
      <c r="K1481" s="12" t="str">
        <f t="shared" si="383"/>
        <v/>
      </c>
      <c r="L1481" s="12" t="str">
        <f>IF(A1481="","",SUM($K$51:K1481))</f>
        <v/>
      </c>
      <c r="O1481" s="9" t="str">
        <f t="shared" si="384"/>
        <v/>
      </c>
      <c r="P1481" s="10" t="str">
        <f t="shared" si="385"/>
        <v/>
      </c>
      <c r="Q1481" s="16" t="str">
        <f t="shared" si="386"/>
        <v/>
      </c>
      <c r="R1481" s="12" t="str">
        <f t="shared" si="387"/>
        <v/>
      </c>
      <c r="S1481" s="12" t="str">
        <f t="shared" si="388"/>
        <v/>
      </c>
      <c r="T1481" s="12" t="str">
        <f t="shared" si="389"/>
        <v/>
      </c>
      <c r="U1481" s="12" t="str">
        <f t="shared" si="390"/>
        <v/>
      </c>
    </row>
    <row r="1482" spans="1:21" x14ac:dyDescent="0.2">
      <c r="A1482" s="9" t="str">
        <f t="shared" si="374"/>
        <v/>
      </c>
      <c r="B1482" s="10" t="str">
        <f t="shared" si="375"/>
        <v/>
      </c>
      <c r="C1482" s="14" t="str">
        <f t="shared" si="376"/>
        <v/>
      </c>
      <c r="D1482" s="11" t="str">
        <f t="shared" si="377"/>
        <v/>
      </c>
      <c r="E1482" s="12" t="str">
        <f t="shared" si="378"/>
        <v/>
      </c>
      <c r="F1482" s="12" t="str">
        <f t="shared" si="379"/>
        <v/>
      </c>
      <c r="G1482" s="12" t="str">
        <f t="shared" si="380"/>
        <v/>
      </c>
      <c r="H1482" s="13"/>
      <c r="I1482" s="12" t="str">
        <f t="shared" si="381"/>
        <v/>
      </c>
      <c r="J1482" s="12" t="str">
        <f t="shared" si="382"/>
        <v/>
      </c>
      <c r="K1482" s="12" t="str">
        <f t="shared" si="383"/>
        <v/>
      </c>
      <c r="L1482" s="12" t="str">
        <f>IF(A1482="","",SUM($K$51:K1482))</f>
        <v/>
      </c>
      <c r="O1482" s="9" t="str">
        <f t="shared" si="384"/>
        <v/>
      </c>
      <c r="P1482" s="10" t="str">
        <f t="shared" si="385"/>
        <v/>
      </c>
      <c r="Q1482" s="16" t="str">
        <f t="shared" si="386"/>
        <v/>
      </c>
      <c r="R1482" s="12" t="str">
        <f t="shared" si="387"/>
        <v/>
      </c>
      <c r="S1482" s="12" t="str">
        <f t="shared" si="388"/>
        <v/>
      </c>
      <c r="T1482" s="12" t="str">
        <f t="shared" si="389"/>
        <v/>
      </c>
      <c r="U1482" s="12" t="str">
        <f t="shared" si="390"/>
        <v/>
      </c>
    </row>
    <row r="1483" spans="1:21" x14ac:dyDescent="0.2">
      <c r="A1483" s="9" t="str">
        <f t="shared" si="374"/>
        <v/>
      </c>
      <c r="B1483" s="10" t="str">
        <f t="shared" si="375"/>
        <v/>
      </c>
      <c r="C1483" s="14" t="str">
        <f t="shared" si="376"/>
        <v/>
      </c>
      <c r="D1483" s="11" t="str">
        <f t="shared" si="377"/>
        <v/>
      </c>
      <c r="E1483" s="12" t="str">
        <f t="shared" si="378"/>
        <v/>
      </c>
      <c r="F1483" s="12" t="str">
        <f t="shared" si="379"/>
        <v/>
      </c>
      <c r="G1483" s="12" t="str">
        <f t="shared" si="380"/>
        <v/>
      </c>
      <c r="H1483" s="13"/>
      <c r="I1483" s="12" t="str">
        <f t="shared" si="381"/>
        <v/>
      </c>
      <c r="J1483" s="12" t="str">
        <f t="shared" si="382"/>
        <v/>
      </c>
      <c r="K1483" s="12" t="str">
        <f t="shared" si="383"/>
        <v/>
      </c>
      <c r="L1483" s="12" t="str">
        <f>IF(A1483="","",SUM($K$51:K1483))</f>
        <v/>
      </c>
      <c r="O1483" s="9" t="str">
        <f t="shared" si="384"/>
        <v/>
      </c>
      <c r="P1483" s="10" t="str">
        <f t="shared" si="385"/>
        <v/>
      </c>
      <c r="Q1483" s="16" t="str">
        <f t="shared" si="386"/>
        <v/>
      </c>
      <c r="R1483" s="12" t="str">
        <f t="shared" si="387"/>
        <v/>
      </c>
      <c r="S1483" s="12" t="str">
        <f t="shared" si="388"/>
        <v/>
      </c>
      <c r="T1483" s="12" t="str">
        <f t="shared" si="389"/>
        <v/>
      </c>
      <c r="U1483" s="12" t="str">
        <f t="shared" si="390"/>
        <v/>
      </c>
    </row>
    <row r="1484" spans="1:21" x14ac:dyDescent="0.2">
      <c r="A1484" s="9" t="str">
        <f t="shared" si="374"/>
        <v/>
      </c>
      <c r="B1484" s="10" t="str">
        <f t="shared" si="375"/>
        <v/>
      </c>
      <c r="C1484" s="14" t="str">
        <f t="shared" si="376"/>
        <v/>
      </c>
      <c r="D1484" s="11" t="str">
        <f t="shared" si="377"/>
        <v/>
      </c>
      <c r="E1484" s="12" t="str">
        <f t="shared" si="378"/>
        <v/>
      </c>
      <c r="F1484" s="12" t="str">
        <f t="shared" si="379"/>
        <v/>
      </c>
      <c r="G1484" s="12" t="str">
        <f t="shared" si="380"/>
        <v/>
      </c>
      <c r="H1484" s="13"/>
      <c r="I1484" s="12" t="str">
        <f t="shared" si="381"/>
        <v/>
      </c>
      <c r="J1484" s="12" t="str">
        <f t="shared" si="382"/>
        <v/>
      </c>
      <c r="K1484" s="12" t="str">
        <f t="shared" si="383"/>
        <v/>
      </c>
      <c r="L1484" s="12" t="str">
        <f>IF(A1484="","",SUM($K$51:K1484))</f>
        <v/>
      </c>
      <c r="O1484" s="9" t="str">
        <f t="shared" si="384"/>
        <v/>
      </c>
      <c r="P1484" s="10" t="str">
        <f t="shared" si="385"/>
        <v/>
      </c>
      <c r="Q1484" s="16" t="str">
        <f t="shared" si="386"/>
        <v/>
      </c>
      <c r="R1484" s="12" t="str">
        <f t="shared" si="387"/>
        <v/>
      </c>
      <c r="S1484" s="12" t="str">
        <f t="shared" si="388"/>
        <v/>
      </c>
      <c r="T1484" s="12" t="str">
        <f t="shared" si="389"/>
        <v/>
      </c>
      <c r="U1484" s="12" t="str">
        <f t="shared" si="390"/>
        <v/>
      </c>
    </row>
    <row r="1485" spans="1:21" x14ac:dyDescent="0.2">
      <c r="A1485" s="9" t="str">
        <f t="shared" si="374"/>
        <v/>
      </c>
      <c r="B1485" s="10" t="str">
        <f t="shared" si="375"/>
        <v/>
      </c>
      <c r="C1485" s="14" t="str">
        <f t="shared" si="376"/>
        <v/>
      </c>
      <c r="D1485" s="11" t="str">
        <f t="shared" si="377"/>
        <v/>
      </c>
      <c r="E1485" s="12" t="str">
        <f t="shared" si="378"/>
        <v/>
      </c>
      <c r="F1485" s="12" t="str">
        <f t="shared" si="379"/>
        <v/>
      </c>
      <c r="G1485" s="12" t="str">
        <f t="shared" si="380"/>
        <v/>
      </c>
      <c r="H1485" s="13"/>
      <c r="I1485" s="12" t="str">
        <f t="shared" si="381"/>
        <v/>
      </c>
      <c r="J1485" s="12" t="str">
        <f t="shared" si="382"/>
        <v/>
      </c>
      <c r="K1485" s="12" t="str">
        <f t="shared" si="383"/>
        <v/>
      </c>
      <c r="L1485" s="12" t="str">
        <f>IF(A1485="","",SUM($K$51:K1485))</f>
        <v/>
      </c>
      <c r="O1485" s="9" t="str">
        <f t="shared" si="384"/>
        <v/>
      </c>
      <c r="P1485" s="10" t="str">
        <f t="shared" si="385"/>
        <v/>
      </c>
      <c r="Q1485" s="16" t="str">
        <f t="shared" si="386"/>
        <v/>
      </c>
      <c r="R1485" s="12" t="str">
        <f t="shared" si="387"/>
        <v/>
      </c>
      <c r="S1485" s="12" t="str">
        <f t="shared" si="388"/>
        <v/>
      </c>
      <c r="T1485" s="12" t="str">
        <f t="shared" si="389"/>
        <v/>
      </c>
      <c r="U1485" s="12" t="str">
        <f t="shared" si="390"/>
        <v/>
      </c>
    </row>
    <row r="1486" spans="1:21" x14ac:dyDescent="0.2">
      <c r="A1486" s="9" t="str">
        <f t="shared" si="374"/>
        <v/>
      </c>
      <c r="B1486" s="10" t="str">
        <f t="shared" si="375"/>
        <v/>
      </c>
      <c r="C1486" s="14" t="str">
        <f t="shared" si="376"/>
        <v/>
      </c>
      <c r="D1486" s="11" t="str">
        <f t="shared" si="377"/>
        <v/>
      </c>
      <c r="E1486" s="12" t="str">
        <f t="shared" si="378"/>
        <v/>
      </c>
      <c r="F1486" s="12" t="str">
        <f t="shared" si="379"/>
        <v/>
      </c>
      <c r="G1486" s="12" t="str">
        <f t="shared" si="380"/>
        <v/>
      </c>
      <c r="H1486" s="13"/>
      <c r="I1486" s="12" t="str">
        <f t="shared" si="381"/>
        <v/>
      </c>
      <c r="J1486" s="12" t="str">
        <f t="shared" si="382"/>
        <v/>
      </c>
      <c r="K1486" s="12" t="str">
        <f t="shared" si="383"/>
        <v/>
      </c>
      <c r="L1486" s="12" t="str">
        <f>IF(A1486="","",SUM($K$51:K1486))</f>
        <v/>
      </c>
      <c r="O1486" s="9" t="str">
        <f t="shared" si="384"/>
        <v/>
      </c>
      <c r="P1486" s="10" t="str">
        <f t="shared" si="385"/>
        <v/>
      </c>
      <c r="Q1486" s="16" t="str">
        <f t="shared" si="386"/>
        <v/>
      </c>
      <c r="R1486" s="12" t="str">
        <f t="shared" si="387"/>
        <v/>
      </c>
      <c r="S1486" s="12" t="str">
        <f t="shared" si="388"/>
        <v/>
      </c>
      <c r="T1486" s="12" t="str">
        <f t="shared" si="389"/>
        <v/>
      </c>
      <c r="U1486" s="12" t="str">
        <f t="shared" si="390"/>
        <v/>
      </c>
    </row>
    <row r="1487" spans="1:21" x14ac:dyDescent="0.2">
      <c r="A1487" s="9" t="str">
        <f t="shared" si="374"/>
        <v/>
      </c>
      <c r="B1487" s="10" t="str">
        <f t="shared" si="375"/>
        <v/>
      </c>
      <c r="C1487" s="14" t="str">
        <f t="shared" si="376"/>
        <v/>
      </c>
      <c r="D1487" s="11" t="str">
        <f t="shared" si="377"/>
        <v/>
      </c>
      <c r="E1487" s="12" t="str">
        <f t="shared" si="378"/>
        <v/>
      </c>
      <c r="F1487" s="12" t="str">
        <f t="shared" si="379"/>
        <v/>
      </c>
      <c r="G1487" s="12" t="str">
        <f t="shared" si="380"/>
        <v/>
      </c>
      <c r="H1487" s="13"/>
      <c r="I1487" s="12" t="str">
        <f t="shared" si="381"/>
        <v/>
      </c>
      <c r="J1487" s="12" t="str">
        <f t="shared" si="382"/>
        <v/>
      </c>
      <c r="K1487" s="12" t="str">
        <f t="shared" si="383"/>
        <v/>
      </c>
      <c r="L1487" s="12" t="str">
        <f>IF(A1487="","",SUM($K$51:K1487))</f>
        <v/>
      </c>
      <c r="O1487" s="9" t="str">
        <f t="shared" si="384"/>
        <v/>
      </c>
      <c r="P1487" s="10" t="str">
        <f t="shared" si="385"/>
        <v/>
      </c>
      <c r="Q1487" s="16" t="str">
        <f t="shared" si="386"/>
        <v/>
      </c>
      <c r="R1487" s="12" t="str">
        <f t="shared" si="387"/>
        <v/>
      </c>
      <c r="S1487" s="12" t="str">
        <f t="shared" si="388"/>
        <v/>
      </c>
      <c r="T1487" s="12" t="str">
        <f t="shared" si="389"/>
        <v/>
      </c>
      <c r="U1487" s="12" t="str">
        <f t="shared" si="390"/>
        <v/>
      </c>
    </row>
    <row r="1488" spans="1:21" x14ac:dyDescent="0.2">
      <c r="A1488" s="9" t="str">
        <f t="shared" si="374"/>
        <v/>
      </c>
      <c r="B1488" s="10" t="str">
        <f t="shared" si="375"/>
        <v/>
      </c>
      <c r="C1488" s="14" t="str">
        <f t="shared" si="376"/>
        <v/>
      </c>
      <c r="D1488" s="11" t="str">
        <f t="shared" si="377"/>
        <v/>
      </c>
      <c r="E1488" s="12" t="str">
        <f t="shared" si="378"/>
        <v/>
      </c>
      <c r="F1488" s="12" t="str">
        <f t="shared" si="379"/>
        <v/>
      </c>
      <c r="G1488" s="12" t="str">
        <f t="shared" si="380"/>
        <v/>
      </c>
      <c r="H1488" s="13"/>
      <c r="I1488" s="12" t="str">
        <f t="shared" si="381"/>
        <v/>
      </c>
      <c r="J1488" s="12" t="str">
        <f t="shared" si="382"/>
        <v/>
      </c>
      <c r="K1488" s="12" t="str">
        <f t="shared" si="383"/>
        <v/>
      </c>
      <c r="L1488" s="12" t="str">
        <f>IF(A1488="","",SUM($K$51:K1488))</f>
        <v/>
      </c>
      <c r="O1488" s="9" t="str">
        <f t="shared" si="384"/>
        <v/>
      </c>
      <c r="P1488" s="10" t="str">
        <f t="shared" si="385"/>
        <v/>
      </c>
      <c r="Q1488" s="16" t="str">
        <f t="shared" si="386"/>
        <v/>
      </c>
      <c r="R1488" s="12" t="str">
        <f t="shared" si="387"/>
        <v/>
      </c>
      <c r="S1488" s="12" t="str">
        <f t="shared" si="388"/>
        <v/>
      </c>
      <c r="T1488" s="12" t="str">
        <f t="shared" si="389"/>
        <v/>
      </c>
      <c r="U1488" s="12" t="str">
        <f t="shared" si="390"/>
        <v/>
      </c>
    </row>
    <row r="1489" spans="1:21" x14ac:dyDescent="0.2">
      <c r="A1489" s="9" t="str">
        <f t="shared" si="374"/>
        <v/>
      </c>
      <c r="B1489" s="10" t="str">
        <f t="shared" si="375"/>
        <v/>
      </c>
      <c r="C1489" s="14" t="str">
        <f t="shared" si="376"/>
        <v/>
      </c>
      <c r="D1489" s="11" t="str">
        <f t="shared" si="377"/>
        <v/>
      </c>
      <c r="E1489" s="12" t="str">
        <f t="shared" si="378"/>
        <v/>
      </c>
      <c r="F1489" s="12" t="str">
        <f t="shared" si="379"/>
        <v/>
      </c>
      <c r="G1489" s="12" t="str">
        <f t="shared" si="380"/>
        <v/>
      </c>
      <c r="H1489" s="13"/>
      <c r="I1489" s="12" t="str">
        <f t="shared" si="381"/>
        <v/>
      </c>
      <c r="J1489" s="12" t="str">
        <f t="shared" si="382"/>
        <v/>
      </c>
      <c r="K1489" s="12" t="str">
        <f t="shared" si="383"/>
        <v/>
      </c>
      <c r="L1489" s="12" t="str">
        <f>IF(A1489="","",SUM($K$51:K1489))</f>
        <v/>
      </c>
      <c r="O1489" s="9" t="str">
        <f t="shared" si="384"/>
        <v/>
      </c>
      <c r="P1489" s="10" t="str">
        <f t="shared" si="385"/>
        <v/>
      </c>
      <c r="Q1489" s="16" t="str">
        <f t="shared" si="386"/>
        <v/>
      </c>
      <c r="R1489" s="12" t="str">
        <f t="shared" si="387"/>
        <v/>
      </c>
      <c r="S1489" s="12" t="str">
        <f t="shared" si="388"/>
        <v/>
      </c>
      <c r="T1489" s="12" t="str">
        <f t="shared" si="389"/>
        <v/>
      </c>
      <c r="U1489" s="12" t="str">
        <f t="shared" si="390"/>
        <v/>
      </c>
    </row>
    <row r="1490" spans="1:21" x14ac:dyDescent="0.2">
      <c r="A1490" s="9" t="str">
        <f t="shared" si="374"/>
        <v/>
      </c>
      <c r="B1490" s="10" t="str">
        <f t="shared" si="375"/>
        <v/>
      </c>
      <c r="C1490" s="14" t="str">
        <f t="shared" si="376"/>
        <v/>
      </c>
      <c r="D1490" s="11" t="str">
        <f t="shared" si="377"/>
        <v/>
      </c>
      <c r="E1490" s="12" t="str">
        <f t="shared" si="378"/>
        <v/>
      </c>
      <c r="F1490" s="12" t="str">
        <f t="shared" si="379"/>
        <v/>
      </c>
      <c r="G1490" s="12" t="str">
        <f t="shared" si="380"/>
        <v/>
      </c>
      <c r="H1490" s="13"/>
      <c r="I1490" s="12" t="str">
        <f t="shared" si="381"/>
        <v/>
      </c>
      <c r="J1490" s="12" t="str">
        <f t="shared" si="382"/>
        <v/>
      </c>
      <c r="K1490" s="12" t="str">
        <f t="shared" si="383"/>
        <v/>
      </c>
      <c r="L1490" s="12" t="str">
        <f>IF(A1490="","",SUM($K$51:K1490))</f>
        <v/>
      </c>
      <c r="O1490" s="9" t="str">
        <f t="shared" si="384"/>
        <v/>
      </c>
      <c r="P1490" s="10" t="str">
        <f t="shared" si="385"/>
        <v/>
      </c>
      <c r="Q1490" s="16" t="str">
        <f t="shared" si="386"/>
        <v/>
      </c>
      <c r="R1490" s="12" t="str">
        <f t="shared" si="387"/>
        <v/>
      </c>
      <c r="S1490" s="12" t="str">
        <f t="shared" si="388"/>
        <v/>
      </c>
      <c r="T1490" s="12" t="str">
        <f t="shared" si="389"/>
        <v/>
      </c>
      <c r="U1490" s="12" t="str">
        <f t="shared" si="390"/>
        <v/>
      </c>
    </row>
    <row r="1491" spans="1:21" x14ac:dyDescent="0.2">
      <c r="A1491" s="9" t="str">
        <f t="shared" si="374"/>
        <v/>
      </c>
      <c r="B1491" s="10" t="str">
        <f t="shared" si="375"/>
        <v/>
      </c>
      <c r="C1491" s="14" t="str">
        <f t="shared" si="376"/>
        <v/>
      </c>
      <c r="D1491" s="11" t="str">
        <f t="shared" si="377"/>
        <v/>
      </c>
      <c r="E1491" s="12" t="str">
        <f t="shared" si="378"/>
        <v/>
      </c>
      <c r="F1491" s="12" t="str">
        <f t="shared" si="379"/>
        <v/>
      </c>
      <c r="G1491" s="12" t="str">
        <f t="shared" si="380"/>
        <v/>
      </c>
      <c r="H1491" s="13"/>
      <c r="I1491" s="12" t="str">
        <f t="shared" si="381"/>
        <v/>
      </c>
      <c r="J1491" s="12" t="str">
        <f t="shared" si="382"/>
        <v/>
      </c>
      <c r="K1491" s="12" t="str">
        <f t="shared" si="383"/>
        <v/>
      </c>
      <c r="L1491" s="12" t="str">
        <f>IF(A1491="","",SUM($K$51:K1491))</f>
        <v/>
      </c>
      <c r="O1491" s="9" t="str">
        <f t="shared" si="384"/>
        <v/>
      </c>
      <c r="P1491" s="10" t="str">
        <f t="shared" si="385"/>
        <v/>
      </c>
      <c r="Q1491" s="16" t="str">
        <f t="shared" si="386"/>
        <v/>
      </c>
      <c r="R1491" s="12" t="str">
        <f t="shared" si="387"/>
        <v/>
      </c>
      <c r="S1491" s="12" t="str">
        <f t="shared" si="388"/>
        <v/>
      </c>
      <c r="T1491" s="12" t="str">
        <f t="shared" si="389"/>
        <v/>
      </c>
      <c r="U1491" s="12" t="str">
        <f t="shared" si="390"/>
        <v/>
      </c>
    </row>
    <row r="1492" spans="1:21" x14ac:dyDescent="0.2">
      <c r="A1492" s="9" t="str">
        <f t="shared" si="374"/>
        <v/>
      </c>
      <c r="B1492" s="10" t="str">
        <f t="shared" si="375"/>
        <v/>
      </c>
      <c r="C1492" s="14" t="str">
        <f t="shared" si="376"/>
        <v/>
      </c>
      <c r="D1492" s="11" t="str">
        <f t="shared" si="377"/>
        <v/>
      </c>
      <c r="E1492" s="12" t="str">
        <f t="shared" si="378"/>
        <v/>
      </c>
      <c r="F1492" s="12" t="str">
        <f t="shared" si="379"/>
        <v/>
      </c>
      <c r="G1492" s="12" t="str">
        <f t="shared" si="380"/>
        <v/>
      </c>
      <c r="H1492" s="13"/>
      <c r="I1492" s="12" t="str">
        <f t="shared" si="381"/>
        <v/>
      </c>
      <c r="J1492" s="12" t="str">
        <f t="shared" si="382"/>
        <v/>
      </c>
      <c r="K1492" s="12" t="str">
        <f t="shared" si="383"/>
        <v/>
      </c>
      <c r="L1492" s="12" t="str">
        <f>IF(A1492="","",SUM($K$51:K1492))</f>
        <v/>
      </c>
      <c r="O1492" s="9" t="str">
        <f t="shared" si="384"/>
        <v/>
      </c>
      <c r="P1492" s="10" t="str">
        <f t="shared" si="385"/>
        <v/>
      </c>
      <c r="Q1492" s="16" t="str">
        <f t="shared" si="386"/>
        <v/>
      </c>
      <c r="R1492" s="12" t="str">
        <f t="shared" si="387"/>
        <v/>
      </c>
      <c r="S1492" s="12" t="str">
        <f t="shared" si="388"/>
        <v/>
      </c>
      <c r="T1492" s="12" t="str">
        <f t="shared" si="389"/>
        <v/>
      </c>
      <c r="U1492" s="12" t="str">
        <f t="shared" si="390"/>
        <v/>
      </c>
    </row>
    <row r="1493" spans="1:21" x14ac:dyDescent="0.2">
      <c r="A1493" s="9" t="str">
        <f t="shared" si="374"/>
        <v/>
      </c>
      <c r="B1493" s="10" t="str">
        <f t="shared" si="375"/>
        <v/>
      </c>
      <c r="C1493" s="14" t="str">
        <f t="shared" si="376"/>
        <v/>
      </c>
      <c r="D1493" s="11" t="str">
        <f t="shared" si="377"/>
        <v/>
      </c>
      <c r="E1493" s="12" t="str">
        <f t="shared" si="378"/>
        <v/>
      </c>
      <c r="F1493" s="12" t="str">
        <f t="shared" si="379"/>
        <v/>
      </c>
      <c r="G1493" s="12" t="str">
        <f t="shared" si="380"/>
        <v/>
      </c>
      <c r="H1493" s="13"/>
      <c r="I1493" s="12" t="str">
        <f t="shared" si="381"/>
        <v/>
      </c>
      <c r="J1493" s="12" t="str">
        <f t="shared" si="382"/>
        <v/>
      </c>
      <c r="K1493" s="12" t="str">
        <f t="shared" si="383"/>
        <v/>
      </c>
      <c r="L1493" s="12" t="str">
        <f>IF(A1493="","",SUM($K$51:K1493))</f>
        <v/>
      </c>
      <c r="O1493" s="9" t="str">
        <f t="shared" si="384"/>
        <v/>
      </c>
      <c r="P1493" s="10" t="str">
        <f t="shared" si="385"/>
        <v/>
      </c>
      <c r="Q1493" s="16" t="str">
        <f t="shared" si="386"/>
        <v/>
      </c>
      <c r="R1493" s="12" t="str">
        <f t="shared" si="387"/>
        <v/>
      </c>
      <c r="S1493" s="12" t="str">
        <f t="shared" si="388"/>
        <v/>
      </c>
      <c r="T1493" s="12" t="str">
        <f t="shared" si="389"/>
        <v/>
      </c>
      <c r="U1493" s="12" t="str">
        <f t="shared" si="390"/>
        <v/>
      </c>
    </row>
    <row r="1494" spans="1:21" x14ac:dyDescent="0.2">
      <c r="A1494" s="9" t="str">
        <f t="shared" si="374"/>
        <v/>
      </c>
      <c r="B1494" s="10" t="str">
        <f t="shared" si="375"/>
        <v/>
      </c>
      <c r="C1494" s="14" t="str">
        <f t="shared" si="376"/>
        <v/>
      </c>
      <c r="D1494" s="11" t="str">
        <f t="shared" si="377"/>
        <v/>
      </c>
      <c r="E1494" s="12" t="str">
        <f t="shared" si="378"/>
        <v/>
      </c>
      <c r="F1494" s="12" t="str">
        <f t="shared" si="379"/>
        <v/>
      </c>
      <c r="G1494" s="12" t="str">
        <f t="shared" si="380"/>
        <v/>
      </c>
      <c r="H1494" s="13"/>
      <c r="I1494" s="12" t="str">
        <f t="shared" si="381"/>
        <v/>
      </c>
      <c r="J1494" s="12" t="str">
        <f t="shared" si="382"/>
        <v/>
      </c>
      <c r="K1494" s="12" t="str">
        <f t="shared" si="383"/>
        <v/>
      </c>
      <c r="L1494" s="12" t="str">
        <f>IF(A1494="","",SUM($K$51:K1494))</f>
        <v/>
      </c>
      <c r="O1494" s="9" t="str">
        <f t="shared" si="384"/>
        <v/>
      </c>
      <c r="P1494" s="10" t="str">
        <f t="shared" si="385"/>
        <v/>
      </c>
      <c r="Q1494" s="16" t="str">
        <f t="shared" si="386"/>
        <v/>
      </c>
      <c r="R1494" s="12" t="str">
        <f t="shared" si="387"/>
        <v/>
      </c>
      <c r="S1494" s="12" t="str">
        <f t="shared" si="388"/>
        <v/>
      </c>
      <c r="T1494" s="12" t="str">
        <f t="shared" si="389"/>
        <v/>
      </c>
      <c r="U1494" s="12" t="str">
        <f t="shared" si="390"/>
        <v/>
      </c>
    </row>
    <row r="1495" spans="1:21" x14ac:dyDescent="0.2">
      <c r="A1495" s="9" t="str">
        <f t="shared" si="374"/>
        <v/>
      </c>
      <c r="B1495" s="10" t="str">
        <f t="shared" si="375"/>
        <v/>
      </c>
      <c r="C1495" s="14" t="str">
        <f t="shared" si="376"/>
        <v/>
      </c>
      <c r="D1495" s="11" t="str">
        <f t="shared" si="377"/>
        <v/>
      </c>
      <c r="E1495" s="12" t="str">
        <f t="shared" si="378"/>
        <v/>
      </c>
      <c r="F1495" s="12" t="str">
        <f t="shared" si="379"/>
        <v/>
      </c>
      <c r="G1495" s="12" t="str">
        <f t="shared" si="380"/>
        <v/>
      </c>
      <c r="H1495" s="13"/>
      <c r="I1495" s="12" t="str">
        <f t="shared" si="381"/>
        <v/>
      </c>
      <c r="J1495" s="12" t="str">
        <f t="shared" si="382"/>
        <v/>
      </c>
      <c r="K1495" s="12" t="str">
        <f t="shared" si="383"/>
        <v/>
      </c>
      <c r="L1495" s="12" t="str">
        <f>IF(A1495="","",SUM($K$51:K1495))</f>
        <v/>
      </c>
      <c r="O1495" s="9" t="str">
        <f t="shared" si="384"/>
        <v/>
      </c>
      <c r="P1495" s="10" t="str">
        <f t="shared" si="385"/>
        <v/>
      </c>
      <c r="Q1495" s="16" t="str">
        <f t="shared" si="386"/>
        <v/>
      </c>
      <c r="R1495" s="12" t="str">
        <f t="shared" si="387"/>
        <v/>
      </c>
      <c r="S1495" s="12" t="str">
        <f t="shared" si="388"/>
        <v/>
      </c>
      <c r="T1495" s="12" t="str">
        <f t="shared" si="389"/>
        <v/>
      </c>
      <c r="U1495" s="12" t="str">
        <f t="shared" si="390"/>
        <v/>
      </c>
    </row>
    <row r="1496" spans="1:21" x14ac:dyDescent="0.2">
      <c r="A1496" s="9" t="str">
        <f t="shared" si="374"/>
        <v/>
      </c>
      <c r="B1496" s="10" t="str">
        <f t="shared" si="375"/>
        <v/>
      </c>
      <c r="C1496" s="14" t="str">
        <f t="shared" si="376"/>
        <v/>
      </c>
      <c r="D1496" s="11" t="str">
        <f t="shared" si="377"/>
        <v/>
      </c>
      <c r="E1496" s="12" t="str">
        <f t="shared" si="378"/>
        <v/>
      </c>
      <c r="F1496" s="12" t="str">
        <f t="shared" si="379"/>
        <v/>
      </c>
      <c r="G1496" s="12" t="str">
        <f t="shared" si="380"/>
        <v/>
      </c>
      <c r="H1496" s="13"/>
      <c r="I1496" s="12" t="str">
        <f t="shared" si="381"/>
        <v/>
      </c>
      <c r="J1496" s="12" t="str">
        <f t="shared" si="382"/>
        <v/>
      </c>
      <c r="K1496" s="12" t="str">
        <f t="shared" si="383"/>
        <v/>
      </c>
      <c r="L1496" s="12" t="str">
        <f>IF(A1496="","",SUM($K$51:K1496))</f>
        <v/>
      </c>
      <c r="O1496" s="9" t="str">
        <f t="shared" si="384"/>
        <v/>
      </c>
      <c r="P1496" s="10" t="str">
        <f t="shared" si="385"/>
        <v/>
      </c>
      <c r="Q1496" s="16" t="str">
        <f t="shared" si="386"/>
        <v/>
      </c>
      <c r="R1496" s="12" t="str">
        <f t="shared" si="387"/>
        <v/>
      </c>
      <c r="S1496" s="12" t="str">
        <f t="shared" si="388"/>
        <v/>
      </c>
      <c r="T1496" s="12" t="str">
        <f t="shared" si="389"/>
        <v/>
      </c>
      <c r="U1496" s="12" t="str">
        <f t="shared" si="390"/>
        <v/>
      </c>
    </row>
    <row r="1497" spans="1:21" x14ac:dyDescent="0.2">
      <c r="A1497" s="9" t="str">
        <f t="shared" si="374"/>
        <v/>
      </c>
      <c r="B1497" s="10" t="str">
        <f t="shared" si="375"/>
        <v/>
      </c>
      <c r="C1497" s="14" t="str">
        <f t="shared" si="376"/>
        <v/>
      </c>
      <c r="D1497" s="11" t="str">
        <f t="shared" si="377"/>
        <v/>
      </c>
      <c r="E1497" s="12" t="str">
        <f t="shared" si="378"/>
        <v/>
      </c>
      <c r="F1497" s="12" t="str">
        <f t="shared" si="379"/>
        <v/>
      </c>
      <c r="G1497" s="12" t="str">
        <f t="shared" si="380"/>
        <v/>
      </c>
      <c r="H1497" s="13"/>
      <c r="I1497" s="12" t="str">
        <f t="shared" si="381"/>
        <v/>
      </c>
      <c r="J1497" s="12" t="str">
        <f t="shared" si="382"/>
        <v/>
      </c>
      <c r="K1497" s="12" t="str">
        <f t="shared" si="383"/>
        <v/>
      </c>
      <c r="L1497" s="12" t="str">
        <f>IF(A1497="","",SUM($K$51:K1497))</f>
        <v/>
      </c>
      <c r="O1497" s="9" t="str">
        <f t="shared" si="384"/>
        <v/>
      </c>
      <c r="P1497" s="10" t="str">
        <f t="shared" si="385"/>
        <v/>
      </c>
      <c r="Q1497" s="16" t="str">
        <f t="shared" si="386"/>
        <v/>
      </c>
      <c r="R1497" s="12" t="str">
        <f t="shared" si="387"/>
        <v/>
      </c>
      <c r="S1497" s="12" t="str">
        <f t="shared" si="388"/>
        <v/>
      </c>
      <c r="T1497" s="12" t="str">
        <f t="shared" si="389"/>
        <v/>
      </c>
      <c r="U1497" s="12" t="str">
        <f t="shared" si="390"/>
        <v/>
      </c>
    </row>
    <row r="1498" spans="1:21" x14ac:dyDescent="0.2">
      <c r="A1498" s="9" t="str">
        <f t="shared" si="374"/>
        <v/>
      </c>
      <c r="B1498" s="10" t="str">
        <f t="shared" si="375"/>
        <v/>
      </c>
      <c r="C1498" s="14" t="str">
        <f t="shared" si="376"/>
        <v/>
      </c>
      <c r="D1498" s="11" t="str">
        <f t="shared" si="377"/>
        <v/>
      </c>
      <c r="E1498" s="12" t="str">
        <f t="shared" si="378"/>
        <v/>
      </c>
      <c r="F1498" s="12" t="str">
        <f t="shared" si="379"/>
        <v/>
      </c>
      <c r="G1498" s="12" t="str">
        <f t="shared" si="380"/>
        <v/>
      </c>
      <c r="H1498" s="13"/>
      <c r="I1498" s="12" t="str">
        <f t="shared" si="381"/>
        <v/>
      </c>
      <c r="J1498" s="12" t="str">
        <f t="shared" si="382"/>
        <v/>
      </c>
      <c r="K1498" s="12" t="str">
        <f t="shared" si="383"/>
        <v/>
      </c>
      <c r="L1498" s="12" t="str">
        <f>IF(A1498="","",SUM($K$51:K1498))</f>
        <v/>
      </c>
      <c r="O1498" s="9" t="str">
        <f t="shared" si="384"/>
        <v/>
      </c>
      <c r="P1498" s="10" t="str">
        <f t="shared" si="385"/>
        <v/>
      </c>
      <c r="Q1498" s="16" t="str">
        <f t="shared" si="386"/>
        <v/>
      </c>
      <c r="R1498" s="12" t="str">
        <f t="shared" si="387"/>
        <v/>
      </c>
      <c r="S1498" s="12" t="str">
        <f t="shared" si="388"/>
        <v/>
      </c>
      <c r="T1498" s="12" t="str">
        <f t="shared" si="389"/>
        <v/>
      </c>
      <c r="U1498" s="12" t="str">
        <f t="shared" si="390"/>
        <v/>
      </c>
    </row>
    <row r="1499" spans="1:21" x14ac:dyDescent="0.2">
      <c r="A1499" s="9" t="str">
        <f t="shared" si="374"/>
        <v/>
      </c>
      <c r="B1499" s="10" t="str">
        <f t="shared" si="375"/>
        <v/>
      </c>
      <c r="C1499" s="14" t="str">
        <f t="shared" si="376"/>
        <v/>
      </c>
      <c r="D1499" s="11" t="str">
        <f t="shared" si="377"/>
        <v/>
      </c>
      <c r="E1499" s="12" t="str">
        <f t="shared" si="378"/>
        <v/>
      </c>
      <c r="F1499" s="12" t="str">
        <f t="shared" si="379"/>
        <v/>
      </c>
      <c r="G1499" s="12" t="str">
        <f t="shared" si="380"/>
        <v/>
      </c>
      <c r="H1499" s="13"/>
      <c r="I1499" s="12" t="str">
        <f t="shared" si="381"/>
        <v/>
      </c>
      <c r="J1499" s="12" t="str">
        <f t="shared" si="382"/>
        <v/>
      </c>
      <c r="K1499" s="12" t="str">
        <f t="shared" si="383"/>
        <v/>
      </c>
      <c r="L1499" s="12" t="str">
        <f>IF(A1499="","",SUM($K$51:K1499))</f>
        <v/>
      </c>
      <c r="O1499" s="9" t="str">
        <f t="shared" si="384"/>
        <v/>
      </c>
      <c r="P1499" s="10" t="str">
        <f t="shared" si="385"/>
        <v/>
      </c>
      <c r="Q1499" s="16" t="str">
        <f t="shared" si="386"/>
        <v/>
      </c>
      <c r="R1499" s="12" t="str">
        <f t="shared" si="387"/>
        <v/>
      </c>
      <c r="S1499" s="12" t="str">
        <f t="shared" si="388"/>
        <v/>
      </c>
      <c r="T1499" s="12" t="str">
        <f t="shared" si="389"/>
        <v/>
      </c>
      <c r="U1499" s="12" t="str">
        <f t="shared" si="390"/>
        <v/>
      </c>
    </row>
    <row r="1500" spans="1:21" x14ac:dyDescent="0.2">
      <c r="A1500" s="9" t="str">
        <f t="shared" si="374"/>
        <v/>
      </c>
      <c r="B1500" s="10" t="str">
        <f t="shared" si="375"/>
        <v/>
      </c>
      <c r="C1500" s="14" t="str">
        <f t="shared" si="376"/>
        <v/>
      </c>
      <c r="D1500" s="11" t="str">
        <f t="shared" si="377"/>
        <v/>
      </c>
      <c r="E1500" s="12" t="str">
        <f t="shared" si="378"/>
        <v/>
      </c>
      <c r="F1500" s="12" t="str">
        <f t="shared" si="379"/>
        <v/>
      </c>
      <c r="G1500" s="12" t="str">
        <f t="shared" si="380"/>
        <v/>
      </c>
      <c r="H1500" s="13"/>
      <c r="I1500" s="12" t="str">
        <f t="shared" si="381"/>
        <v/>
      </c>
      <c r="J1500" s="12" t="str">
        <f t="shared" si="382"/>
        <v/>
      </c>
      <c r="K1500" s="12" t="str">
        <f t="shared" si="383"/>
        <v/>
      </c>
      <c r="L1500" s="12" t="str">
        <f>IF(A1500="","",SUM($K$51:K1500))</f>
        <v/>
      </c>
      <c r="O1500" s="9" t="str">
        <f t="shared" si="384"/>
        <v/>
      </c>
      <c r="P1500" s="10" t="str">
        <f t="shared" si="385"/>
        <v/>
      </c>
      <c r="Q1500" s="16" t="str">
        <f t="shared" si="386"/>
        <v/>
      </c>
      <c r="R1500" s="12" t="str">
        <f t="shared" si="387"/>
        <v/>
      </c>
      <c r="S1500" s="12" t="str">
        <f t="shared" si="388"/>
        <v/>
      </c>
      <c r="T1500" s="12" t="str">
        <f t="shared" si="389"/>
        <v/>
      </c>
      <c r="U1500" s="12" t="str">
        <f t="shared" si="390"/>
        <v/>
      </c>
    </row>
    <row r="1501" spans="1:21" x14ac:dyDescent="0.2">
      <c r="A1501" s="9" t="str">
        <f t="shared" si="374"/>
        <v/>
      </c>
      <c r="B1501" s="10" t="str">
        <f t="shared" si="375"/>
        <v/>
      </c>
      <c r="C1501" s="14" t="str">
        <f t="shared" si="376"/>
        <v/>
      </c>
      <c r="D1501" s="11" t="str">
        <f t="shared" si="377"/>
        <v/>
      </c>
      <c r="E1501" s="12" t="str">
        <f t="shared" si="378"/>
        <v/>
      </c>
      <c r="F1501" s="12" t="str">
        <f t="shared" si="379"/>
        <v/>
      </c>
      <c r="G1501" s="12" t="str">
        <f t="shared" si="380"/>
        <v/>
      </c>
      <c r="H1501" s="13"/>
      <c r="I1501" s="12" t="str">
        <f t="shared" si="381"/>
        <v/>
      </c>
      <c r="J1501" s="12" t="str">
        <f t="shared" si="382"/>
        <v/>
      </c>
      <c r="K1501" s="12" t="str">
        <f t="shared" si="383"/>
        <v/>
      </c>
      <c r="L1501" s="12" t="str">
        <f>IF(A1501="","",SUM($K$51:K1501))</f>
        <v/>
      </c>
      <c r="O1501" s="9" t="str">
        <f t="shared" si="384"/>
        <v/>
      </c>
      <c r="P1501" s="10" t="str">
        <f t="shared" si="385"/>
        <v/>
      </c>
      <c r="Q1501" s="16" t="str">
        <f t="shared" si="386"/>
        <v/>
      </c>
      <c r="R1501" s="12" t="str">
        <f t="shared" si="387"/>
        <v/>
      </c>
      <c r="S1501" s="12" t="str">
        <f t="shared" si="388"/>
        <v/>
      </c>
      <c r="T1501" s="12" t="str">
        <f t="shared" si="389"/>
        <v/>
      </c>
      <c r="U1501" s="12" t="str">
        <f t="shared" si="390"/>
        <v/>
      </c>
    </row>
    <row r="1502" spans="1:21" x14ac:dyDescent="0.2">
      <c r="A1502" s="9" t="str">
        <f t="shared" si="374"/>
        <v/>
      </c>
      <c r="B1502" s="10" t="str">
        <f t="shared" si="375"/>
        <v/>
      </c>
      <c r="C1502" s="14" t="str">
        <f t="shared" si="376"/>
        <v/>
      </c>
      <c r="D1502" s="11" t="str">
        <f t="shared" si="377"/>
        <v/>
      </c>
      <c r="E1502" s="12" t="str">
        <f t="shared" si="378"/>
        <v/>
      </c>
      <c r="F1502" s="12" t="str">
        <f t="shared" si="379"/>
        <v/>
      </c>
      <c r="G1502" s="12" t="str">
        <f t="shared" si="380"/>
        <v/>
      </c>
      <c r="H1502" s="13"/>
      <c r="I1502" s="12" t="str">
        <f t="shared" si="381"/>
        <v/>
      </c>
      <c r="J1502" s="12" t="str">
        <f t="shared" si="382"/>
        <v/>
      </c>
      <c r="K1502" s="12" t="str">
        <f t="shared" si="383"/>
        <v/>
      </c>
      <c r="L1502" s="12" t="str">
        <f>IF(A1502="","",SUM($K$51:K1502))</f>
        <v/>
      </c>
      <c r="O1502" s="9" t="str">
        <f t="shared" si="384"/>
        <v/>
      </c>
      <c r="P1502" s="10" t="str">
        <f t="shared" si="385"/>
        <v/>
      </c>
      <c r="Q1502" s="16" t="str">
        <f t="shared" si="386"/>
        <v/>
      </c>
      <c r="R1502" s="12" t="str">
        <f t="shared" si="387"/>
        <v/>
      </c>
      <c r="S1502" s="12" t="str">
        <f t="shared" si="388"/>
        <v/>
      </c>
      <c r="T1502" s="12" t="str">
        <f t="shared" si="389"/>
        <v/>
      </c>
      <c r="U1502" s="12" t="str">
        <f t="shared" si="390"/>
        <v/>
      </c>
    </row>
    <row r="1503" spans="1:21" x14ac:dyDescent="0.2">
      <c r="A1503" s="9" t="str">
        <f t="shared" si="374"/>
        <v/>
      </c>
      <c r="B1503" s="10" t="str">
        <f t="shared" si="375"/>
        <v/>
      </c>
      <c r="C1503" s="14" t="str">
        <f t="shared" si="376"/>
        <v/>
      </c>
      <c r="D1503" s="11" t="str">
        <f t="shared" si="377"/>
        <v/>
      </c>
      <c r="E1503" s="12" t="str">
        <f t="shared" si="378"/>
        <v/>
      </c>
      <c r="F1503" s="12" t="str">
        <f t="shared" si="379"/>
        <v/>
      </c>
      <c r="G1503" s="12" t="str">
        <f t="shared" si="380"/>
        <v/>
      </c>
      <c r="H1503" s="13"/>
      <c r="I1503" s="12" t="str">
        <f t="shared" si="381"/>
        <v/>
      </c>
      <c r="J1503" s="12" t="str">
        <f t="shared" si="382"/>
        <v/>
      </c>
      <c r="K1503" s="12" t="str">
        <f t="shared" si="383"/>
        <v/>
      </c>
      <c r="L1503" s="12" t="str">
        <f>IF(A1503="","",SUM($K$51:K1503))</f>
        <v/>
      </c>
      <c r="O1503" s="9" t="str">
        <f t="shared" si="384"/>
        <v/>
      </c>
      <c r="P1503" s="10" t="str">
        <f t="shared" si="385"/>
        <v/>
      </c>
      <c r="Q1503" s="16" t="str">
        <f t="shared" si="386"/>
        <v/>
      </c>
      <c r="R1503" s="12" t="str">
        <f t="shared" si="387"/>
        <v/>
      </c>
      <c r="S1503" s="12" t="str">
        <f t="shared" si="388"/>
        <v/>
      </c>
      <c r="T1503" s="12" t="str">
        <f t="shared" si="389"/>
        <v/>
      </c>
      <c r="U1503" s="12" t="str">
        <f t="shared" si="390"/>
        <v/>
      </c>
    </row>
    <row r="1504" spans="1:21" x14ac:dyDescent="0.2">
      <c r="A1504" s="9" t="str">
        <f t="shared" si="374"/>
        <v/>
      </c>
      <c r="B1504" s="10" t="str">
        <f t="shared" si="375"/>
        <v/>
      </c>
      <c r="C1504" s="14" t="str">
        <f t="shared" si="376"/>
        <v/>
      </c>
      <c r="D1504" s="11" t="str">
        <f t="shared" si="377"/>
        <v/>
      </c>
      <c r="E1504" s="12" t="str">
        <f t="shared" si="378"/>
        <v/>
      </c>
      <c r="F1504" s="12" t="str">
        <f t="shared" si="379"/>
        <v/>
      </c>
      <c r="G1504" s="12" t="str">
        <f t="shared" si="380"/>
        <v/>
      </c>
      <c r="H1504" s="13"/>
      <c r="I1504" s="12" t="str">
        <f t="shared" si="381"/>
        <v/>
      </c>
      <c r="J1504" s="12" t="str">
        <f t="shared" si="382"/>
        <v/>
      </c>
      <c r="K1504" s="12" t="str">
        <f t="shared" si="383"/>
        <v/>
      </c>
      <c r="L1504" s="12" t="str">
        <f>IF(A1504="","",SUM($K$51:K1504))</f>
        <v/>
      </c>
      <c r="O1504" s="9" t="str">
        <f t="shared" si="384"/>
        <v/>
      </c>
      <c r="P1504" s="10" t="str">
        <f t="shared" si="385"/>
        <v/>
      </c>
      <c r="Q1504" s="16" t="str">
        <f t="shared" si="386"/>
        <v/>
      </c>
      <c r="R1504" s="12" t="str">
        <f t="shared" si="387"/>
        <v/>
      </c>
      <c r="S1504" s="12" t="str">
        <f t="shared" si="388"/>
        <v/>
      </c>
      <c r="T1504" s="12" t="str">
        <f t="shared" si="389"/>
        <v/>
      </c>
      <c r="U1504" s="12" t="str">
        <f t="shared" si="390"/>
        <v/>
      </c>
    </row>
    <row r="1505" spans="1:21" x14ac:dyDescent="0.2">
      <c r="A1505" s="9" t="str">
        <f t="shared" si="374"/>
        <v/>
      </c>
      <c r="B1505" s="10" t="str">
        <f t="shared" si="375"/>
        <v/>
      </c>
      <c r="C1505" s="14" t="str">
        <f t="shared" si="376"/>
        <v/>
      </c>
      <c r="D1505" s="11" t="str">
        <f t="shared" si="377"/>
        <v/>
      </c>
      <c r="E1505" s="12" t="str">
        <f t="shared" si="378"/>
        <v/>
      </c>
      <c r="F1505" s="12" t="str">
        <f t="shared" si="379"/>
        <v/>
      </c>
      <c r="G1505" s="12" t="str">
        <f t="shared" si="380"/>
        <v/>
      </c>
      <c r="H1505" s="13"/>
      <c r="I1505" s="12" t="str">
        <f t="shared" si="381"/>
        <v/>
      </c>
      <c r="J1505" s="12" t="str">
        <f t="shared" si="382"/>
        <v/>
      </c>
      <c r="K1505" s="12" t="str">
        <f t="shared" si="383"/>
        <v/>
      </c>
      <c r="L1505" s="12" t="str">
        <f>IF(A1505="","",SUM($K$51:K1505))</f>
        <v/>
      </c>
      <c r="O1505" s="9" t="str">
        <f t="shared" si="384"/>
        <v/>
      </c>
      <c r="P1505" s="10" t="str">
        <f t="shared" si="385"/>
        <v/>
      </c>
      <c r="Q1505" s="16" t="str">
        <f t="shared" si="386"/>
        <v/>
      </c>
      <c r="R1505" s="12" t="str">
        <f t="shared" si="387"/>
        <v/>
      </c>
      <c r="S1505" s="12" t="str">
        <f t="shared" si="388"/>
        <v/>
      </c>
      <c r="T1505" s="12" t="str">
        <f t="shared" si="389"/>
        <v/>
      </c>
      <c r="U1505" s="12" t="str">
        <f t="shared" si="390"/>
        <v/>
      </c>
    </row>
    <row r="1506" spans="1:21" x14ac:dyDescent="0.2">
      <c r="A1506" s="9" t="str">
        <f t="shared" si="374"/>
        <v/>
      </c>
      <c r="B1506" s="10" t="str">
        <f t="shared" si="375"/>
        <v/>
      </c>
      <c r="C1506" s="14" t="str">
        <f t="shared" si="376"/>
        <v/>
      </c>
      <c r="D1506" s="11" t="str">
        <f t="shared" si="377"/>
        <v/>
      </c>
      <c r="E1506" s="12" t="str">
        <f t="shared" si="378"/>
        <v/>
      </c>
      <c r="F1506" s="12" t="str">
        <f t="shared" si="379"/>
        <v/>
      </c>
      <c r="G1506" s="12" t="str">
        <f t="shared" si="380"/>
        <v/>
      </c>
      <c r="H1506" s="13"/>
      <c r="I1506" s="12" t="str">
        <f t="shared" si="381"/>
        <v/>
      </c>
      <c r="J1506" s="12" t="str">
        <f t="shared" si="382"/>
        <v/>
      </c>
      <c r="K1506" s="12" t="str">
        <f t="shared" si="383"/>
        <v/>
      </c>
      <c r="L1506" s="12" t="str">
        <f>IF(A1506="","",SUM($K$51:K1506))</f>
        <v/>
      </c>
      <c r="O1506" s="9" t="str">
        <f t="shared" si="384"/>
        <v/>
      </c>
      <c r="P1506" s="10" t="str">
        <f t="shared" si="385"/>
        <v/>
      </c>
      <c r="Q1506" s="16" t="str">
        <f t="shared" si="386"/>
        <v/>
      </c>
      <c r="R1506" s="12" t="str">
        <f t="shared" si="387"/>
        <v/>
      </c>
      <c r="S1506" s="12" t="str">
        <f t="shared" si="388"/>
        <v/>
      </c>
      <c r="T1506" s="12" t="str">
        <f t="shared" si="389"/>
        <v/>
      </c>
      <c r="U1506" s="12" t="str">
        <f t="shared" si="390"/>
        <v/>
      </c>
    </row>
    <row r="1507" spans="1:21" x14ac:dyDescent="0.2">
      <c r="A1507" s="9" t="str">
        <f t="shared" si="374"/>
        <v/>
      </c>
      <c r="B1507" s="10" t="str">
        <f t="shared" si="375"/>
        <v/>
      </c>
      <c r="C1507" s="14" t="str">
        <f t="shared" si="376"/>
        <v/>
      </c>
      <c r="D1507" s="11" t="str">
        <f t="shared" si="377"/>
        <v/>
      </c>
      <c r="E1507" s="12" t="str">
        <f t="shared" si="378"/>
        <v/>
      </c>
      <c r="F1507" s="12" t="str">
        <f t="shared" si="379"/>
        <v/>
      </c>
      <c r="G1507" s="12" t="str">
        <f t="shared" si="380"/>
        <v/>
      </c>
      <c r="H1507" s="13"/>
      <c r="I1507" s="12" t="str">
        <f t="shared" si="381"/>
        <v/>
      </c>
      <c r="J1507" s="12" t="str">
        <f t="shared" si="382"/>
        <v/>
      </c>
      <c r="K1507" s="12" t="str">
        <f t="shared" si="383"/>
        <v/>
      </c>
      <c r="L1507" s="12" t="str">
        <f>IF(A1507="","",SUM($K$51:K1507))</f>
        <v/>
      </c>
      <c r="O1507" s="9" t="str">
        <f t="shared" si="384"/>
        <v/>
      </c>
      <c r="P1507" s="10" t="str">
        <f t="shared" si="385"/>
        <v/>
      </c>
      <c r="Q1507" s="16" t="str">
        <f t="shared" si="386"/>
        <v/>
      </c>
      <c r="R1507" s="12" t="str">
        <f t="shared" si="387"/>
        <v/>
      </c>
      <c r="S1507" s="12" t="str">
        <f t="shared" si="388"/>
        <v/>
      </c>
      <c r="T1507" s="12" t="str">
        <f t="shared" si="389"/>
        <v/>
      </c>
      <c r="U1507" s="12" t="str">
        <f t="shared" si="390"/>
        <v/>
      </c>
    </row>
    <row r="1508" spans="1:21" x14ac:dyDescent="0.2">
      <c r="A1508" s="9" t="str">
        <f t="shared" si="374"/>
        <v/>
      </c>
      <c r="B1508" s="10" t="str">
        <f t="shared" si="375"/>
        <v/>
      </c>
      <c r="C1508" s="14" t="str">
        <f t="shared" si="376"/>
        <v/>
      </c>
      <c r="D1508" s="11" t="str">
        <f t="shared" si="377"/>
        <v/>
      </c>
      <c r="E1508" s="12" t="str">
        <f t="shared" si="378"/>
        <v/>
      </c>
      <c r="F1508" s="12" t="str">
        <f t="shared" si="379"/>
        <v/>
      </c>
      <c r="G1508" s="12" t="str">
        <f t="shared" si="380"/>
        <v/>
      </c>
      <c r="H1508" s="13"/>
      <c r="I1508" s="12" t="str">
        <f t="shared" si="381"/>
        <v/>
      </c>
      <c r="J1508" s="12" t="str">
        <f t="shared" si="382"/>
        <v/>
      </c>
      <c r="K1508" s="12" t="str">
        <f t="shared" si="383"/>
        <v/>
      </c>
      <c r="L1508" s="12" t="str">
        <f>IF(A1508="","",SUM($K$51:K1508))</f>
        <v/>
      </c>
      <c r="O1508" s="9" t="str">
        <f t="shared" si="384"/>
        <v/>
      </c>
      <c r="P1508" s="10" t="str">
        <f t="shared" si="385"/>
        <v/>
      </c>
      <c r="Q1508" s="16" t="str">
        <f t="shared" si="386"/>
        <v/>
      </c>
      <c r="R1508" s="12" t="str">
        <f t="shared" si="387"/>
        <v/>
      </c>
      <c r="S1508" s="12" t="str">
        <f t="shared" si="388"/>
        <v/>
      </c>
      <c r="T1508" s="12" t="str">
        <f t="shared" si="389"/>
        <v/>
      </c>
      <c r="U1508" s="12" t="str">
        <f t="shared" si="390"/>
        <v/>
      </c>
    </row>
    <row r="1509" spans="1:21" x14ac:dyDescent="0.2">
      <c r="A1509" s="9" t="str">
        <f t="shared" si="374"/>
        <v/>
      </c>
      <c r="B1509" s="10" t="str">
        <f t="shared" si="375"/>
        <v/>
      </c>
      <c r="C1509" s="14" t="str">
        <f t="shared" si="376"/>
        <v/>
      </c>
      <c r="D1509" s="11" t="str">
        <f t="shared" si="377"/>
        <v/>
      </c>
      <c r="E1509" s="12" t="str">
        <f t="shared" si="378"/>
        <v/>
      </c>
      <c r="F1509" s="12" t="str">
        <f t="shared" si="379"/>
        <v/>
      </c>
      <c r="G1509" s="12" t="str">
        <f t="shared" si="380"/>
        <v/>
      </c>
      <c r="H1509" s="13"/>
      <c r="I1509" s="12" t="str">
        <f t="shared" si="381"/>
        <v/>
      </c>
      <c r="J1509" s="12" t="str">
        <f t="shared" si="382"/>
        <v/>
      </c>
      <c r="K1509" s="12" t="str">
        <f t="shared" si="383"/>
        <v/>
      </c>
      <c r="L1509" s="12" t="str">
        <f>IF(A1509="","",SUM($K$51:K1509))</f>
        <v/>
      </c>
      <c r="O1509" s="9" t="str">
        <f t="shared" si="384"/>
        <v/>
      </c>
      <c r="P1509" s="10" t="str">
        <f t="shared" si="385"/>
        <v/>
      </c>
      <c r="Q1509" s="16" t="str">
        <f t="shared" si="386"/>
        <v/>
      </c>
      <c r="R1509" s="12" t="str">
        <f t="shared" si="387"/>
        <v/>
      </c>
      <c r="S1509" s="12" t="str">
        <f t="shared" si="388"/>
        <v/>
      </c>
      <c r="T1509" s="12" t="str">
        <f t="shared" si="389"/>
        <v/>
      </c>
      <c r="U1509" s="12" t="str">
        <f t="shared" si="390"/>
        <v/>
      </c>
    </row>
    <row r="1510" spans="1:21" x14ac:dyDescent="0.2">
      <c r="A1510" s="9" t="str">
        <f t="shared" si="374"/>
        <v/>
      </c>
      <c r="B1510" s="10" t="str">
        <f t="shared" si="375"/>
        <v/>
      </c>
      <c r="C1510" s="14" t="str">
        <f t="shared" si="376"/>
        <v/>
      </c>
      <c r="D1510" s="11" t="str">
        <f t="shared" si="377"/>
        <v/>
      </c>
      <c r="E1510" s="12" t="str">
        <f t="shared" si="378"/>
        <v/>
      </c>
      <c r="F1510" s="12" t="str">
        <f t="shared" si="379"/>
        <v/>
      </c>
      <c r="G1510" s="12" t="str">
        <f t="shared" si="380"/>
        <v/>
      </c>
      <c r="H1510" s="13"/>
      <c r="I1510" s="12" t="str">
        <f t="shared" si="381"/>
        <v/>
      </c>
      <c r="J1510" s="12" t="str">
        <f t="shared" si="382"/>
        <v/>
      </c>
      <c r="K1510" s="12" t="str">
        <f t="shared" si="383"/>
        <v/>
      </c>
      <c r="L1510" s="12" t="str">
        <f>IF(A1510="","",SUM($K$51:K1510))</f>
        <v/>
      </c>
      <c r="O1510" s="9" t="str">
        <f t="shared" si="384"/>
        <v/>
      </c>
      <c r="P1510" s="10" t="str">
        <f t="shared" si="385"/>
        <v/>
      </c>
      <c r="Q1510" s="16" t="str">
        <f t="shared" si="386"/>
        <v/>
      </c>
      <c r="R1510" s="12" t="str">
        <f t="shared" si="387"/>
        <v/>
      </c>
      <c r="S1510" s="12" t="str">
        <f t="shared" si="388"/>
        <v/>
      </c>
      <c r="T1510" s="12" t="str">
        <f t="shared" si="389"/>
        <v/>
      </c>
      <c r="U1510" s="12" t="str">
        <f t="shared" si="390"/>
        <v/>
      </c>
    </row>
    <row r="1511" spans="1:21" x14ac:dyDescent="0.2">
      <c r="A1511" s="9" t="str">
        <f t="shared" si="374"/>
        <v/>
      </c>
      <c r="B1511" s="10" t="str">
        <f t="shared" si="375"/>
        <v/>
      </c>
      <c r="C1511" s="14" t="str">
        <f t="shared" si="376"/>
        <v/>
      </c>
      <c r="D1511" s="11" t="str">
        <f t="shared" si="377"/>
        <v/>
      </c>
      <c r="E1511" s="12" t="str">
        <f t="shared" si="378"/>
        <v/>
      </c>
      <c r="F1511" s="12" t="str">
        <f t="shared" si="379"/>
        <v/>
      </c>
      <c r="G1511" s="12" t="str">
        <f t="shared" si="380"/>
        <v/>
      </c>
      <c r="H1511" s="13"/>
      <c r="I1511" s="12" t="str">
        <f t="shared" si="381"/>
        <v/>
      </c>
      <c r="J1511" s="12" t="str">
        <f t="shared" si="382"/>
        <v/>
      </c>
      <c r="K1511" s="12" t="str">
        <f t="shared" si="383"/>
        <v/>
      </c>
      <c r="L1511" s="12" t="str">
        <f>IF(A1511="","",SUM($K$51:K1511))</f>
        <v/>
      </c>
      <c r="O1511" s="9" t="str">
        <f t="shared" si="384"/>
        <v/>
      </c>
      <c r="P1511" s="10" t="str">
        <f t="shared" si="385"/>
        <v/>
      </c>
      <c r="Q1511" s="16" t="str">
        <f t="shared" si="386"/>
        <v/>
      </c>
      <c r="R1511" s="12" t="str">
        <f t="shared" si="387"/>
        <v/>
      </c>
      <c r="S1511" s="12" t="str">
        <f t="shared" si="388"/>
        <v/>
      </c>
      <c r="T1511" s="12" t="str">
        <f t="shared" si="389"/>
        <v/>
      </c>
      <c r="U1511" s="12" t="str">
        <f t="shared" si="390"/>
        <v/>
      </c>
    </row>
    <row r="1512" spans="1:21" x14ac:dyDescent="0.2">
      <c r="A1512" s="9" t="str">
        <f t="shared" si="374"/>
        <v/>
      </c>
      <c r="B1512" s="10" t="str">
        <f t="shared" si="375"/>
        <v/>
      </c>
      <c r="C1512" s="14" t="str">
        <f t="shared" si="376"/>
        <v/>
      </c>
      <c r="D1512" s="11" t="str">
        <f t="shared" si="377"/>
        <v/>
      </c>
      <c r="E1512" s="12" t="str">
        <f t="shared" si="378"/>
        <v/>
      </c>
      <c r="F1512" s="12" t="str">
        <f t="shared" si="379"/>
        <v/>
      </c>
      <c r="G1512" s="12" t="str">
        <f t="shared" si="380"/>
        <v/>
      </c>
      <c r="H1512" s="13"/>
      <c r="I1512" s="12" t="str">
        <f t="shared" si="381"/>
        <v/>
      </c>
      <c r="J1512" s="12" t="str">
        <f t="shared" si="382"/>
        <v/>
      </c>
      <c r="K1512" s="12" t="str">
        <f t="shared" si="383"/>
        <v/>
      </c>
      <c r="L1512" s="12" t="str">
        <f>IF(A1512="","",SUM($K$51:K1512))</f>
        <v/>
      </c>
      <c r="O1512" s="9" t="str">
        <f t="shared" si="384"/>
        <v/>
      </c>
      <c r="P1512" s="10" t="str">
        <f t="shared" si="385"/>
        <v/>
      </c>
      <c r="Q1512" s="16" t="str">
        <f t="shared" si="386"/>
        <v/>
      </c>
      <c r="R1512" s="12" t="str">
        <f t="shared" si="387"/>
        <v/>
      </c>
      <c r="S1512" s="12" t="str">
        <f t="shared" si="388"/>
        <v/>
      </c>
      <c r="T1512" s="12" t="str">
        <f t="shared" si="389"/>
        <v/>
      </c>
      <c r="U1512" s="12" t="str">
        <f t="shared" si="390"/>
        <v/>
      </c>
    </row>
    <row r="1513" spans="1:21" x14ac:dyDescent="0.2">
      <c r="A1513" s="9" t="str">
        <f t="shared" si="374"/>
        <v/>
      </c>
      <c r="B1513" s="10" t="str">
        <f t="shared" si="375"/>
        <v/>
      </c>
      <c r="C1513" s="14" t="str">
        <f t="shared" si="376"/>
        <v/>
      </c>
      <c r="D1513" s="11" t="str">
        <f t="shared" si="377"/>
        <v/>
      </c>
      <c r="E1513" s="12" t="str">
        <f t="shared" si="378"/>
        <v/>
      </c>
      <c r="F1513" s="12" t="str">
        <f t="shared" si="379"/>
        <v/>
      </c>
      <c r="G1513" s="12" t="str">
        <f t="shared" si="380"/>
        <v/>
      </c>
      <c r="H1513" s="13"/>
      <c r="I1513" s="12" t="str">
        <f t="shared" si="381"/>
        <v/>
      </c>
      <c r="J1513" s="12" t="str">
        <f t="shared" si="382"/>
        <v/>
      </c>
      <c r="K1513" s="12" t="str">
        <f t="shared" si="383"/>
        <v/>
      </c>
      <c r="L1513" s="12" t="str">
        <f>IF(A1513="","",SUM($K$51:K1513))</f>
        <v/>
      </c>
      <c r="O1513" s="9" t="str">
        <f t="shared" si="384"/>
        <v/>
      </c>
      <c r="P1513" s="10" t="str">
        <f t="shared" si="385"/>
        <v/>
      </c>
      <c r="Q1513" s="16" t="str">
        <f t="shared" si="386"/>
        <v/>
      </c>
      <c r="R1513" s="12" t="str">
        <f t="shared" si="387"/>
        <v/>
      </c>
      <c r="S1513" s="12" t="str">
        <f t="shared" si="388"/>
        <v/>
      </c>
      <c r="T1513" s="12" t="str">
        <f t="shared" si="389"/>
        <v/>
      </c>
      <c r="U1513" s="12" t="str">
        <f t="shared" si="390"/>
        <v/>
      </c>
    </row>
    <row r="1514" spans="1:21" x14ac:dyDescent="0.2">
      <c r="A1514" s="9" t="str">
        <f t="shared" si="374"/>
        <v/>
      </c>
      <c r="B1514" s="10" t="str">
        <f t="shared" si="375"/>
        <v/>
      </c>
      <c r="C1514" s="14" t="str">
        <f t="shared" si="376"/>
        <v/>
      </c>
      <c r="D1514" s="11" t="str">
        <f t="shared" si="377"/>
        <v/>
      </c>
      <c r="E1514" s="12" t="str">
        <f t="shared" si="378"/>
        <v/>
      </c>
      <c r="F1514" s="12" t="str">
        <f t="shared" si="379"/>
        <v/>
      </c>
      <c r="G1514" s="12" t="str">
        <f t="shared" si="380"/>
        <v/>
      </c>
      <c r="H1514" s="13"/>
      <c r="I1514" s="12" t="str">
        <f t="shared" si="381"/>
        <v/>
      </c>
      <c r="J1514" s="12" t="str">
        <f t="shared" si="382"/>
        <v/>
      </c>
      <c r="K1514" s="12" t="str">
        <f t="shared" si="383"/>
        <v/>
      </c>
      <c r="L1514" s="12" t="str">
        <f>IF(A1514="","",SUM($K$51:K1514))</f>
        <v/>
      </c>
      <c r="O1514" s="9" t="str">
        <f t="shared" si="384"/>
        <v/>
      </c>
      <c r="P1514" s="10" t="str">
        <f t="shared" si="385"/>
        <v/>
      </c>
      <c r="Q1514" s="16" t="str">
        <f t="shared" si="386"/>
        <v/>
      </c>
      <c r="R1514" s="12" t="str">
        <f t="shared" si="387"/>
        <v/>
      </c>
      <c r="S1514" s="12" t="str">
        <f t="shared" si="388"/>
        <v/>
      </c>
      <c r="T1514" s="12" t="str">
        <f t="shared" si="389"/>
        <v/>
      </c>
      <c r="U1514" s="12" t="str">
        <f t="shared" si="390"/>
        <v/>
      </c>
    </row>
    <row r="1515" spans="1:21" x14ac:dyDescent="0.2">
      <c r="A1515" s="9" t="str">
        <f t="shared" si="374"/>
        <v/>
      </c>
      <c r="B1515" s="10" t="str">
        <f t="shared" si="375"/>
        <v/>
      </c>
      <c r="C1515" s="14" t="str">
        <f t="shared" si="376"/>
        <v/>
      </c>
      <c r="D1515" s="11" t="str">
        <f t="shared" si="377"/>
        <v/>
      </c>
      <c r="E1515" s="12" t="str">
        <f t="shared" si="378"/>
        <v/>
      </c>
      <c r="F1515" s="12" t="str">
        <f t="shared" si="379"/>
        <v/>
      </c>
      <c r="G1515" s="12" t="str">
        <f t="shared" si="380"/>
        <v/>
      </c>
      <c r="H1515" s="13"/>
      <c r="I1515" s="12" t="str">
        <f t="shared" si="381"/>
        <v/>
      </c>
      <c r="J1515" s="12" t="str">
        <f t="shared" si="382"/>
        <v/>
      </c>
      <c r="K1515" s="12" t="str">
        <f t="shared" si="383"/>
        <v/>
      </c>
      <c r="L1515" s="12" t="str">
        <f>IF(A1515="","",SUM($K$51:K1515))</f>
        <v/>
      </c>
      <c r="O1515" s="9" t="str">
        <f t="shared" si="384"/>
        <v/>
      </c>
      <c r="P1515" s="10" t="str">
        <f t="shared" si="385"/>
        <v/>
      </c>
      <c r="Q1515" s="16" t="str">
        <f t="shared" si="386"/>
        <v/>
      </c>
      <c r="R1515" s="12" t="str">
        <f t="shared" si="387"/>
        <v/>
      </c>
      <c r="S1515" s="12" t="str">
        <f t="shared" si="388"/>
        <v/>
      </c>
      <c r="T1515" s="12" t="str">
        <f t="shared" si="389"/>
        <v/>
      </c>
      <c r="U1515" s="12" t="str">
        <f t="shared" si="390"/>
        <v/>
      </c>
    </row>
    <row r="1516" spans="1:21" x14ac:dyDescent="0.2">
      <c r="A1516" s="9" t="str">
        <f t="shared" si="374"/>
        <v/>
      </c>
      <c r="B1516" s="10" t="str">
        <f t="shared" si="375"/>
        <v/>
      </c>
      <c r="C1516" s="14" t="str">
        <f t="shared" si="376"/>
        <v/>
      </c>
      <c r="D1516" s="11" t="str">
        <f t="shared" si="377"/>
        <v/>
      </c>
      <c r="E1516" s="12" t="str">
        <f t="shared" si="378"/>
        <v/>
      </c>
      <c r="F1516" s="12" t="str">
        <f t="shared" si="379"/>
        <v/>
      </c>
      <c r="G1516" s="12" t="str">
        <f t="shared" si="380"/>
        <v/>
      </c>
      <c r="H1516" s="13"/>
      <c r="I1516" s="12" t="str">
        <f t="shared" si="381"/>
        <v/>
      </c>
      <c r="J1516" s="12" t="str">
        <f t="shared" si="382"/>
        <v/>
      </c>
      <c r="K1516" s="12" t="str">
        <f t="shared" si="383"/>
        <v/>
      </c>
      <c r="L1516" s="12" t="str">
        <f>IF(A1516="","",SUM($K$51:K1516))</f>
        <v/>
      </c>
      <c r="O1516" s="9" t="str">
        <f t="shared" si="384"/>
        <v/>
      </c>
      <c r="P1516" s="10" t="str">
        <f t="shared" si="385"/>
        <v/>
      </c>
      <c r="Q1516" s="16" t="str">
        <f t="shared" si="386"/>
        <v/>
      </c>
      <c r="R1516" s="12" t="str">
        <f t="shared" si="387"/>
        <v/>
      </c>
      <c r="S1516" s="12" t="str">
        <f t="shared" si="388"/>
        <v/>
      </c>
      <c r="T1516" s="12" t="str">
        <f t="shared" si="389"/>
        <v/>
      </c>
      <c r="U1516" s="12" t="str">
        <f t="shared" si="390"/>
        <v/>
      </c>
    </row>
    <row r="1517" spans="1:21" x14ac:dyDescent="0.2">
      <c r="A1517" s="9" t="str">
        <f t="shared" si="374"/>
        <v/>
      </c>
      <c r="B1517" s="10" t="str">
        <f t="shared" si="375"/>
        <v/>
      </c>
      <c r="C1517" s="14" t="str">
        <f t="shared" si="376"/>
        <v/>
      </c>
      <c r="D1517" s="11" t="str">
        <f t="shared" si="377"/>
        <v/>
      </c>
      <c r="E1517" s="12" t="str">
        <f t="shared" si="378"/>
        <v/>
      </c>
      <c r="F1517" s="12" t="str">
        <f t="shared" si="379"/>
        <v/>
      </c>
      <c r="G1517" s="12" t="str">
        <f t="shared" si="380"/>
        <v/>
      </c>
      <c r="H1517" s="13"/>
      <c r="I1517" s="12" t="str">
        <f t="shared" si="381"/>
        <v/>
      </c>
      <c r="J1517" s="12" t="str">
        <f t="shared" si="382"/>
        <v/>
      </c>
      <c r="K1517" s="12" t="str">
        <f t="shared" si="383"/>
        <v/>
      </c>
      <c r="L1517" s="12" t="str">
        <f>IF(A1517="","",SUM($K$51:K1517))</f>
        <v/>
      </c>
      <c r="O1517" s="9" t="str">
        <f t="shared" si="384"/>
        <v/>
      </c>
      <c r="P1517" s="10" t="str">
        <f t="shared" si="385"/>
        <v/>
      </c>
      <c r="Q1517" s="16" t="str">
        <f t="shared" si="386"/>
        <v/>
      </c>
      <c r="R1517" s="12" t="str">
        <f t="shared" si="387"/>
        <v/>
      </c>
      <c r="S1517" s="12" t="str">
        <f t="shared" si="388"/>
        <v/>
      </c>
      <c r="T1517" s="12" t="str">
        <f t="shared" si="389"/>
        <v/>
      </c>
      <c r="U1517" s="12" t="str">
        <f t="shared" si="390"/>
        <v/>
      </c>
    </row>
    <row r="1518" spans="1:21" x14ac:dyDescent="0.2">
      <c r="A1518" s="9" t="str">
        <f t="shared" si="374"/>
        <v/>
      </c>
      <c r="B1518" s="10" t="str">
        <f t="shared" si="375"/>
        <v/>
      </c>
      <c r="C1518" s="14" t="str">
        <f t="shared" si="376"/>
        <v/>
      </c>
      <c r="D1518" s="11" t="str">
        <f t="shared" si="377"/>
        <v/>
      </c>
      <c r="E1518" s="12" t="str">
        <f t="shared" si="378"/>
        <v/>
      </c>
      <c r="F1518" s="12" t="str">
        <f t="shared" si="379"/>
        <v/>
      </c>
      <c r="G1518" s="12" t="str">
        <f t="shared" si="380"/>
        <v/>
      </c>
      <c r="H1518" s="13"/>
      <c r="I1518" s="12" t="str">
        <f t="shared" si="381"/>
        <v/>
      </c>
      <c r="J1518" s="12" t="str">
        <f t="shared" si="382"/>
        <v/>
      </c>
      <c r="K1518" s="12" t="str">
        <f t="shared" si="383"/>
        <v/>
      </c>
      <c r="L1518" s="12" t="str">
        <f>IF(A1518="","",SUM($K$51:K1518))</f>
        <v/>
      </c>
      <c r="O1518" s="9" t="str">
        <f t="shared" si="384"/>
        <v/>
      </c>
      <c r="P1518" s="10" t="str">
        <f t="shared" si="385"/>
        <v/>
      </c>
      <c r="Q1518" s="16" t="str">
        <f t="shared" si="386"/>
        <v/>
      </c>
      <c r="R1518" s="12" t="str">
        <f t="shared" si="387"/>
        <v/>
      </c>
      <c r="S1518" s="12" t="str">
        <f t="shared" si="388"/>
        <v/>
      </c>
      <c r="T1518" s="12" t="str">
        <f t="shared" si="389"/>
        <v/>
      </c>
      <c r="U1518" s="12" t="str">
        <f t="shared" si="390"/>
        <v/>
      </c>
    </row>
    <row r="1519" spans="1:21" x14ac:dyDescent="0.2">
      <c r="A1519" s="9" t="str">
        <f t="shared" si="374"/>
        <v/>
      </c>
      <c r="B1519" s="10" t="str">
        <f t="shared" si="375"/>
        <v/>
      </c>
      <c r="C1519" s="14" t="str">
        <f t="shared" si="376"/>
        <v/>
      </c>
      <c r="D1519" s="11" t="str">
        <f t="shared" si="377"/>
        <v/>
      </c>
      <c r="E1519" s="12" t="str">
        <f t="shared" si="378"/>
        <v/>
      </c>
      <c r="F1519" s="12" t="str">
        <f t="shared" si="379"/>
        <v/>
      </c>
      <c r="G1519" s="12" t="str">
        <f t="shared" si="380"/>
        <v/>
      </c>
      <c r="H1519" s="13"/>
      <c r="I1519" s="12" t="str">
        <f t="shared" si="381"/>
        <v/>
      </c>
      <c r="J1519" s="12" t="str">
        <f t="shared" si="382"/>
        <v/>
      </c>
      <c r="K1519" s="12" t="str">
        <f t="shared" si="383"/>
        <v/>
      </c>
      <c r="L1519" s="12" t="str">
        <f>IF(A1519="","",SUM($K$51:K1519))</f>
        <v/>
      </c>
      <c r="O1519" s="9" t="str">
        <f t="shared" si="384"/>
        <v/>
      </c>
      <c r="P1519" s="10" t="str">
        <f t="shared" si="385"/>
        <v/>
      </c>
      <c r="Q1519" s="16" t="str">
        <f t="shared" si="386"/>
        <v/>
      </c>
      <c r="R1519" s="12" t="str">
        <f t="shared" si="387"/>
        <v/>
      </c>
      <c r="S1519" s="12" t="str">
        <f t="shared" si="388"/>
        <v/>
      </c>
      <c r="T1519" s="12" t="str">
        <f t="shared" si="389"/>
        <v/>
      </c>
      <c r="U1519" s="12" t="str">
        <f t="shared" si="390"/>
        <v/>
      </c>
    </row>
    <row r="1520" spans="1:21" x14ac:dyDescent="0.2">
      <c r="A1520" s="9" t="str">
        <f t="shared" si="374"/>
        <v/>
      </c>
      <c r="B1520" s="10" t="str">
        <f t="shared" si="375"/>
        <v/>
      </c>
      <c r="C1520" s="14" t="str">
        <f t="shared" si="376"/>
        <v/>
      </c>
      <c r="D1520" s="11" t="str">
        <f t="shared" si="377"/>
        <v/>
      </c>
      <c r="E1520" s="12" t="str">
        <f t="shared" si="378"/>
        <v/>
      </c>
      <c r="F1520" s="12" t="str">
        <f t="shared" si="379"/>
        <v/>
      </c>
      <c r="G1520" s="12" t="str">
        <f t="shared" si="380"/>
        <v/>
      </c>
      <c r="H1520" s="13"/>
      <c r="I1520" s="12" t="str">
        <f t="shared" si="381"/>
        <v/>
      </c>
      <c r="J1520" s="12" t="str">
        <f t="shared" si="382"/>
        <v/>
      </c>
      <c r="K1520" s="12" t="str">
        <f t="shared" si="383"/>
        <v/>
      </c>
      <c r="L1520" s="12" t="str">
        <f>IF(A1520="","",SUM($K$51:K1520))</f>
        <v/>
      </c>
      <c r="O1520" s="9" t="str">
        <f t="shared" si="384"/>
        <v/>
      </c>
      <c r="P1520" s="10" t="str">
        <f t="shared" si="385"/>
        <v/>
      </c>
      <c r="Q1520" s="16" t="str">
        <f t="shared" si="386"/>
        <v/>
      </c>
      <c r="R1520" s="12" t="str">
        <f t="shared" si="387"/>
        <v/>
      </c>
      <c r="S1520" s="12" t="str">
        <f t="shared" si="388"/>
        <v/>
      </c>
      <c r="T1520" s="12" t="str">
        <f t="shared" si="389"/>
        <v/>
      </c>
      <c r="U1520" s="12" t="str">
        <f t="shared" si="390"/>
        <v/>
      </c>
    </row>
    <row r="1521" spans="1:21" x14ac:dyDescent="0.2">
      <c r="A1521" s="9" t="str">
        <f t="shared" si="374"/>
        <v/>
      </c>
      <c r="B1521" s="10" t="str">
        <f t="shared" si="375"/>
        <v/>
      </c>
      <c r="C1521" s="14" t="str">
        <f t="shared" si="376"/>
        <v/>
      </c>
      <c r="D1521" s="11" t="str">
        <f t="shared" si="377"/>
        <v/>
      </c>
      <c r="E1521" s="12" t="str">
        <f t="shared" si="378"/>
        <v/>
      </c>
      <c r="F1521" s="12" t="str">
        <f t="shared" si="379"/>
        <v/>
      </c>
      <c r="G1521" s="12" t="str">
        <f t="shared" si="380"/>
        <v/>
      </c>
      <c r="H1521" s="13"/>
      <c r="I1521" s="12" t="str">
        <f t="shared" si="381"/>
        <v/>
      </c>
      <c r="J1521" s="12" t="str">
        <f t="shared" si="382"/>
        <v/>
      </c>
      <c r="K1521" s="12" t="str">
        <f t="shared" si="383"/>
        <v/>
      </c>
      <c r="L1521" s="12" t="str">
        <f>IF(A1521="","",SUM($K$51:K1521))</f>
        <v/>
      </c>
      <c r="O1521" s="9" t="str">
        <f t="shared" si="384"/>
        <v/>
      </c>
      <c r="P1521" s="10" t="str">
        <f t="shared" si="385"/>
        <v/>
      </c>
      <c r="Q1521" s="16" t="str">
        <f t="shared" si="386"/>
        <v/>
      </c>
      <c r="R1521" s="12" t="str">
        <f t="shared" si="387"/>
        <v/>
      </c>
      <c r="S1521" s="12" t="str">
        <f t="shared" si="388"/>
        <v/>
      </c>
      <c r="T1521" s="12" t="str">
        <f t="shared" si="389"/>
        <v/>
      </c>
      <c r="U1521" s="12" t="str">
        <f t="shared" si="390"/>
        <v/>
      </c>
    </row>
    <row r="1522" spans="1:21" x14ac:dyDescent="0.2">
      <c r="A1522" s="9" t="str">
        <f t="shared" si="374"/>
        <v/>
      </c>
      <c r="B1522" s="10" t="str">
        <f t="shared" si="375"/>
        <v/>
      </c>
      <c r="C1522" s="14" t="str">
        <f t="shared" si="376"/>
        <v/>
      </c>
      <c r="D1522" s="11" t="str">
        <f t="shared" si="377"/>
        <v/>
      </c>
      <c r="E1522" s="12" t="str">
        <f t="shared" si="378"/>
        <v/>
      </c>
      <c r="F1522" s="12" t="str">
        <f t="shared" si="379"/>
        <v/>
      </c>
      <c r="G1522" s="12" t="str">
        <f t="shared" si="380"/>
        <v/>
      </c>
      <c r="H1522" s="13"/>
      <c r="I1522" s="12" t="str">
        <f t="shared" si="381"/>
        <v/>
      </c>
      <c r="J1522" s="12" t="str">
        <f t="shared" si="382"/>
        <v/>
      </c>
      <c r="K1522" s="12" t="str">
        <f t="shared" si="383"/>
        <v/>
      </c>
      <c r="L1522" s="12" t="str">
        <f>IF(A1522="","",SUM($K$51:K1522))</f>
        <v/>
      </c>
      <c r="O1522" s="9" t="str">
        <f t="shared" si="384"/>
        <v/>
      </c>
      <c r="P1522" s="10" t="str">
        <f t="shared" si="385"/>
        <v/>
      </c>
      <c r="Q1522" s="16" t="str">
        <f t="shared" si="386"/>
        <v/>
      </c>
      <c r="R1522" s="12" t="str">
        <f t="shared" si="387"/>
        <v/>
      </c>
      <c r="S1522" s="12" t="str">
        <f t="shared" si="388"/>
        <v/>
      </c>
      <c r="T1522" s="12" t="str">
        <f t="shared" si="389"/>
        <v/>
      </c>
      <c r="U1522" s="12" t="str">
        <f t="shared" si="390"/>
        <v/>
      </c>
    </row>
    <row r="1523" spans="1:21" x14ac:dyDescent="0.2">
      <c r="A1523" s="9" t="str">
        <f t="shared" ref="A1523:A1586" si="391">IF(J1522="","",IF(OR(A1522&gt;=nper,ROUND(J1522,2)&lt;=0),"",A1522+1))</f>
        <v/>
      </c>
      <c r="B1523" s="10" t="str">
        <f t="shared" ref="B1523:B1586" si="392">IF(A1523="","",IF(OR(ppy=26,ppy=52),IF(ppy=26,IF(A1523=1,fpdate,B1522+14),IF(ppy=52,IF(A1523=1,fpdate,B1522+7),"n/a")),IF(ppy=24,DATE(YEAR(fpdate),MONTH(fpdate)+(A1523-1)/2+IF(AND(DAY(fpdate)&gt;=15,MOD(A1523,2)=0),1,0),IF(MOD(A1523,2)=0,IF(DAY(fpdate)&gt;=15,DAY(fpdate)-14,DAY(fpdate)+14),DAY(fpdate))),IF(DAY(DATE(YEAR(fpdate),MONTH(fpdate)+A1523-1,DAY(fpdate)))&lt;&gt;DAY(fpdate),DATE(YEAR(fpdate),MONTH(fpdate)+A1523,0),DATE(YEAR(fpdate),MONTH(fpdate)+A1523-1,DAY(fpdate))))))</f>
        <v/>
      </c>
      <c r="C1523" s="14" t="str">
        <f t="shared" ref="C1523:C1586" si="393">IF(A1523="","",IF(MOD(A1523,ppy)=0,A1523/ppy,""))</f>
        <v/>
      </c>
      <c r="D1523" s="11" t="str">
        <f t="shared" ref="D1523:D1586" si="394">IF(A1523="","",IF(A1523=1,start_rate,IF($F$26="Variable Rate",IF(OR(A1523=1,A1523&lt;$F$27*ppy),D1522,MIN($F$28,IF(MOD(A1523-1,$F$30)=0,MAX($F$29,D1522+$F$31),D1522))),D1522)))</f>
        <v/>
      </c>
      <c r="E1523" s="12" t="str">
        <f t="shared" ref="E1523:E1586" si="395">IF(A1523="","",ROUND((((1+D1523/CP)^(CP/ppy))-1)*J1522,2))</f>
        <v/>
      </c>
      <c r="F1523" s="12" t="str">
        <f t="shared" ref="F1523:F1586" si="396">IF(A1523="","",IF(A1523=nper,J1522+E1523,MIN(J1522+E1523,IF(D1523=D1522,F1522,IF($F$13="Acc Bi-Weekly",ROUND((-PMT(((1+D1523/CP)^(CP/12))-1,(nper-A1523+1)*12/26,J1522))/2,2),IF($F$13="Acc Weekly",ROUND((-PMT(((1+D1523/CP)^(CP/12))-1,(nper-A1523+1)*12/52,J1522))/4,2),ROUND(-PMT(((1+D1523/CP)^(CP/ppy))-1,nper-A1523+1,J1522),2)))))))</f>
        <v/>
      </c>
      <c r="G1523" s="12" t="str">
        <f t="shared" ref="G1523:G1586" si="397">IF(OR(A1523="",A1523&lt;$K$8),"",IF(J1522&lt;=F1523,0,IF(IF(AND(A1523&gt;=$K$8,MOD(A1523-$K$8,int)=0),$K$9,0)+F1523&gt;=J1522+E1523,J1522+E1523-F1523,IF(AND(A1523&gt;=$K$8,MOD(A1523-$K$8,int)=0),$K$9,0)+IF(IF(AND(A1523&gt;=$K$8,MOD(A1523-$K$8,int)=0),$K$9,0)+IF(MOD(A1523-$K$12,ppy)=0,$K$11,0)+F1523&lt;J1522+E1523,IF(MOD(A1523-$K$12,ppy)=0,$K$11,0),J1522+E1523-IF(AND(A1523&gt;=$K$8,MOD(A1523-$K$8,int)=0),$K$9,0)-F1523))))</f>
        <v/>
      </c>
      <c r="H1523" s="13"/>
      <c r="I1523" s="12" t="str">
        <f t="shared" ref="I1523:I1586" si="398">IF(A1523="","",F1523-E1523+H1523+IF(G1523="",0,G1523))</f>
        <v/>
      </c>
      <c r="J1523" s="12" t="str">
        <f t="shared" ref="J1523:J1586" si="399">IF(A1523="","",J1522-I1523)</f>
        <v/>
      </c>
      <c r="K1523" s="12" t="str">
        <f t="shared" ref="K1523:K1586" si="400">IF(A1523="","",$L$46*E1523)</f>
        <v/>
      </c>
      <c r="L1523" s="12" t="str">
        <f>IF(A1523="","",SUM($K$51:K1523))</f>
        <v/>
      </c>
      <c r="O1523" s="9" t="str">
        <f t="shared" ref="O1523:O1586" si="401">IF(U1522="","",IF(OR(O1522&gt;=_xlfn.SINGLE(nper),ROUND(U1522,2)&lt;=0),"",O1522+1))</f>
        <v/>
      </c>
      <c r="P1523" s="10" t="str">
        <f t="shared" ref="P1523:P1586" si="402">IF(O1523="","",IF(OR(ppy=26,ppy=52),IF(ppy=26,IF(O1523=1,fpdate,P1522+14),IF(ppy=52,IF(O1523=1,fpdate,P1522+7),"n/a")),IF(ppy=24,DATE(YEAR(fpdate),MONTH(fpdate)+(O1523-1)/2+IF(AND(DAY(fpdate)&gt;=15,MOD(O1523,2)=0),1,0),IF(MOD(O1523,2)=0,IF(DAY(fpdate)&gt;=15,DAY(fpdate)-14,DAY(fpdate)+14),DAY(fpdate))),IF(DAY(DATE(YEAR(fpdate),MONTH(fpdate)+O1523-1,DAY(fpdate)))&lt;&gt;DAY(fpdate),DATE(YEAR(fpdate),MONTH(fpdate)+O1523,0),DATE(YEAR(fpdate),MONTH(fpdate)+O1523-1,DAY(fpdate))))))</f>
        <v/>
      </c>
      <c r="Q1523" s="16" t="str">
        <f t="shared" ref="Q1523:Q1586" si="403">IF(O1523="","",IF(D1523&lt;&gt;"",D1523,IF(O1523=1,start_rate,IF($F$26="Variable Rate",IF(OR(O1523=1,O1523&lt;$F$27*ppy),Q1522,MIN($F$28,IF(MOD(O1523-1,$F$30)=0,MAX($F$29,Q1522+$F$31),Q1522))),Q1522))))</f>
        <v/>
      </c>
      <c r="R1523" s="12" t="str">
        <f t="shared" ref="R1523:R1586" si="404">IF(O1523="","",ROUND((((1+Q1523/CP)^(CP/ppy))-1)*U1522,2))</f>
        <v/>
      </c>
      <c r="S1523" s="12" t="str">
        <f t="shared" ref="S1523:S1586" si="405">IF(O1523="","",IF(O1523=nper,U1522+R1523,MIN(U1522+R1523,IF(Q1523=Q1522,S1522,ROUND(-PMT(((1+Q1523/CP)^(CP/ppy))-1,nper-O1523+1,U1522),2)))))</f>
        <v/>
      </c>
      <c r="T1523" s="12" t="str">
        <f t="shared" ref="T1523:T1586" si="406">IF(O1523="","",S1523-R1523)</f>
        <v/>
      </c>
      <c r="U1523" s="12" t="str">
        <f t="shared" ref="U1523:U1586" si="407">IF(O1523="","",U1522-T1523)</f>
        <v/>
      </c>
    </row>
    <row r="1524" spans="1:21" x14ac:dyDescent="0.2">
      <c r="A1524" s="9" t="str">
        <f t="shared" si="391"/>
        <v/>
      </c>
      <c r="B1524" s="10" t="str">
        <f t="shared" si="392"/>
        <v/>
      </c>
      <c r="C1524" s="14" t="str">
        <f t="shared" si="393"/>
        <v/>
      </c>
      <c r="D1524" s="11" t="str">
        <f t="shared" si="394"/>
        <v/>
      </c>
      <c r="E1524" s="12" t="str">
        <f t="shared" si="395"/>
        <v/>
      </c>
      <c r="F1524" s="12" t="str">
        <f t="shared" si="396"/>
        <v/>
      </c>
      <c r="G1524" s="12" t="str">
        <f t="shared" si="397"/>
        <v/>
      </c>
      <c r="H1524" s="13"/>
      <c r="I1524" s="12" t="str">
        <f t="shared" si="398"/>
        <v/>
      </c>
      <c r="J1524" s="12" t="str">
        <f t="shared" si="399"/>
        <v/>
      </c>
      <c r="K1524" s="12" t="str">
        <f t="shared" si="400"/>
        <v/>
      </c>
      <c r="L1524" s="12" t="str">
        <f>IF(A1524="","",SUM($K$51:K1524))</f>
        <v/>
      </c>
      <c r="O1524" s="9" t="str">
        <f t="shared" si="401"/>
        <v/>
      </c>
      <c r="P1524" s="10" t="str">
        <f t="shared" si="402"/>
        <v/>
      </c>
      <c r="Q1524" s="16" t="str">
        <f t="shared" si="403"/>
        <v/>
      </c>
      <c r="R1524" s="12" t="str">
        <f t="shared" si="404"/>
        <v/>
      </c>
      <c r="S1524" s="12" t="str">
        <f t="shared" si="405"/>
        <v/>
      </c>
      <c r="T1524" s="12" t="str">
        <f t="shared" si="406"/>
        <v/>
      </c>
      <c r="U1524" s="12" t="str">
        <f t="shared" si="407"/>
        <v/>
      </c>
    </row>
    <row r="1525" spans="1:21" x14ac:dyDescent="0.2">
      <c r="A1525" s="9" t="str">
        <f t="shared" si="391"/>
        <v/>
      </c>
      <c r="B1525" s="10" t="str">
        <f t="shared" si="392"/>
        <v/>
      </c>
      <c r="C1525" s="14" t="str">
        <f t="shared" si="393"/>
        <v/>
      </c>
      <c r="D1525" s="11" t="str">
        <f t="shared" si="394"/>
        <v/>
      </c>
      <c r="E1525" s="12" t="str">
        <f t="shared" si="395"/>
        <v/>
      </c>
      <c r="F1525" s="12" t="str">
        <f t="shared" si="396"/>
        <v/>
      </c>
      <c r="G1525" s="12" t="str">
        <f t="shared" si="397"/>
        <v/>
      </c>
      <c r="H1525" s="13"/>
      <c r="I1525" s="12" t="str">
        <f t="shared" si="398"/>
        <v/>
      </c>
      <c r="J1525" s="12" t="str">
        <f t="shared" si="399"/>
        <v/>
      </c>
      <c r="K1525" s="12" t="str">
        <f t="shared" si="400"/>
        <v/>
      </c>
      <c r="L1525" s="12" t="str">
        <f>IF(A1525="","",SUM($K$51:K1525))</f>
        <v/>
      </c>
      <c r="O1525" s="9" t="str">
        <f t="shared" si="401"/>
        <v/>
      </c>
      <c r="P1525" s="10" t="str">
        <f t="shared" si="402"/>
        <v/>
      </c>
      <c r="Q1525" s="16" t="str">
        <f t="shared" si="403"/>
        <v/>
      </c>
      <c r="R1525" s="12" t="str">
        <f t="shared" si="404"/>
        <v/>
      </c>
      <c r="S1525" s="12" t="str">
        <f t="shared" si="405"/>
        <v/>
      </c>
      <c r="T1525" s="12" t="str">
        <f t="shared" si="406"/>
        <v/>
      </c>
      <c r="U1525" s="12" t="str">
        <f t="shared" si="407"/>
        <v/>
      </c>
    </row>
    <row r="1526" spans="1:21" x14ac:dyDescent="0.2">
      <c r="A1526" s="9" t="str">
        <f t="shared" si="391"/>
        <v/>
      </c>
      <c r="B1526" s="10" t="str">
        <f t="shared" si="392"/>
        <v/>
      </c>
      <c r="C1526" s="14" t="str">
        <f t="shared" si="393"/>
        <v/>
      </c>
      <c r="D1526" s="11" t="str">
        <f t="shared" si="394"/>
        <v/>
      </c>
      <c r="E1526" s="12" t="str">
        <f t="shared" si="395"/>
        <v/>
      </c>
      <c r="F1526" s="12" t="str">
        <f t="shared" si="396"/>
        <v/>
      </c>
      <c r="G1526" s="12" t="str">
        <f t="shared" si="397"/>
        <v/>
      </c>
      <c r="H1526" s="13"/>
      <c r="I1526" s="12" t="str">
        <f t="shared" si="398"/>
        <v/>
      </c>
      <c r="J1526" s="12" t="str">
        <f t="shared" si="399"/>
        <v/>
      </c>
      <c r="K1526" s="12" t="str">
        <f t="shared" si="400"/>
        <v/>
      </c>
      <c r="L1526" s="12" t="str">
        <f>IF(A1526="","",SUM($K$51:K1526))</f>
        <v/>
      </c>
      <c r="O1526" s="9" t="str">
        <f t="shared" si="401"/>
        <v/>
      </c>
      <c r="P1526" s="10" t="str">
        <f t="shared" si="402"/>
        <v/>
      </c>
      <c r="Q1526" s="16" t="str">
        <f t="shared" si="403"/>
        <v/>
      </c>
      <c r="R1526" s="12" t="str">
        <f t="shared" si="404"/>
        <v/>
      </c>
      <c r="S1526" s="12" t="str">
        <f t="shared" si="405"/>
        <v/>
      </c>
      <c r="T1526" s="12" t="str">
        <f t="shared" si="406"/>
        <v/>
      </c>
      <c r="U1526" s="12" t="str">
        <f t="shared" si="407"/>
        <v/>
      </c>
    </row>
    <row r="1527" spans="1:21" x14ac:dyDescent="0.2">
      <c r="A1527" s="9" t="str">
        <f t="shared" si="391"/>
        <v/>
      </c>
      <c r="B1527" s="10" t="str">
        <f t="shared" si="392"/>
        <v/>
      </c>
      <c r="C1527" s="14" t="str">
        <f t="shared" si="393"/>
        <v/>
      </c>
      <c r="D1527" s="11" t="str">
        <f t="shared" si="394"/>
        <v/>
      </c>
      <c r="E1527" s="12" t="str">
        <f t="shared" si="395"/>
        <v/>
      </c>
      <c r="F1527" s="12" t="str">
        <f t="shared" si="396"/>
        <v/>
      </c>
      <c r="G1527" s="12" t="str">
        <f t="shared" si="397"/>
        <v/>
      </c>
      <c r="H1527" s="13"/>
      <c r="I1527" s="12" t="str">
        <f t="shared" si="398"/>
        <v/>
      </c>
      <c r="J1527" s="12" t="str">
        <f t="shared" si="399"/>
        <v/>
      </c>
      <c r="K1527" s="12" t="str">
        <f t="shared" si="400"/>
        <v/>
      </c>
      <c r="L1527" s="12" t="str">
        <f>IF(A1527="","",SUM($K$51:K1527))</f>
        <v/>
      </c>
      <c r="O1527" s="9" t="str">
        <f t="shared" si="401"/>
        <v/>
      </c>
      <c r="P1527" s="10" t="str">
        <f t="shared" si="402"/>
        <v/>
      </c>
      <c r="Q1527" s="16" t="str">
        <f t="shared" si="403"/>
        <v/>
      </c>
      <c r="R1527" s="12" t="str">
        <f t="shared" si="404"/>
        <v/>
      </c>
      <c r="S1527" s="12" t="str">
        <f t="shared" si="405"/>
        <v/>
      </c>
      <c r="T1527" s="12" t="str">
        <f t="shared" si="406"/>
        <v/>
      </c>
      <c r="U1527" s="12" t="str">
        <f t="shared" si="407"/>
        <v/>
      </c>
    </row>
    <row r="1528" spans="1:21" x14ac:dyDescent="0.2">
      <c r="A1528" s="9" t="str">
        <f t="shared" si="391"/>
        <v/>
      </c>
      <c r="B1528" s="10" t="str">
        <f t="shared" si="392"/>
        <v/>
      </c>
      <c r="C1528" s="14" t="str">
        <f t="shared" si="393"/>
        <v/>
      </c>
      <c r="D1528" s="11" t="str">
        <f t="shared" si="394"/>
        <v/>
      </c>
      <c r="E1528" s="12" t="str">
        <f t="shared" si="395"/>
        <v/>
      </c>
      <c r="F1528" s="12" t="str">
        <f t="shared" si="396"/>
        <v/>
      </c>
      <c r="G1528" s="12" t="str">
        <f t="shared" si="397"/>
        <v/>
      </c>
      <c r="H1528" s="13"/>
      <c r="I1528" s="12" t="str">
        <f t="shared" si="398"/>
        <v/>
      </c>
      <c r="J1528" s="12" t="str">
        <f t="shared" si="399"/>
        <v/>
      </c>
      <c r="K1528" s="12" t="str">
        <f t="shared" si="400"/>
        <v/>
      </c>
      <c r="L1528" s="12" t="str">
        <f>IF(A1528="","",SUM($K$51:K1528))</f>
        <v/>
      </c>
      <c r="O1528" s="9" t="str">
        <f t="shared" si="401"/>
        <v/>
      </c>
      <c r="P1528" s="10" t="str">
        <f t="shared" si="402"/>
        <v/>
      </c>
      <c r="Q1528" s="16" t="str">
        <f t="shared" si="403"/>
        <v/>
      </c>
      <c r="R1528" s="12" t="str">
        <f t="shared" si="404"/>
        <v/>
      </c>
      <c r="S1528" s="12" t="str">
        <f t="shared" si="405"/>
        <v/>
      </c>
      <c r="T1528" s="12" t="str">
        <f t="shared" si="406"/>
        <v/>
      </c>
      <c r="U1528" s="12" t="str">
        <f t="shared" si="407"/>
        <v/>
      </c>
    </row>
    <row r="1529" spans="1:21" x14ac:dyDescent="0.2">
      <c r="A1529" s="9" t="str">
        <f t="shared" si="391"/>
        <v/>
      </c>
      <c r="B1529" s="10" t="str">
        <f t="shared" si="392"/>
        <v/>
      </c>
      <c r="C1529" s="14" t="str">
        <f t="shared" si="393"/>
        <v/>
      </c>
      <c r="D1529" s="11" t="str">
        <f t="shared" si="394"/>
        <v/>
      </c>
      <c r="E1529" s="12" t="str">
        <f t="shared" si="395"/>
        <v/>
      </c>
      <c r="F1529" s="12" t="str">
        <f t="shared" si="396"/>
        <v/>
      </c>
      <c r="G1529" s="12" t="str">
        <f t="shared" si="397"/>
        <v/>
      </c>
      <c r="H1529" s="13"/>
      <c r="I1529" s="12" t="str">
        <f t="shared" si="398"/>
        <v/>
      </c>
      <c r="J1529" s="12" t="str">
        <f t="shared" si="399"/>
        <v/>
      </c>
      <c r="K1529" s="12" t="str">
        <f t="shared" si="400"/>
        <v/>
      </c>
      <c r="L1529" s="12" t="str">
        <f>IF(A1529="","",SUM($K$51:K1529))</f>
        <v/>
      </c>
      <c r="O1529" s="9" t="str">
        <f t="shared" si="401"/>
        <v/>
      </c>
      <c r="P1529" s="10" t="str">
        <f t="shared" si="402"/>
        <v/>
      </c>
      <c r="Q1529" s="16" t="str">
        <f t="shared" si="403"/>
        <v/>
      </c>
      <c r="R1529" s="12" t="str">
        <f t="shared" si="404"/>
        <v/>
      </c>
      <c r="S1529" s="12" t="str">
        <f t="shared" si="405"/>
        <v/>
      </c>
      <c r="T1529" s="12" t="str">
        <f t="shared" si="406"/>
        <v/>
      </c>
      <c r="U1529" s="12" t="str">
        <f t="shared" si="407"/>
        <v/>
      </c>
    </row>
    <row r="1530" spans="1:21" x14ac:dyDescent="0.2">
      <c r="A1530" s="9" t="str">
        <f t="shared" si="391"/>
        <v/>
      </c>
      <c r="B1530" s="10" t="str">
        <f t="shared" si="392"/>
        <v/>
      </c>
      <c r="C1530" s="14" t="str">
        <f t="shared" si="393"/>
        <v/>
      </c>
      <c r="D1530" s="11" t="str">
        <f t="shared" si="394"/>
        <v/>
      </c>
      <c r="E1530" s="12" t="str">
        <f t="shared" si="395"/>
        <v/>
      </c>
      <c r="F1530" s="12" t="str">
        <f t="shared" si="396"/>
        <v/>
      </c>
      <c r="G1530" s="12" t="str">
        <f t="shared" si="397"/>
        <v/>
      </c>
      <c r="H1530" s="13"/>
      <c r="I1530" s="12" t="str">
        <f t="shared" si="398"/>
        <v/>
      </c>
      <c r="J1530" s="12" t="str">
        <f t="shared" si="399"/>
        <v/>
      </c>
      <c r="K1530" s="12" t="str">
        <f t="shared" si="400"/>
        <v/>
      </c>
      <c r="L1530" s="12" t="str">
        <f>IF(A1530="","",SUM($K$51:K1530))</f>
        <v/>
      </c>
      <c r="O1530" s="9" t="str">
        <f t="shared" si="401"/>
        <v/>
      </c>
      <c r="P1530" s="10" t="str">
        <f t="shared" si="402"/>
        <v/>
      </c>
      <c r="Q1530" s="16" t="str">
        <f t="shared" si="403"/>
        <v/>
      </c>
      <c r="R1530" s="12" t="str">
        <f t="shared" si="404"/>
        <v/>
      </c>
      <c r="S1530" s="12" t="str">
        <f t="shared" si="405"/>
        <v/>
      </c>
      <c r="T1530" s="12" t="str">
        <f t="shared" si="406"/>
        <v/>
      </c>
      <c r="U1530" s="12" t="str">
        <f t="shared" si="407"/>
        <v/>
      </c>
    </row>
    <row r="1531" spans="1:21" x14ac:dyDescent="0.2">
      <c r="A1531" s="9" t="str">
        <f t="shared" si="391"/>
        <v/>
      </c>
      <c r="B1531" s="10" t="str">
        <f t="shared" si="392"/>
        <v/>
      </c>
      <c r="C1531" s="14" t="str">
        <f t="shared" si="393"/>
        <v/>
      </c>
      <c r="D1531" s="11" t="str">
        <f t="shared" si="394"/>
        <v/>
      </c>
      <c r="E1531" s="12" t="str">
        <f t="shared" si="395"/>
        <v/>
      </c>
      <c r="F1531" s="12" t="str">
        <f t="shared" si="396"/>
        <v/>
      </c>
      <c r="G1531" s="12" t="str">
        <f t="shared" si="397"/>
        <v/>
      </c>
      <c r="H1531" s="13"/>
      <c r="I1531" s="12" t="str">
        <f t="shared" si="398"/>
        <v/>
      </c>
      <c r="J1531" s="12" t="str">
        <f t="shared" si="399"/>
        <v/>
      </c>
      <c r="K1531" s="12" t="str">
        <f t="shared" si="400"/>
        <v/>
      </c>
      <c r="L1531" s="12" t="str">
        <f>IF(A1531="","",SUM($K$51:K1531))</f>
        <v/>
      </c>
      <c r="O1531" s="9" t="str">
        <f t="shared" si="401"/>
        <v/>
      </c>
      <c r="P1531" s="10" t="str">
        <f t="shared" si="402"/>
        <v/>
      </c>
      <c r="Q1531" s="16" t="str">
        <f t="shared" si="403"/>
        <v/>
      </c>
      <c r="R1531" s="12" t="str">
        <f t="shared" si="404"/>
        <v/>
      </c>
      <c r="S1531" s="12" t="str">
        <f t="shared" si="405"/>
        <v/>
      </c>
      <c r="T1531" s="12" t="str">
        <f t="shared" si="406"/>
        <v/>
      </c>
      <c r="U1531" s="12" t="str">
        <f t="shared" si="407"/>
        <v/>
      </c>
    </row>
    <row r="1532" spans="1:21" x14ac:dyDescent="0.2">
      <c r="A1532" s="9" t="str">
        <f t="shared" si="391"/>
        <v/>
      </c>
      <c r="B1532" s="10" t="str">
        <f t="shared" si="392"/>
        <v/>
      </c>
      <c r="C1532" s="14" t="str">
        <f t="shared" si="393"/>
        <v/>
      </c>
      <c r="D1532" s="11" t="str">
        <f t="shared" si="394"/>
        <v/>
      </c>
      <c r="E1532" s="12" t="str">
        <f t="shared" si="395"/>
        <v/>
      </c>
      <c r="F1532" s="12" t="str">
        <f t="shared" si="396"/>
        <v/>
      </c>
      <c r="G1532" s="12" t="str">
        <f t="shared" si="397"/>
        <v/>
      </c>
      <c r="H1532" s="13"/>
      <c r="I1532" s="12" t="str">
        <f t="shared" si="398"/>
        <v/>
      </c>
      <c r="J1532" s="12" t="str">
        <f t="shared" si="399"/>
        <v/>
      </c>
      <c r="K1532" s="12" t="str">
        <f t="shared" si="400"/>
        <v/>
      </c>
      <c r="L1532" s="12" t="str">
        <f>IF(A1532="","",SUM($K$51:K1532))</f>
        <v/>
      </c>
      <c r="O1532" s="9" t="str">
        <f t="shared" si="401"/>
        <v/>
      </c>
      <c r="P1532" s="10" t="str">
        <f t="shared" si="402"/>
        <v/>
      </c>
      <c r="Q1532" s="16" t="str">
        <f t="shared" si="403"/>
        <v/>
      </c>
      <c r="R1532" s="12" t="str">
        <f t="shared" si="404"/>
        <v/>
      </c>
      <c r="S1532" s="12" t="str">
        <f t="shared" si="405"/>
        <v/>
      </c>
      <c r="T1532" s="12" t="str">
        <f t="shared" si="406"/>
        <v/>
      </c>
      <c r="U1532" s="12" t="str">
        <f t="shared" si="407"/>
        <v/>
      </c>
    </row>
    <row r="1533" spans="1:21" x14ac:dyDescent="0.2">
      <c r="A1533" s="9" t="str">
        <f t="shared" si="391"/>
        <v/>
      </c>
      <c r="B1533" s="10" t="str">
        <f t="shared" si="392"/>
        <v/>
      </c>
      <c r="C1533" s="14" t="str">
        <f t="shared" si="393"/>
        <v/>
      </c>
      <c r="D1533" s="11" t="str">
        <f t="shared" si="394"/>
        <v/>
      </c>
      <c r="E1533" s="12" t="str">
        <f t="shared" si="395"/>
        <v/>
      </c>
      <c r="F1533" s="12" t="str">
        <f t="shared" si="396"/>
        <v/>
      </c>
      <c r="G1533" s="12" t="str">
        <f t="shared" si="397"/>
        <v/>
      </c>
      <c r="H1533" s="13"/>
      <c r="I1533" s="12" t="str">
        <f t="shared" si="398"/>
        <v/>
      </c>
      <c r="J1533" s="12" t="str">
        <f t="shared" si="399"/>
        <v/>
      </c>
      <c r="K1533" s="12" t="str">
        <f t="shared" si="400"/>
        <v/>
      </c>
      <c r="L1533" s="12" t="str">
        <f>IF(A1533="","",SUM($K$51:K1533))</f>
        <v/>
      </c>
      <c r="O1533" s="9" t="str">
        <f t="shared" si="401"/>
        <v/>
      </c>
      <c r="P1533" s="10" t="str">
        <f t="shared" si="402"/>
        <v/>
      </c>
      <c r="Q1533" s="16" t="str">
        <f t="shared" si="403"/>
        <v/>
      </c>
      <c r="R1533" s="12" t="str">
        <f t="shared" si="404"/>
        <v/>
      </c>
      <c r="S1533" s="12" t="str">
        <f t="shared" si="405"/>
        <v/>
      </c>
      <c r="T1533" s="12" t="str">
        <f t="shared" si="406"/>
        <v/>
      </c>
      <c r="U1533" s="12" t="str">
        <f t="shared" si="407"/>
        <v/>
      </c>
    </row>
    <row r="1534" spans="1:21" x14ac:dyDescent="0.2">
      <c r="A1534" s="9" t="str">
        <f t="shared" si="391"/>
        <v/>
      </c>
      <c r="B1534" s="10" t="str">
        <f t="shared" si="392"/>
        <v/>
      </c>
      <c r="C1534" s="14" t="str">
        <f t="shared" si="393"/>
        <v/>
      </c>
      <c r="D1534" s="11" t="str">
        <f t="shared" si="394"/>
        <v/>
      </c>
      <c r="E1534" s="12" t="str">
        <f t="shared" si="395"/>
        <v/>
      </c>
      <c r="F1534" s="12" t="str">
        <f t="shared" si="396"/>
        <v/>
      </c>
      <c r="G1534" s="12" t="str">
        <f t="shared" si="397"/>
        <v/>
      </c>
      <c r="H1534" s="13"/>
      <c r="I1534" s="12" t="str">
        <f t="shared" si="398"/>
        <v/>
      </c>
      <c r="J1534" s="12" t="str">
        <f t="shared" si="399"/>
        <v/>
      </c>
      <c r="K1534" s="12" t="str">
        <f t="shared" si="400"/>
        <v/>
      </c>
      <c r="L1534" s="12" t="str">
        <f>IF(A1534="","",SUM($K$51:K1534))</f>
        <v/>
      </c>
      <c r="O1534" s="9" t="str">
        <f t="shared" si="401"/>
        <v/>
      </c>
      <c r="P1534" s="10" t="str">
        <f t="shared" si="402"/>
        <v/>
      </c>
      <c r="Q1534" s="16" t="str">
        <f t="shared" si="403"/>
        <v/>
      </c>
      <c r="R1534" s="12" t="str">
        <f t="shared" si="404"/>
        <v/>
      </c>
      <c r="S1534" s="12" t="str">
        <f t="shared" si="405"/>
        <v/>
      </c>
      <c r="T1534" s="12" t="str">
        <f t="shared" si="406"/>
        <v/>
      </c>
      <c r="U1534" s="12" t="str">
        <f t="shared" si="407"/>
        <v/>
      </c>
    </row>
    <row r="1535" spans="1:21" x14ac:dyDescent="0.2">
      <c r="A1535" s="9" t="str">
        <f t="shared" si="391"/>
        <v/>
      </c>
      <c r="B1535" s="10" t="str">
        <f t="shared" si="392"/>
        <v/>
      </c>
      <c r="C1535" s="14" t="str">
        <f t="shared" si="393"/>
        <v/>
      </c>
      <c r="D1535" s="11" t="str">
        <f t="shared" si="394"/>
        <v/>
      </c>
      <c r="E1535" s="12" t="str">
        <f t="shared" si="395"/>
        <v/>
      </c>
      <c r="F1535" s="12" t="str">
        <f t="shared" si="396"/>
        <v/>
      </c>
      <c r="G1535" s="12" t="str">
        <f t="shared" si="397"/>
        <v/>
      </c>
      <c r="H1535" s="13"/>
      <c r="I1535" s="12" t="str">
        <f t="shared" si="398"/>
        <v/>
      </c>
      <c r="J1535" s="12" t="str">
        <f t="shared" si="399"/>
        <v/>
      </c>
      <c r="K1535" s="12" t="str">
        <f t="shared" si="400"/>
        <v/>
      </c>
      <c r="L1535" s="12" t="str">
        <f>IF(A1535="","",SUM($K$51:K1535))</f>
        <v/>
      </c>
      <c r="O1535" s="9" t="str">
        <f t="shared" si="401"/>
        <v/>
      </c>
      <c r="P1535" s="10" t="str">
        <f t="shared" si="402"/>
        <v/>
      </c>
      <c r="Q1535" s="16" t="str">
        <f t="shared" si="403"/>
        <v/>
      </c>
      <c r="R1535" s="12" t="str">
        <f t="shared" si="404"/>
        <v/>
      </c>
      <c r="S1535" s="12" t="str">
        <f t="shared" si="405"/>
        <v/>
      </c>
      <c r="T1535" s="12" t="str">
        <f t="shared" si="406"/>
        <v/>
      </c>
      <c r="U1535" s="12" t="str">
        <f t="shared" si="407"/>
        <v/>
      </c>
    </row>
    <row r="1536" spans="1:21" x14ac:dyDescent="0.2">
      <c r="A1536" s="9" t="str">
        <f t="shared" si="391"/>
        <v/>
      </c>
      <c r="B1536" s="10" t="str">
        <f t="shared" si="392"/>
        <v/>
      </c>
      <c r="C1536" s="14" t="str">
        <f t="shared" si="393"/>
        <v/>
      </c>
      <c r="D1536" s="11" t="str">
        <f t="shared" si="394"/>
        <v/>
      </c>
      <c r="E1536" s="12" t="str">
        <f t="shared" si="395"/>
        <v/>
      </c>
      <c r="F1536" s="12" t="str">
        <f t="shared" si="396"/>
        <v/>
      </c>
      <c r="G1536" s="12" t="str">
        <f t="shared" si="397"/>
        <v/>
      </c>
      <c r="H1536" s="13"/>
      <c r="I1536" s="12" t="str">
        <f t="shared" si="398"/>
        <v/>
      </c>
      <c r="J1536" s="12" t="str">
        <f t="shared" si="399"/>
        <v/>
      </c>
      <c r="K1536" s="12" t="str">
        <f t="shared" si="400"/>
        <v/>
      </c>
      <c r="L1536" s="12" t="str">
        <f>IF(A1536="","",SUM($K$51:K1536))</f>
        <v/>
      </c>
      <c r="O1536" s="9" t="str">
        <f t="shared" si="401"/>
        <v/>
      </c>
      <c r="P1536" s="10" t="str">
        <f t="shared" si="402"/>
        <v/>
      </c>
      <c r="Q1536" s="16" t="str">
        <f t="shared" si="403"/>
        <v/>
      </c>
      <c r="R1536" s="12" t="str">
        <f t="shared" si="404"/>
        <v/>
      </c>
      <c r="S1536" s="12" t="str">
        <f t="shared" si="405"/>
        <v/>
      </c>
      <c r="T1536" s="12" t="str">
        <f t="shared" si="406"/>
        <v/>
      </c>
      <c r="U1536" s="12" t="str">
        <f t="shared" si="407"/>
        <v/>
      </c>
    </row>
    <row r="1537" spans="1:21" x14ac:dyDescent="0.2">
      <c r="A1537" s="9" t="str">
        <f t="shared" si="391"/>
        <v/>
      </c>
      <c r="B1537" s="10" t="str">
        <f t="shared" si="392"/>
        <v/>
      </c>
      <c r="C1537" s="14" t="str">
        <f t="shared" si="393"/>
        <v/>
      </c>
      <c r="D1537" s="11" t="str">
        <f t="shared" si="394"/>
        <v/>
      </c>
      <c r="E1537" s="12" t="str">
        <f t="shared" si="395"/>
        <v/>
      </c>
      <c r="F1537" s="12" t="str">
        <f t="shared" si="396"/>
        <v/>
      </c>
      <c r="G1537" s="12" t="str">
        <f t="shared" si="397"/>
        <v/>
      </c>
      <c r="H1537" s="13"/>
      <c r="I1537" s="12" t="str">
        <f t="shared" si="398"/>
        <v/>
      </c>
      <c r="J1537" s="12" t="str">
        <f t="shared" si="399"/>
        <v/>
      </c>
      <c r="K1537" s="12" t="str">
        <f t="shared" si="400"/>
        <v/>
      </c>
      <c r="L1537" s="12" t="str">
        <f>IF(A1537="","",SUM($K$51:K1537))</f>
        <v/>
      </c>
      <c r="O1537" s="9" t="str">
        <f t="shared" si="401"/>
        <v/>
      </c>
      <c r="P1537" s="10" t="str">
        <f t="shared" si="402"/>
        <v/>
      </c>
      <c r="Q1537" s="16" t="str">
        <f t="shared" si="403"/>
        <v/>
      </c>
      <c r="R1537" s="12" t="str">
        <f t="shared" si="404"/>
        <v/>
      </c>
      <c r="S1537" s="12" t="str">
        <f t="shared" si="405"/>
        <v/>
      </c>
      <c r="T1537" s="12" t="str">
        <f t="shared" si="406"/>
        <v/>
      </c>
      <c r="U1537" s="12" t="str">
        <f t="shared" si="407"/>
        <v/>
      </c>
    </row>
    <row r="1538" spans="1:21" x14ac:dyDescent="0.2">
      <c r="A1538" s="9" t="str">
        <f t="shared" si="391"/>
        <v/>
      </c>
      <c r="B1538" s="10" t="str">
        <f t="shared" si="392"/>
        <v/>
      </c>
      <c r="C1538" s="14" t="str">
        <f t="shared" si="393"/>
        <v/>
      </c>
      <c r="D1538" s="11" t="str">
        <f t="shared" si="394"/>
        <v/>
      </c>
      <c r="E1538" s="12" t="str">
        <f t="shared" si="395"/>
        <v/>
      </c>
      <c r="F1538" s="12" t="str">
        <f t="shared" si="396"/>
        <v/>
      </c>
      <c r="G1538" s="12" t="str">
        <f t="shared" si="397"/>
        <v/>
      </c>
      <c r="H1538" s="13"/>
      <c r="I1538" s="12" t="str">
        <f t="shared" si="398"/>
        <v/>
      </c>
      <c r="J1538" s="12" t="str">
        <f t="shared" si="399"/>
        <v/>
      </c>
      <c r="K1538" s="12" t="str">
        <f t="shared" si="400"/>
        <v/>
      </c>
      <c r="L1538" s="12" t="str">
        <f>IF(A1538="","",SUM($K$51:K1538))</f>
        <v/>
      </c>
      <c r="O1538" s="9" t="str">
        <f t="shared" si="401"/>
        <v/>
      </c>
      <c r="P1538" s="10" t="str">
        <f t="shared" si="402"/>
        <v/>
      </c>
      <c r="Q1538" s="16" t="str">
        <f t="shared" si="403"/>
        <v/>
      </c>
      <c r="R1538" s="12" t="str">
        <f t="shared" si="404"/>
        <v/>
      </c>
      <c r="S1538" s="12" t="str">
        <f t="shared" si="405"/>
        <v/>
      </c>
      <c r="T1538" s="12" t="str">
        <f t="shared" si="406"/>
        <v/>
      </c>
      <c r="U1538" s="12" t="str">
        <f t="shared" si="407"/>
        <v/>
      </c>
    </row>
    <row r="1539" spans="1:21" x14ac:dyDescent="0.2">
      <c r="A1539" s="9" t="str">
        <f t="shared" si="391"/>
        <v/>
      </c>
      <c r="B1539" s="10" t="str">
        <f t="shared" si="392"/>
        <v/>
      </c>
      <c r="C1539" s="14" t="str">
        <f t="shared" si="393"/>
        <v/>
      </c>
      <c r="D1539" s="11" t="str">
        <f t="shared" si="394"/>
        <v/>
      </c>
      <c r="E1539" s="12" t="str">
        <f t="shared" si="395"/>
        <v/>
      </c>
      <c r="F1539" s="12" t="str">
        <f t="shared" si="396"/>
        <v/>
      </c>
      <c r="G1539" s="12" t="str">
        <f t="shared" si="397"/>
        <v/>
      </c>
      <c r="H1539" s="13"/>
      <c r="I1539" s="12" t="str">
        <f t="shared" si="398"/>
        <v/>
      </c>
      <c r="J1539" s="12" t="str">
        <f t="shared" si="399"/>
        <v/>
      </c>
      <c r="K1539" s="12" t="str">
        <f t="shared" si="400"/>
        <v/>
      </c>
      <c r="L1539" s="12" t="str">
        <f>IF(A1539="","",SUM($K$51:K1539))</f>
        <v/>
      </c>
      <c r="O1539" s="9" t="str">
        <f t="shared" si="401"/>
        <v/>
      </c>
      <c r="P1539" s="10" t="str">
        <f t="shared" si="402"/>
        <v/>
      </c>
      <c r="Q1539" s="16" t="str">
        <f t="shared" si="403"/>
        <v/>
      </c>
      <c r="R1539" s="12" t="str">
        <f t="shared" si="404"/>
        <v/>
      </c>
      <c r="S1539" s="12" t="str">
        <f t="shared" si="405"/>
        <v/>
      </c>
      <c r="T1539" s="12" t="str">
        <f t="shared" si="406"/>
        <v/>
      </c>
      <c r="U1539" s="12" t="str">
        <f t="shared" si="407"/>
        <v/>
      </c>
    </row>
    <row r="1540" spans="1:21" x14ac:dyDescent="0.2">
      <c r="A1540" s="9" t="str">
        <f t="shared" si="391"/>
        <v/>
      </c>
      <c r="B1540" s="10" t="str">
        <f t="shared" si="392"/>
        <v/>
      </c>
      <c r="C1540" s="14" t="str">
        <f t="shared" si="393"/>
        <v/>
      </c>
      <c r="D1540" s="11" t="str">
        <f t="shared" si="394"/>
        <v/>
      </c>
      <c r="E1540" s="12" t="str">
        <f t="shared" si="395"/>
        <v/>
      </c>
      <c r="F1540" s="12" t="str">
        <f t="shared" si="396"/>
        <v/>
      </c>
      <c r="G1540" s="12" t="str">
        <f t="shared" si="397"/>
        <v/>
      </c>
      <c r="H1540" s="13"/>
      <c r="I1540" s="12" t="str">
        <f t="shared" si="398"/>
        <v/>
      </c>
      <c r="J1540" s="12" t="str">
        <f t="shared" si="399"/>
        <v/>
      </c>
      <c r="K1540" s="12" t="str">
        <f t="shared" si="400"/>
        <v/>
      </c>
      <c r="L1540" s="12" t="str">
        <f>IF(A1540="","",SUM($K$51:K1540))</f>
        <v/>
      </c>
      <c r="O1540" s="9" t="str">
        <f t="shared" si="401"/>
        <v/>
      </c>
      <c r="P1540" s="10" t="str">
        <f t="shared" si="402"/>
        <v/>
      </c>
      <c r="Q1540" s="16" t="str">
        <f t="shared" si="403"/>
        <v/>
      </c>
      <c r="R1540" s="12" t="str">
        <f t="shared" si="404"/>
        <v/>
      </c>
      <c r="S1540" s="12" t="str">
        <f t="shared" si="405"/>
        <v/>
      </c>
      <c r="T1540" s="12" t="str">
        <f t="shared" si="406"/>
        <v/>
      </c>
      <c r="U1540" s="12" t="str">
        <f t="shared" si="407"/>
        <v/>
      </c>
    </row>
    <row r="1541" spans="1:21" x14ac:dyDescent="0.2">
      <c r="A1541" s="9" t="str">
        <f t="shared" si="391"/>
        <v/>
      </c>
      <c r="B1541" s="10" t="str">
        <f t="shared" si="392"/>
        <v/>
      </c>
      <c r="C1541" s="14" t="str">
        <f t="shared" si="393"/>
        <v/>
      </c>
      <c r="D1541" s="11" t="str">
        <f t="shared" si="394"/>
        <v/>
      </c>
      <c r="E1541" s="12" t="str">
        <f t="shared" si="395"/>
        <v/>
      </c>
      <c r="F1541" s="12" t="str">
        <f t="shared" si="396"/>
        <v/>
      </c>
      <c r="G1541" s="12" t="str">
        <f t="shared" si="397"/>
        <v/>
      </c>
      <c r="H1541" s="13"/>
      <c r="I1541" s="12" t="str">
        <f t="shared" si="398"/>
        <v/>
      </c>
      <c r="J1541" s="12" t="str">
        <f t="shared" si="399"/>
        <v/>
      </c>
      <c r="K1541" s="12" t="str">
        <f t="shared" si="400"/>
        <v/>
      </c>
      <c r="L1541" s="12" t="str">
        <f>IF(A1541="","",SUM($K$51:K1541))</f>
        <v/>
      </c>
      <c r="O1541" s="9" t="str">
        <f t="shared" si="401"/>
        <v/>
      </c>
      <c r="P1541" s="10" t="str">
        <f t="shared" si="402"/>
        <v/>
      </c>
      <c r="Q1541" s="16" t="str">
        <f t="shared" si="403"/>
        <v/>
      </c>
      <c r="R1541" s="12" t="str">
        <f t="shared" si="404"/>
        <v/>
      </c>
      <c r="S1541" s="12" t="str">
        <f t="shared" si="405"/>
        <v/>
      </c>
      <c r="T1541" s="12" t="str">
        <f t="shared" si="406"/>
        <v/>
      </c>
      <c r="U1541" s="12" t="str">
        <f t="shared" si="407"/>
        <v/>
      </c>
    </row>
    <row r="1542" spans="1:21" x14ac:dyDescent="0.2">
      <c r="A1542" s="9" t="str">
        <f t="shared" si="391"/>
        <v/>
      </c>
      <c r="B1542" s="10" t="str">
        <f t="shared" si="392"/>
        <v/>
      </c>
      <c r="C1542" s="14" t="str">
        <f t="shared" si="393"/>
        <v/>
      </c>
      <c r="D1542" s="11" t="str">
        <f t="shared" si="394"/>
        <v/>
      </c>
      <c r="E1542" s="12" t="str">
        <f t="shared" si="395"/>
        <v/>
      </c>
      <c r="F1542" s="12" t="str">
        <f t="shared" si="396"/>
        <v/>
      </c>
      <c r="G1542" s="12" t="str">
        <f t="shared" si="397"/>
        <v/>
      </c>
      <c r="H1542" s="13"/>
      <c r="I1542" s="12" t="str">
        <f t="shared" si="398"/>
        <v/>
      </c>
      <c r="J1542" s="12" t="str">
        <f t="shared" si="399"/>
        <v/>
      </c>
      <c r="K1542" s="12" t="str">
        <f t="shared" si="400"/>
        <v/>
      </c>
      <c r="L1542" s="12" t="str">
        <f>IF(A1542="","",SUM($K$51:K1542))</f>
        <v/>
      </c>
      <c r="O1542" s="9" t="str">
        <f t="shared" si="401"/>
        <v/>
      </c>
      <c r="P1542" s="10" t="str">
        <f t="shared" si="402"/>
        <v/>
      </c>
      <c r="Q1542" s="16" t="str">
        <f t="shared" si="403"/>
        <v/>
      </c>
      <c r="R1542" s="12" t="str">
        <f t="shared" si="404"/>
        <v/>
      </c>
      <c r="S1542" s="12" t="str">
        <f t="shared" si="405"/>
        <v/>
      </c>
      <c r="T1542" s="12" t="str">
        <f t="shared" si="406"/>
        <v/>
      </c>
      <c r="U1542" s="12" t="str">
        <f t="shared" si="407"/>
        <v/>
      </c>
    </row>
    <row r="1543" spans="1:21" x14ac:dyDescent="0.2">
      <c r="A1543" s="9" t="str">
        <f t="shared" si="391"/>
        <v/>
      </c>
      <c r="B1543" s="10" t="str">
        <f t="shared" si="392"/>
        <v/>
      </c>
      <c r="C1543" s="14" t="str">
        <f t="shared" si="393"/>
        <v/>
      </c>
      <c r="D1543" s="11" t="str">
        <f t="shared" si="394"/>
        <v/>
      </c>
      <c r="E1543" s="12" t="str">
        <f t="shared" si="395"/>
        <v/>
      </c>
      <c r="F1543" s="12" t="str">
        <f t="shared" si="396"/>
        <v/>
      </c>
      <c r="G1543" s="12" t="str">
        <f t="shared" si="397"/>
        <v/>
      </c>
      <c r="H1543" s="13"/>
      <c r="I1543" s="12" t="str">
        <f t="shared" si="398"/>
        <v/>
      </c>
      <c r="J1543" s="12" t="str">
        <f t="shared" si="399"/>
        <v/>
      </c>
      <c r="K1543" s="12" t="str">
        <f t="shared" si="400"/>
        <v/>
      </c>
      <c r="L1543" s="12" t="str">
        <f>IF(A1543="","",SUM($K$51:K1543))</f>
        <v/>
      </c>
      <c r="O1543" s="9" t="str">
        <f t="shared" si="401"/>
        <v/>
      </c>
      <c r="P1543" s="10" t="str">
        <f t="shared" si="402"/>
        <v/>
      </c>
      <c r="Q1543" s="16" t="str">
        <f t="shared" si="403"/>
        <v/>
      </c>
      <c r="R1543" s="12" t="str">
        <f t="shared" si="404"/>
        <v/>
      </c>
      <c r="S1543" s="12" t="str">
        <f t="shared" si="405"/>
        <v/>
      </c>
      <c r="T1543" s="12" t="str">
        <f t="shared" si="406"/>
        <v/>
      </c>
      <c r="U1543" s="12" t="str">
        <f t="shared" si="407"/>
        <v/>
      </c>
    </row>
    <row r="1544" spans="1:21" x14ac:dyDescent="0.2">
      <c r="A1544" s="9" t="str">
        <f t="shared" si="391"/>
        <v/>
      </c>
      <c r="B1544" s="10" t="str">
        <f t="shared" si="392"/>
        <v/>
      </c>
      <c r="C1544" s="14" t="str">
        <f t="shared" si="393"/>
        <v/>
      </c>
      <c r="D1544" s="11" t="str">
        <f t="shared" si="394"/>
        <v/>
      </c>
      <c r="E1544" s="12" t="str">
        <f t="shared" si="395"/>
        <v/>
      </c>
      <c r="F1544" s="12" t="str">
        <f t="shared" si="396"/>
        <v/>
      </c>
      <c r="G1544" s="12" t="str">
        <f t="shared" si="397"/>
        <v/>
      </c>
      <c r="H1544" s="13"/>
      <c r="I1544" s="12" t="str">
        <f t="shared" si="398"/>
        <v/>
      </c>
      <c r="J1544" s="12" t="str">
        <f t="shared" si="399"/>
        <v/>
      </c>
      <c r="K1544" s="12" t="str">
        <f t="shared" si="400"/>
        <v/>
      </c>
      <c r="L1544" s="12" t="str">
        <f>IF(A1544="","",SUM($K$51:K1544))</f>
        <v/>
      </c>
      <c r="O1544" s="9" t="str">
        <f t="shared" si="401"/>
        <v/>
      </c>
      <c r="P1544" s="10" t="str">
        <f t="shared" si="402"/>
        <v/>
      </c>
      <c r="Q1544" s="16" t="str">
        <f t="shared" si="403"/>
        <v/>
      </c>
      <c r="R1544" s="12" t="str">
        <f t="shared" si="404"/>
        <v/>
      </c>
      <c r="S1544" s="12" t="str">
        <f t="shared" si="405"/>
        <v/>
      </c>
      <c r="T1544" s="12" t="str">
        <f t="shared" si="406"/>
        <v/>
      </c>
      <c r="U1544" s="12" t="str">
        <f t="shared" si="407"/>
        <v/>
      </c>
    </row>
    <row r="1545" spans="1:21" x14ac:dyDescent="0.2">
      <c r="A1545" s="9" t="str">
        <f t="shared" si="391"/>
        <v/>
      </c>
      <c r="B1545" s="10" t="str">
        <f t="shared" si="392"/>
        <v/>
      </c>
      <c r="C1545" s="14" t="str">
        <f t="shared" si="393"/>
        <v/>
      </c>
      <c r="D1545" s="11" t="str">
        <f t="shared" si="394"/>
        <v/>
      </c>
      <c r="E1545" s="12" t="str">
        <f t="shared" si="395"/>
        <v/>
      </c>
      <c r="F1545" s="12" t="str">
        <f t="shared" si="396"/>
        <v/>
      </c>
      <c r="G1545" s="12" t="str">
        <f t="shared" si="397"/>
        <v/>
      </c>
      <c r="H1545" s="13"/>
      <c r="I1545" s="12" t="str">
        <f t="shared" si="398"/>
        <v/>
      </c>
      <c r="J1545" s="12" t="str">
        <f t="shared" si="399"/>
        <v/>
      </c>
      <c r="K1545" s="12" t="str">
        <f t="shared" si="400"/>
        <v/>
      </c>
      <c r="L1545" s="12" t="str">
        <f>IF(A1545="","",SUM($K$51:K1545))</f>
        <v/>
      </c>
      <c r="O1545" s="9" t="str">
        <f t="shared" si="401"/>
        <v/>
      </c>
      <c r="P1545" s="10" t="str">
        <f t="shared" si="402"/>
        <v/>
      </c>
      <c r="Q1545" s="16" t="str">
        <f t="shared" si="403"/>
        <v/>
      </c>
      <c r="R1545" s="12" t="str">
        <f t="shared" si="404"/>
        <v/>
      </c>
      <c r="S1545" s="12" t="str">
        <f t="shared" si="405"/>
        <v/>
      </c>
      <c r="T1545" s="12" t="str">
        <f t="shared" si="406"/>
        <v/>
      </c>
      <c r="U1545" s="12" t="str">
        <f t="shared" si="407"/>
        <v/>
      </c>
    </row>
    <row r="1546" spans="1:21" x14ac:dyDescent="0.2">
      <c r="A1546" s="9" t="str">
        <f t="shared" si="391"/>
        <v/>
      </c>
      <c r="B1546" s="10" t="str">
        <f t="shared" si="392"/>
        <v/>
      </c>
      <c r="C1546" s="14" t="str">
        <f t="shared" si="393"/>
        <v/>
      </c>
      <c r="D1546" s="11" t="str">
        <f t="shared" si="394"/>
        <v/>
      </c>
      <c r="E1546" s="12" t="str">
        <f t="shared" si="395"/>
        <v/>
      </c>
      <c r="F1546" s="12" t="str">
        <f t="shared" si="396"/>
        <v/>
      </c>
      <c r="G1546" s="12" t="str">
        <f t="shared" si="397"/>
        <v/>
      </c>
      <c r="H1546" s="13"/>
      <c r="I1546" s="12" t="str">
        <f t="shared" si="398"/>
        <v/>
      </c>
      <c r="J1546" s="12" t="str">
        <f t="shared" si="399"/>
        <v/>
      </c>
      <c r="K1546" s="12" t="str">
        <f t="shared" si="400"/>
        <v/>
      </c>
      <c r="L1546" s="12" t="str">
        <f>IF(A1546="","",SUM($K$51:K1546))</f>
        <v/>
      </c>
      <c r="O1546" s="9" t="str">
        <f t="shared" si="401"/>
        <v/>
      </c>
      <c r="P1546" s="10" t="str">
        <f t="shared" si="402"/>
        <v/>
      </c>
      <c r="Q1546" s="16" t="str">
        <f t="shared" si="403"/>
        <v/>
      </c>
      <c r="R1546" s="12" t="str">
        <f t="shared" si="404"/>
        <v/>
      </c>
      <c r="S1546" s="12" t="str">
        <f t="shared" si="405"/>
        <v/>
      </c>
      <c r="T1546" s="12" t="str">
        <f t="shared" si="406"/>
        <v/>
      </c>
      <c r="U1546" s="12" t="str">
        <f t="shared" si="407"/>
        <v/>
      </c>
    </row>
    <row r="1547" spans="1:21" x14ac:dyDescent="0.2">
      <c r="A1547" s="9" t="str">
        <f t="shared" si="391"/>
        <v/>
      </c>
      <c r="B1547" s="10" t="str">
        <f t="shared" si="392"/>
        <v/>
      </c>
      <c r="C1547" s="14" t="str">
        <f t="shared" si="393"/>
        <v/>
      </c>
      <c r="D1547" s="11" t="str">
        <f t="shared" si="394"/>
        <v/>
      </c>
      <c r="E1547" s="12" t="str">
        <f t="shared" si="395"/>
        <v/>
      </c>
      <c r="F1547" s="12" t="str">
        <f t="shared" si="396"/>
        <v/>
      </c>
      <c r="G1547" s="12" t="str">
        <f t="shared" si="397"/>
        <v/>
      </c>
      <c r="H1547" s="13"/>
      <c r="I1547" s="12" t="str">
        <f t="shared" si="398"/>
        <v/>
      </c>
      <c r="J1547" s="12" t="str">
        <f t="shared" si="399"/>
        <v/>
      </c>
      <c r="K1547" s="12" t="str">
        <f t="shared" si="400"/>
        <v/>
      </c>
      <c r="L1547" s="12" t="str">
        <f>IF(A1547="","",SUM($K$51:K1547))</f>
        <v/>
      </c>
      <c r="O1547" s="9" t="str">
        <f t="shared" si="401"/>
        <v/>
      </c>
      <c r="P1547" s="10" t="str">
        <f t="shared" si="402"/>
        <v/>
      </c>
      <c r="Q1547" s="16" t="str">
        <f t="shared" si="403"/>
        <v/>
      </c>
      <c r="R1547" s="12" t="str">
        <f t="shared" si="404"/>
        <v/>
      </c>
      <c r="S1547" s="12" t="str">
        <f t="shared" si="405"/>
        <v/>
      </c>
      <c r="T1547" s="12" t="str">
        <f t="shared" si="406"/>
        <v/>
      </c>
      <c r="U1547" s="12" t="str">
        <f t="shared" si="407"/>
        <v/>
      </c>
    </row>
    <row r="1548" spans="1:21" x14ac:dyDescent="0.2">
      <c r="A1548" s="9" t="str">
        <f t="shared" si="391"/>
        <v/>
      </c>
      <c r="B1548" s="10" t="str">
        <f t="shared" si="392"/>
        <v/>
      </c>
      <c r="C1548" s="14" t="str">
        <f t="shared" si="393"/>
        <v/>
      </c>
      <c r="D1548" s="11" t="str">
        <f t="shared" si="394"/>
        <v/>
      </c>
      <c r="E1548" s="12" t="str">
        <f t="shared" si="395"/>
        <v/>
      </c>
      <c r="F1548" s="12" t="str">
        <f t="shared" si="396"/>
        <v/>
      </c>
      <c r="G1548" s="12" t="str">
        <f t="shared" si="397"/>
        <v/>
      </c>
      <c r="H1548" s="13"/>
      <c r="I1548" s="12" t="str">
        <f t="shared" si="398"/>
        <v/>
      </c>
      <c r="J1548" s="12" t="str">
        <f t="shared" si="399"/>
        <v/>
      </c>
      <c r="K1548" s="12" t="str">
        <f t="shared" si="400"/>
        <v/>
      </c>
      <c r="L1548" s="12" t="str">
        <f>IF(A1548="","",SUM($K$51:K1548))</f>
        <v/>
      </c>
      <c r="O1548" s="9" t="str">
        <f t="shared" si="401"/>
        <v/>
      </c>
      <c r="P1548" s="10" t="str">
        <f t="shared" si="402"/>
        <v/>
      </c>
      <c r="Q1548" s="16" t="str">
        <f t="shared" si="403"/>
        <v/>
      </c>
      <c r="R1548" s="12" t="str">
        <f t="shared" si="404"/>
        <v/>
      </c>
      <c r="S1548" s="12" t="str">
        <f t="shared" si="405"/>
        <v/>
      </c>
      <c r="T1548" s="12" t="str">
        <f t="shared" si="406"/>
        <v/>
      </c>
      <c r="U1548" s="12" t="str">
        <f t="shared" si="407"/>
        <v/>
      </c>
    </row>
    <row r="1549" spans="1:21" x14ac:dyDescent="0.2">
      <c r="A1549" s="9" t="str">
        <f t="shared" si="391"/>
        <v/>
      </c>
      <c r="B1549" s="10" t="str">
        <f t="shared" si="392"/>
        <v/>
      </c>
      <c r="C1549" s="14" t="str">
        <f t="shared" si="393"/>
        <v/>
      </c>
      <c r="D1549" s="11" t="str">
        <f t="shared" si="394"/>
        <v/>
      </c>
      <c r="E1549" s="12" t="str">
        <f t="shared" si="395"/>
        <v/>
      </c>
      <c r="F1549" s="12" t="str">
        <f t="shared" si="396"/>
        <v/>
      </c>
      <c r="G1549" s="12" t="str">
        <f t="shared" si="397"/>
        <v/>
      </c>
      <c r="H1549" s="13"/>
      <c r="I1549" s="12" t="str">
        <f t="shared" si="398"/>
        <v/>
      </c>
      <c r="J1549" s="12" t="str">
        <f t="shared" si="399"/>
        <v/>
      </c>
      <c r="K1549" s="12" t="str">
        <f t="shared" si="400"/>
        <v/>
      </c>
      <c r="L1549" s="12" t="str">
        <f>IF(A1549="","",SUM($K$51:K1549))</f>
        <v/>
      </c>
      <c r="O1549" s="9" t="str">
        <f t="shared" si="401"/>
        <v/>
      </c>
      <c r="P1549" s="10" t="str">
        <f t="shared" si="402"/>
        <v/>
      </c>
      <c r="Q1549" s="16" t="str">
        <f t="shared" si="403"/>
        <v/>
      </c>
      <c r="R1549" s="12" t="str">
        <f t="shared" si="404"/>
        <v/>
      </c>
      <c r="S1549" s="12" t="str">
        <f t="shared" si="405"/>
        <v/>
      </c>
      <c r="T1549" s="12" t="str">
        <f t="shared" si="406"/>
        <v/>
      </c>
      <c r="U1549" s="12" t="str">
        <f t="shared" si="407"/>
        <v/>
      </c>
    </row>
    <row r="1550" spans="1:21" x14ac:dyDescent="0.2">
      <c r="A1550" s="9" t="str">
        <f t="shared" si="391"/>
        <v/>
      </c>
      <c r="B1550" s="10" t="str">
        <f t="shared" si="392"/>
        <v/>
      </c>
      <c r="C1550" s="14" t="str">
        <f t="shared" si="393"/>
        <v/>
      </c>
      <c r="D1550" s="11" t="str">
        <f t="shared" si="394"/>
        <v/>
      </c>
      <c r="E1550" s="12" t="str">
        <f t="shared" si="395"/>
        <v/>
      </c>
      <c r="F1550" s="12" t="str">
        <f t="shared" si="396"/>
        <v/>
      </c>
      <c r="G1550" s="12" t="str">
        <f t="shared" si="397"/>
        <v/>
      </c>
      <c r="H1550" s="13"/>
      <c r="I1550" s="12" t="str">
        <f t="shared" si="398"/>
        <v/>
      </c>
      <c r="J1550" s="12" t="str">
        <f t="shared" si="399"/>
        <v/>
      </c>
      <c r="K1550" s="12" t="str">
        <f t="shared" si="400"/>
        <v/>
      </c>
      <c r="L1550" s="12" t="str">
        <f>IF(A1550="","",SUM($K$51:K1550))</f>
        <v/>
      </c>
      <c r="O1550" s="9" t="str">
        <f t="shared" si="401"/>
        <v/>
      </c>
      <c r="P1550" s="10" t="str">
        <f t="shared" si="402"/>
        <v/>
      </c>
      <c r="Q1550" s="16" t="str">
        <f t="shared" si="403"/>
        <v/>
      </c>
      <c r="R1550" s="12" t="str">
        <f t="shared" si="404"/>
        <v/>
      </c>
      <c r="S1550" s="12" t="str">
        <f t="shared" si="405"/>
        <v/>
      </c>
      <c r="T1550" s="12" t="str">
        <f t="shared" si="406"/>
        <v/>
      </c>
      <c r="U1550" s="12" t="str">
        <f t="shared" si="407"/>
        <v/>
      </c>
    </row>
    <row r="1551" spans="1:21" x14ac:dyDescent="0.2">
      <c r="A1551" s="9" t="str">
        <f t="shared" si="391"/>
        <v/>
      </c>
      <c r="B1551" s="10" t="str">
        <f t="shared" si="392"/>
        <v/>
      </c>
      <c r="C1551" s="14" t="str">
        <f t="shared" si="393"/>
        <v/>
      </c>
      <c r="D1551" s="11" t="str">
        <f t="shared" si="394"/>
        <v/>
      </c>
      <c r="E1551" s="12" t="str">
        <f t="shared" si="395"/>
        <v/>
      </c>
      <c r="F1551" s="12" t="str">
        <f t="shared" si="396"/>
        <v/>
      </c>
      <c r="G1551" s="12" t="str">
        <f t="shared" si="397"/>
        <v/>
      </c>
      <c r="H1551" s="13"/>
      <c r="I1551" s="12" t="str">
        <f t="shared" si="398"/>
        <v/>
      </c>
      <c r="J1551" s="12" t="str">
        <f t="shared" si="399"/>
        <v/>
      </c>
      <c r="K1551" s="12" t="str">
        <f t="shared" si="400"/>
        <v/>
      </c>
      <c r="L1551" s="12" t="str">
        <f>IF(A1551="","",SUM($K$51:K1551))</f>
        <v/>
      </c>
      <c r="O1551" s="9" t="str">
        <f t="shared" si="401"/>
        <v/>
      </c>
      <c r="P1551" s="10" t="str">
        <f t="shared" si="402"/>
        <v/>
      </c>
      <c r="Q1551" s="16" t="str">
        <f t="shared" si="403"/>
        <v/>
      </c>
      <c r="R1551" s="12" t="str">
        <f t="shared" si="404"/>
        <v/>
      </c>
      <c r="S1551" s="12" t="str">
        <f t="shared" si="405"/>
        <v/>
      </c>
      <c r="T1551" s="12" t="str">
        <f t="shared" si="406"/>
        <v/>
      </c>
      <c r="U1551" s="12" t="str">
        <f t="shared" si="407"/>
        <v/>
      </c>
    </row>
    <row r="1552" spans="1:21" x14ac:dyDescent="0.2">
      <c r="A1552" s="9" t="str">
        <f t="shared" si="391"/>
        <v/>
      </c>
      <c r="B1552" s="10" t="str">
        <f t="shared" si="392"/>
        <v/>
      </c>
      <c r="C1552" s="14" t="str">
        <f t="shared" si="393"/>
        <v/>
      </c>
      <c r="D1552" s="11" t="str">
        <f t="shared" si="394"/>
        <v/>
      </c>
      <c r="E1552" s="12" t="str">
        <f t="shared" si="395"/>
        <v/>
      </c>
      <c r="F1552" s="12" t="str">
        <f t="shared" si="396"/>
        <v/>
      </c>
      <c r="G1552" s="12" t="str">
        <f t="shared" si="397"/>
        <v/>
      </c>
      <c r="H1552" s="13"/>
      <c r="I1552" s="12" t="str">
        <f t="shared" si="398"/>
        <v/>
      </c>
      <c r="J1552" s="12" t="str">
        <f t="shared" si="399"/>
        <v/>
      </c>
      <c r="K1552" s="12" t="str">
        <f t="shared" si="400"/>
        <v/>
      </c>
      <c r="L1552" s="12" t="str">
        <f>IF(A1552="","",SUM($K$51:K1552))</f>
        <v/>
      </c>
      <c r="O1552" s="9" t="str">
        <f t="shared" si="401"/>
        <v/>
      </c>
      <c r="P1552" s="10" t="str">
        <f t="shared" si="402"/>
        <v/>
      </c>
      <c r="Q1552" s="16" t="str">
        <f t="shared" si="403"/>
        <v/>
      </c>
      <c r="R1552" s="12" t="str">
        <f t="shared" si="404"/>
        <v/>
      </c>
      <c r="S1552" s="12" t="str">
        <f t="shared" si="405"/>
        <v/>
      </c>
      <c r="T1552" s="12" t="str">
        <f t="shared" si="406"/>
        <v/>
      </c>
      <c r="U1552" s="12" t="str">
        <f t="shared" si="407"/>
        <v/>
      </c>
    </row>
    <row r="1553" spans="1:21" x14ac:dyDescent="0.2">
      <c r="A1553" s="9" t="str">
        <f t="shared" si="391"/>
        <v/>
      </c>
      <c r="B1553" s="10" t="str">
        <f t="shared" si="392"/>
        <v/>
      </c>
      <c r="C1553" s="14" t="str">
        <f t="shared" si="393"/>
        <v/>
      </c>
      <c r="D1553" s="11" t="str">
        <f t="shared" si="394"/>
        <v/>
      </c>
      <c r="E1553" s="12" t="str">
        <f t="shared" si="395"/>
        <v/>
      </c>
      <c r="F1553" s="12" t="str">
        <f t="shared" si="396"/>
        <v/>
      </c>
      <c r="G1553" s="12" t="str">
        <f t="shared" si="397"/>
        <v/>
      </c>
      <c r="H1553" s="13"/>
      <c r="I1553" s="12" t="str">
        <f t="shared" si="398"/>
        <v/>
      </c>
      <c r="J1553" s="12" t="str">
        <f t="shared" si="399"/>
        <v/>
      </c>
      <c r="K1553" s="12" t="str">
        <f t="shared" si="400"/>
        <v/>
      </c>
      <c r="L1553" s="12" t="str">
        <f>IF(A1553="","",SUM($K$51:K1553))</f>
        <v/>
      </c>
      <c r="O1553" s="9" t="str">
        <f t="shared" si="401"/>
        <v/>
      </c>
      <c r="P1553" s="10" t="str">
        <f t="shared" si="402"/>
        <v/>
      </c>
      <c r="Q1553" s="16" t="str">
        <f t="shared" si="403"/>
        <v/>
      </c>
      <c r="R1553" s="12" t="str">
        <f t="shared" si="404"/>
        <v/>
      </c>
      <c r="S1553" s="12" t="str">
        <f t="shared" si="405"/>
        <v/>
      </c>
      <c r="T1553" s="12" t="str">
        <f t="shared" si="406"/>
        <v/>
      </c>
      <c r="U1553" s="12" t="str">
        <f t="shared" si="407"/>
        <v/>
      </c>
    </row>
    <row r="1554" spans="1:21" x14ac:dyDescent="0.2">
      <c r="A1554" s="9" t="str">
        <f t="shared" si="391"/>
        <v/>
      </c>
      <c r="B1554" s="10" t="str">
        <f t="shared" si="392"/>
        <v/>
      </c>
      <c r="C1554" s="14" t="str">
        <f t="shared" si="393"/>
        <v/>
      </c>
      <c r="D1554" s="11" t="str">
        <f t="shared" si="394"/>
        <v/>
      </c>
      <c r="E1554" s="12" t="str">
        <f t="shared" si="395"/>
        <v/>
      </c>
      <c r="F1554" s="12" t="str">
        <f t="shared" si="396"/>
        <v/>
      </c>
      <c r="G1554" s="12" t="str">
        <f t="shared" si="397"/>
        <v/>
      </c>
      <c r="H1554" s="13"/>
      <c r="I1554" s="12" t="str">
        <f t="shared" si="398"/>
        <v/>
      </c>
      <c r="J1554" s="12" t="str">
        <f t="shared" si="399"/>
        <v/>
      </c>
      <c r="K1554" s="12" t="str">
        <f t="shared" si="400"/>
        <v/>
      </c>
      <c r="L1554" s="12" t="str">
        <f>IF(A1554="","",SUM($K$51:K1554))</f>
        <v/>
      </c>
      <c r="O1554" s="9" t="str">
        <f t="shared" si="401"/>
        <v/>
      </c>
      <c r="P1554" s="10" t="str">
        <f t="shared" si="402"/>
        <v/>
      </c>
      <c r="Q1554" s="16" t="str">
        <f t="shared" si="403"/>
        <v/>
      </c>
      <c r="R1554" s="12" t="str">
        <f t="shared" si="404"/>
        <v/>
      </c>
      <c r="S1554" s="12" t="str">
        <f t="shared" si="405"/>
        <v/>
      </c>
      <c r="T1554" s="12" t="str">
        <f t="shared" si="406"/>
        <v/>
      </c>
      <c r="U1554" s="12" t="str">
        <f t="shared" si="407"/>
        <v/>
      </c>
    </row>
    <row r="1555" spans="1:21" x14ac:dyDescent="0.2">
      <c r="A1555" s="9" t="str">
        <f t="shared" si="391"/>
        <v/>
      </c>
      <c r="B1555" s="10" t="str">
        <f t="shared" si="392"/>
        <v/>
      </c>
      <c r="C1555" s="14" t="str">
        <f t="shared" si="393"/>
        <v/>
      </c>
      <c r="D1555" s="11" t="str">
        <f t="shared" si="394"/>
        <v/>
      </c>
      <c r="E1555" s="12" t="str">
        <f t="shared" si="395"/>
        <v/>
      </c>
      <c r="F1555" s="12" t="str">
        <f t="shared" si="396"/>
        <v/>
      </c>
      <c r="G1555" s="12" t="str">
        <f t="shared" si="397"/>
        <v/>
      </c>
      <c r="H1555" s="13"/>
      <c r="I1555" s="12" t="str">
        <f t="shared" si="398"/>
        <v/>
      </c>
      <c r="J1555" s="12" t="str">
        <f t="shared" si="399"/>
        <v/>
      </c>
      <c r="K1555" s="12" t="str">
        <f t="shared" si="400"/>
        <v/>
      </c>
      <c r="L1555" s="12" t="str">
        <f>IF(A1555="","",SUM($K$51:K1555))</f>
        <v/>
      </c>
      <c r="O1555" s="9" t="str">
        <f t="shared" si="401"/>
        <v/>
      </c>
      <c r="P1555" s="10" t="str">
        <f t="shared" si="402"/>
        <v/>
      </c>
      <c r="Q1555" s="16" t="str">
        <f t="shared" si="403"/>
        <v/>
      </c>
      <c r="R1555" s="12" t="str">
        <f t="shared" si="404"/>
        <v/>
      </c>
      <c r="S1555" s="12" t="str">
        <f t="shared" si="405"/>
        <v/>
      </c>
      <c r="T1555" s="12" t="str">
        <f t="shared" si="406"/>
        <v/>
      </c>
      <c r="U1555" s="12" t="str">
        <f t="shared" si="407"/>
        <v/>
      </c>
    </row>
    <row r="1556" spans="1:21" x14ac:dyDescent="0.2">
      <c r="A1556" s="9" t="str">
        <f t="shared" si="391"/>
        <v/>
      </c>
      <c r="B1556" s="10" t="str">
        <f t="shared" si="392"/>
        <v/>
      </c>
      <c r="C1556" s="14" t="str">
        <f t="shared" si="393"/>
        <v/>
      </c>
      <c r="D1556" s="11" t="str">
        <f t="shared" si="394"/>
        <v/>
      </c>
      <c r="E1556" s="12" t="str">
        <f t="shared" si="395"/>
        <v/>
      </c>
      <c r="F1556" s="12" t="str">
        <f t="shared" si="396"/>
        <v/>
      </c>
      <c r="G1556" s="12" t="str">
        <f t="shared" si="397"/>
        <v/>
      </c>
      <c r="H1556" s="13"/>
      <c r="I1556" s="12" t="str">
        <f t="shared" si="398"/>
        <v/>
      </c>
      <c r="J1556" s="12" t="str">
        <f t="shared" si="399"/>
        <v/>
      </c>
      <c r="K1556" s="12" t="str">
        <f t="shared" si="400"/>
        <v/>
      </c>
      <c r="L1556" s="12" t="str">
        <f>IF(A1556="","",SUM($K$51:K1556))</f>
        <v/>
      </c>
      <c r="O1556" s="9" t="str">
        <f t="shared" si="401"/>
        <v/>
      </c>
      <c r="P1556" s="10" t="str">
        <f t="shared" si="402"/>
        <v/>
      </c>
      <c r="Q1556" s="16" t="str">
        <f t="shared" si="403"/>
        <v/>
      </c>
      <c r="R1556" s="12" t="str">
        <f t="shared" si="404"/>
        <v/>
      </c>
      <c r="S1556" s="12" t="str">
        <f t="shared" si="405"/>
        <v/>
      </c>
      <c r="T1556" s="12" t="str">
        <f t="shared" si="406"/>
        <v/>
      </c>
      <c r="U1556" s="12" t="str">
        <f t="shared" si="407"/>
        <v/>
      </c>
    </row>
    <row r="1557" spans="1:21" x14ac:dyDescent="0.2">
      <c r="A1557" s="9" t="str">
        <f t="shared" si="391"/>
        <v/>
      </c>
      <c r="B1557" s="10" t="str">
        <f t="shared" si="392"/>
        <v/>
      </c>
      <c r="C1557" s="14" t="str">
        <f t="shared" si="393"/>
        <v/>
      </c>
      <c r="D1557" s="11" t="str">
        <f t="shared" si="394"/>
        <v/>
      </c>
      <c r="E1557" s="12" t="str">
        <f t="shared" si="395"/>
        <v/>
      </c>
      <c r="F1557" s="12" t="str">
        <f t="shared" si="396"/>
        <v/>
      </c>
      <c r="G1557" s="12" t="str">
        <f t="shared" si="397"/>
        <v/>
      </c>
      <c r="H1557" s="13"/>
      <c r="I1557" s="12" t="str">
        <f t="shared" si="398"/>
        <v/>
      </c>
      <c r="J1557" s="12" t="str">
        <f t="shared" si="399"/>
        <v/>
      </c>
      <c r="K1557" s="12" t="str">
        <f t="shared" si="400"/>
        <v/>
      </c>
      <c r="L1557" s="12" t="str">
        <f>IF(A1557="","",SUM($K$51:K1557))</f>
        <v/>
      </c>
      <c r="O1557" s="9" t="str">
        <f t="shared" si="401"/>
        <v/>
      </c>
      <c r="P1557" s="10" t="str">
        <f t="shared" si="402"/>
        <v/>
      </c>
      <c r="Q1557" s="16" t="str">
        <f t="shared" si="403"/>
        <v/>
      </c>
      <c r="R1557" s="12" t="str">
        <f t="shared" si="404"/>
        <v/>
      </c>
      <c r="S1557" s="12" t="str">
        <f t="shared" si="405"/>
        <v/>
      </c>
      <c r="T1557" s="12" t="str">
        <f t="shared" si="406"/>
        <v/>
      </c>
      <c r="U1557" s="12" t="str">
        <f t="shared" si="407"/>
        <v/>
      </c>
    </row>
    <row r="1558" spans="1:21" x14ac:dyDescent="0.2">
      <c r="A1558" s="9" t="str">
        <f t="shared" si="391"/>
        <v/>
      </c>
      <c r="B1558" s="10" t="str">
        <f t="shared" si="392"/>
        <v/>
      </c>
      <c r="C1558" s="14" t="str">
        <f t="shared" si="393"/>
        <v/>
      </c>
      <c r="D1558" s="11" t="str">
        <f t="shared" si="394"/>
        <v/>
      </c>
      <c r="E1558" s="12" t="str">
        <f t="shared" si="395"/>
        <v/>
      </c>
      <c r="F1558" s="12" t="str">
        <f t="shared" si="396"/>
        <v/>
      </c>
      <c r="G1558" s="12" t="str">
        <f t="shared" si="397"/>
        <v/>
      </c>
      <c r="H1558" s="13"/>
      <c r="I1558" s="12" t="str">
        <f t="shared" si="398"/>
        <v/>
      </c>
      <c r="J1558" s="12" t="str">
        <f t="shared" si="399"/>
        <v/>
      </c>
      <c r="K1558" s="12" t="str">
        <f t="shared" si="400"/>
        <v/>
      </c>
      <c r="L1558" s="12" t="str">
        <f>IF(A1558="","",SUM($K$51:K1558))</f>
        <v/>
      </c>
      <c r="O1558" s="9" t="str">
        <f t="shared" si="401"/>
        <v/>
      </c>
      <c r="P1558" s="10" t="str">
        <f t="shared" si="402"/>
        <v/>
      </c>
      <c r="Q1558" s="16" t="str">
        <f t="shared" si="403"/>
        <v/>
      </c>
      <c r="R1558" s="12" t="str">
        <f t="shared" si="404"/>
        <v/>
      </c>
      <c r="S1558" s="12" t="str">
        <f t="shared" si="405"/>
        <v/>
      </c>
      <c r="T1558" s="12" t="str">
        <f t="shared" si="406"/>
        <v/>
      </c>
      <c r="U1558" s="12" t="str">
        <f t="shared" si="407"/>
        <v/>
      </c>
    </row>
    <row r="1559" spans="1:21" x14ac:dyDescent="0.2">
      <c r="A1559" s="9" t="str">
        <f t="shared" si="391"/>
        <v/>
      </c>
      <c r="B1559" s="10" t="str">
        <f t="shared" si="392"/>
        <v/>
      </c>
      <c r="C1559" s="14" t="str">
        <f t="shared" si="393"/>
        <v/>
      </c>
      <c r="D1559" s="11" t="str">
        <f t="shared" si="394"/>
        <v/>
      </c>
      <c r="E1559" s="12" t="str">
        <f t="shared" si="395"/>
        <v/>
      </c>
      <c r="F1559" s="12" t="str">
        <f t="shared" si="396"/>
        <v/>
      </c>
      <c r="G1559" s="12" t="str">
        <f t="shared" si="397"/>
        <v/>
      </c>
      <c r="H1559" s="13"/>
      <c r="I1559" s="12" t="str">
        <f t="shared" si="398"/>
        <v/>
      </c>
      <c r="J1559" s="12" t="str">
        <f t="shared" si="399"/>
        <v/>
      </c>
      <c r="K1559" s="12" t="str">
        <f t="shared" si="400"/>
        <v/>
      </c>
      <c r="L1559" s="12" t="str">
        <f>IF(A1559="","",SUM($K$51:K1559))</f>
        <v/>
      </c>
      <c r="O1559" s="9" t="str">
        <f t="shared" si="401"/>
        <v/>
      </c>
      <c r="P1559" s="10" t="str">
        <f t="shared" si="402"/>
        <v/>
      </c>
      <c r="Q1559" s="16" t="str">
        <f t="shared" si="403"/>
        <v/>
      </c>
      <c r="R1559" s="12" t="str">
        <f t="shared" si="404"/>
        <v/>
      </c>
      <c r="S1559" s="12" t="str">
        <f t="shared" si="405"/>
        <v/>
      </c>
      <c r="T1559" s="12" t="str">
        <f t="shared" si="406"/>
        <v/>
      </c>
      <c r="U1559" s="12" t="str">
        <f t="shared" si="407"/>
        <v/>
      </c>
    </row>
    <row r="1560" spans="1:21" x14ac:dyDescent="0.2">
      <c r="A1560" s="9" t="str">
        <f t="shared" si="391"/>
        <v/>
      </c>
      <c r="B1560" s="10" t="str">
        <f t="shared" si="392"/>
        <v/>
      </c>
      <c r="C1560" s="14" t="str">
        <f t="shared" si="393"/>
        <v/>
      </c>
      <c r="D1560" s="11" t="str">
        <f t="shared" si="394"/>
        <v/>
      </c>
      <c r="E1560" s="12" t="str">
        <f t="shared" si="395"/>
        <v/>
      </c>
      <c r="F1560" s="12" t="str">
        <f t="shared" si="396"/>
        <v/>
      </c>
      <c r="G1560" s="12" t="str">
        <f t="shared" si="397"/>
        <v/>
      </c>
      <c r="H1560" s="13"/>
      <c r="I1560" s="12" t="str">
        <f t="shared" si="398"/>
        <v/>
      </c>
      <c r="J1560" s="12" t="str">
        <f t="shared" si="399"/>
        <v/>
      </c>
      <c r="K1560" s="12" t="str">
        <f t="shared" si="400"/>
        <v/>
      </c>
      <c r="L1560" s="12" t="str">
        <f>IF(A1560="","",SUM($K$51:K1560))</f>
        <v/>
      </c>
      <c r="O1560" s="9" t="str">
        <f t="shared" si="401"/>
        <v/>
      </c>
      <c r="P1560" s="10" t="str">
        <f t="shared" si="402"/>
        <v/>
      </c>
      <c r="Q1560" s="16" t="str">
        <f t="shared" si="403"/>
        <v/>
      </c>
      <c r="R1560" s="12" t="str">
        <f t="shared" si="404"/>
        <v/>
      </c>
      <c r="S1560" s="12" t="str">
        <f t="shared" si="405"/>
        <v/>
      </c>
      <c r="T1560" s="12" t="str">
        <f t="shared" si="406"/>
        <v/>
      </c>
      <c r="U1560" s="12" t="str">
        <f t="shared" si="407"/>
        <v/>
      </c>
    </row>
    <row r="1561" spans="1:21" x14ac:dyDescent="0.2">
      <c r="A1561" s="9" t="str">
        <f t="shared" si="391"/>
        <v/>
      </c>
      <c r="B1561" s="10" t="str">
        <f t="shared" si="392"/>
        <v/>
      </c>
      <c r="C1561" s="14" t="str">
        <f t="shared" si="393"/>
        <v/>
      </c>
      <c r="D1561" s="11" t="str">
        <f t="shared" si="394"/>
        <v/>
      </c>
      <c r="E1561" s="12" t="str">
        <f t="shared" si="395"/>
        <v/>
      </c>
      <c r="F1561" s="12" t="str">
        <f t="shared" si="396"/>
        <v/>
      </c>
      <c r="G1561" s="12" t="str">
        <f t="shared" si="397"/>
        <v/>
      </c>
      <c r="H1561" s="13"/>
      <c r="I1561" s="12" t="str">
        <f t="shared" si="398"/>
        <v/>
      </c>
      <c r="J1561" s="12" t="str">
        <f t="shared" si="399"/>
        <v/>
      </c>
      <c r="K1561" s="12" t="str">
        <f t="shared" si="400"/>
        <v/>
      </c>
      <c r="L1561" s="12" t="str">
        <f>IF(A1561="","",SUM($K$51:K1561))</f>
        <v/>
      </c>
      <c r="O1561" s="9" t="str">
        <f t="shared" si="401"/>
        <v/>
      </c>
      <c r="P1561" s="10" t="str">
        <f t="shared" si="402"/>
        <v/>
      </c>
      <c r="Q1561" s="16" t="str">
        <f t="shared" si="403"/>
        <v/>
      </c>
      <c r="R1561" s="12" t="str">
        <f t="shared" si="404"/>
        <v/>
      </c>
      <c r="S1561" s="12" t="str">
        <f t="shared" si="405"/>
        <v/>
      </c>
      <c r="T1561" s="12" t="str">
        <f t="shared" si="406"/>
        <v/>
      </c>
      <c r="U1561" s="12" t="str">
        <f t="shared" si="407"/>
        <v/>
      </c>
    </row>
    <row r="1562" spans="1:21" x14ac:dyDescent="0.2">
      <c r="A1562" s="9" t="str">
        <f t="shared" si="391"/>
        <v/>
      </c>
      <c r="B1562" s="10" t="str">
        <f t="shared" si="392"/>
        <v/>
      </c>
      <c r="C1562" s="14" t="str">
        <f t="shared" si="393"/>
        <v/>
      </c>
      <c r="D1562" s="11" t="str">
        <f t="shared" si="394"/>
        <v/>
      </c>
      <c r="E1562" s="12" t="str">
        <f t="shared" si="395"/>
        <v/>
      </c>
      <c r="F1562" s="12" t="str">
        <f t="shared" si="396"/>
        <v/>
      </c>
      <c r="G1562" s="12" t="str">
        <f t="shared" si="397"/>
        <v/>
      </c>
      <c r="H1562" s="13"/>
      <c r="I1562" s="12" t="str">
        <f t="shared" si="398"/>
        <v/>
      </c>
      <c r="J1562" s="12" t="str">
        <f t="shared" si="399"/>
        <v/>
      </c>
      <c r="K1562" s="12" t="str">
        <f t="shared" si="400"/>
        <v/>
      </c>
      <c r="L1562" s="12" t="str">
        <f>IF(A1562="","",SUM($K$51:K1562))</f>
        <v/>
      </c>
      <c r="O1562" s="9" t="str">
        <f t="shared" si="401"/>
        <v/>
      </c>
      <c r="P1562" s="10" t="str">
        <f t="shared" si="402"/>
        <v/>
      </c>
      <c r="Q1562" s="16" t="str">
        <f t="shared" si="403"/>
        <v/>
      </c>
      <c r="R1562" s="12" t="str">
        <f t="shared" si="404"/>
        <v/>
      </c>
      <c r="S1562" s="12" t="str">
        <f t="shared" si="405"/>
        <v/>
      </c>
      <c r="T1562" s="12" t="str">
        <f t="shared" si="406"/>
        <v/>
      </c>
      <c r="U1562" s="12" t="str">
        <f t="shared" si="407"/>
        <v/>
      </c>
    </row>
    <row r="1563" spans="1:21" x14ac:dyDescent="0.2">
      <c r="A1563" s="9" t="str">
        <f t="shared" si="391"/>
        <v/>
      </c>
      <c r="B1563" s="10" t="str">
        <f t="shared" si="392"/>
        <v/>
      </c>
      <c r="C1563" s="14" t="str">
        <f t="shared" si="393"/>
        <v/>
      </c>
      <c r="D1563" s="11" t="str">
        <f t="shared" si="394"/>
        <v/>
      </c>
      <c r="E1563" s="12" t="str">
        <f t="shared" si="395"/>
        <v/>
      </c>
      <c r="F1563" s="12" t="str">
        <f t="shared" si="396"/>
        <v/>
      </c>
      <c r="G1563" s="12" t="str">
        <f t="shared" si="397"/>
        <v/>
      </c>
      <c r="H1563" s="13"/>
      <c r="I1563" s="12" t="str">
        <f t="shared" si="398"/>
        <v/>
      </c>
      <c r="J1563" s="12" t="str">
        <f t="shared" si="399"/>
        <v/>
      </c>
      <c r="K1563" s="12" t="str">
        <f t="shared" si="400"/>
        <v/>
      </c>
      <c r="L1563" s="12" t="str">
        <f>IF(A1563="","",SUM($K$51:K1563))</f>
        <v/>
      </c>
      <c r="O1563" s="9" t="str">
        <f t="shared" si="401"/>
        <v/>
      </c>
      <c r="P1563" s="10" t="str">
        <f t="shared" si="402"/>
        <v/>
      </c>
      <c r="Q1563" s="16" t="str">
        <f t="shared" si="403"/>
        <v/>
      </c>
      <c r="R1563" s="12" t="str">
        <f t="shared" si="404"/>
        <v/>
      </c>
      <c r="S1563" s="12" t="str">
        <f t="shared" si="405"/>
        <v/>
      </c>
      <c r="T1563" s="12" t="str">
        <f t="shared" si="406"/>
        <v/>
      </c>
      <c r="U1563" s="12" t="str">
        <f t="shared" si="407"/>
        <v/>
      </c>
    </row>
    <row r="1564" spans="1:21" x14ac:dyDescent="0.2">
      <c r="A1564" s="9" t="str">
        <f t="shared" si="391"/>
        <v/>
      </c>
      <c r="B1564" s="10" t="str">
        <f t="shared" si="392"/>
        <v/>
      </c>
      <c r="C1564" s="14" t="str">
        <f t="shared" si="393"/>
        <v/>
      </c>
      <c r="D1564" s="11" t="str">
        <f t="shared" si="394"/>
        <v/>
      </c>
      <c r="E1564" s="12" t="str">
        <f t="shared" si="395"/>
        <v/>
      </c>
      <c r="F1564" s="12" t="str">
        <f t="shared" si="396"/>
        <v/>
      </c>
      <c r="G1564" s="12" t="str">
        <f t="shared" si="397"/>
        <v/>
      </c>
      <c r="H1564" s="13"/>
      <c r="I1564" s="12" t="str">
        <f t="shared" si="398"/>
        <v/>
      </c>
      <c r="J1564" s="12" t="str">
        <f t="shared" si="399"/>
        <v/>
      </c>
      <c r="K1564" s="12" t="str">
        <f t="shared" si="400"/>
        <v/>
      </c>
      <c r="L1564" s="12" t="str">
        <f>IF(A1564="","",SUM($K$51:K1564))</f>
        <v/>
      </c>
      <c r="O1564" s="9" t="str">
        <f t="shared" si="401"/>
        <v/>
      </c>
      <c r="P1564" s="10" t="str">
        <f t="shared" si="402"/>
        <v/>
      </c>
      <c r="Q1564" s="16" t="str">
        <f t="shared" si="403"/>
        <v/>
      </c>
      <c r="R1564" s="12" t="str">
        <f t="shared" si="404"/>
        <v/>
      </c>
      <c r="S1564" s="12" t="str">
        <f t="shared" si="405"/>
        <v/>
      </c>
      <c r="T1564" s="12" t="str">
        <f t="shared" si="406"/>
        <v/>
      </c>
      <c r="U1564" s="12" t="str">
        <f t="shared" si="407"/>
        <v/>
      </c>
    </row>
    <row r="1565" spans="1:21" x14ac:dyDescent="0.2">
      <c r="A1565" s="9" t="str">
        <f t="shared" si="391"/>
        <v/>
      </c>
      <c r="B1565" s="10" t="str">
        <f t="shared" si="392"/>
        <v/>
      </c>
      <c r="C1565" s="14" t="str">
        <f t="shared" si="393"/>
        <v/>
      </c>
      <c r="D1565" s="11" t="str">
        <f t="shared" si="394"/>
        <v/>
      </c>
      <c r="E1565" s="12" t="str">
        <f t="shared" si="395"/>
        <v/>
      </c>
      <c r="F1565" s="12" t="str">
        <f t="shared" si="396"/>
        <v/>
      </c>
      <c r="G1565" s="12" t="str">
        <f t="shared" si="397"/>
        <v/>
      </c>
      <c r="H1565" s="13"/>
      <c r="I1565" s="12" t="str">
        <f t="shared" si="398"/>
        <v/>
      </c>
      <c r="J1565" s="12" t="str">
        <f t="shared" si="399"/>
        <v/>
      </c>
      <c r="K1565" s="12" t="str">
        <f t="shared" si="400"/>
        <v/>
      </c>
      <c r="L1565" s="12" t="str">
        <f>IF(A1565="","",SUM($K$51:K1565))</f>
        <v/>
      </c>
      <c r="O1565" s="9" t="str">
        <f t="shared" si="401"/>
        <v/>
      </c>
      <c r="P1565" s="10" t="str">
        <f t="shared" si="402"/>
        <v/>
      </c>
      <c r="Q1565" s="16" t="str">
        <f t="shared" si="403"/>
        <v/>
      </c>
      <c r="R1565" s="12" t="str">
        <f t="shared" si="404"/>
        <v/>
      </c>
      <c r="S1565" s="12" t="str">
        <f t="shared" si="405"/>
        <v/>
      </c>
      <c r="T1565" s="12" t="str">
        <f t="shared" si="406"/>
        <v/>
      </c>
      <c r="U1565" s="12" t="str">
        <f t="shared" si="407"/>
        <v/>
      </c>
    </row>
    <row r="1566" spans="1:21" x14ac:dyDescent="0.2">
      <c r="A1566" s="9" t="str">
        <f t="shared" si="391"/>
        <v/>
      </c>
      <c r="B1566" s="10" t="str">
        <f t="shared" si="392"/>
        <v/>
      </c>
      <c r="C1566" s="14" t="str">
        <f t="shared" si="393"/>
        <v/>
      </c>
      <c r="D1566" s="11" t="str">
        <f t="shared" si="394"/>
        <v/>
      </c>
      <c r="E1566" s="12" t="str">
        <f t="shared" si="395"/>
        <v/>
      </c>
      <c r="F1566" s="12" t="str">
        <f t="shared" si="396"/>
        <v/>
      </c>
      <c r="G1566" s="12" t="str">
        <f t="shared" si="397"/>
        <v/>
      </c>
      <c r="H1566" s="13"/>
      <c r="I1566" s="12" t="str">
        <f t="shared" si="398"/>
        <v/>
      </c>
      <c r="J1566" s="12" t="str">
        <f t="shared" si="399"/>
        <v/>
      </c>
      <c r="K1566" s="12" t="str">
        <f t="shared" si="400"/>
        <v/>
      </c>
      <c r="L1566" s="12" t="str">
        <f>IF(A1566="","",SUM($K$51:K1566))</f>
        <v/>
      </c>
      <c r="O1566" s="9" t="str">
        <f t="shared" si="401"/>
        <v/>
      </c>
      <c r="P1566" s="10" t="str">
        <f t="shared" si="402"/>
        <v/>
      </c>
      <c r="Q1566" s="16" t="str">
        <f t="shared" si="403"/>
        <v/>
      </c>
      <c r="R1566" s="12" t="str">
        <f t="shared" si="404"/>
        <v/>
      </c>
      <c r="S1566" s="12" t="str">
        <f t="shared" si="405"/>
        <v/>
      </c>
      <c r="T1566" s="12" t="str">
        <f t="shared" si="406"/>
        <v/>
      </c>
      <c r="U1566" s="12" t="str">
        <f t="shared" si="407"/>
        <v/>
      </c>
    </row>
    <row r="1567" spans="1:21" x14ac:dyDescent="0.2">
      <c r="A1567" s="9" t="str">
        <f t="shared" si="391"/>
        <v/>
      </c>
      <c r="B1567" s="10" t="str">
        <f t="shared" si="392"/>
        <v/>
      </c>
      <c r="C1567" s="14" t="str">
        <f t="shared" si="393"/>
        <v/>
      </c>
      <c r="D1567" s="11" t="str">
        <f t="shared" si="394"/>
        <v/>
      </c>
      <c r="E1567" s="12" t="str">
        <f t="shared" si="395"/>
        <v/>
      </c>
      <c r="F1567" s="12" t="str">
        <f t="shared" si="396"/>
        <v/>
      </c>
      <c r="G1567" s="12" t="str">
        <f t="shared" si="397"/>
        <v/>
      </c>
      <c r="H1567" s="13"/>
      <c r="I1567" s="12" t="str">
        <f t="shared" si="398"/>
        <v/>
      </c>
      <c r="J1567" s="12" t="str">
        <f t="shared" si="399"/>
        <v/>
      </c>
      <c r="K1567" s="12" t="str">
        <f t="shared" si="400"/>
        <v/>
      </c>
      <c r="L1567" s="12" t="str">
        <f>IF(A1567="","",SUM($K$51:K1567))</f>
        <v/>
      </c>
      <c r="O1567" s="9" t="str">
        <f t="shared" si="401"/>
        <v/>
      </c>
      <c r="P1567" s="10" t="str">
        <f t="shared" si="402"/>
        <v/>
      </c>
      <c r="Q1567" s="16" t="str">
        <f t="shared" si="403"/>
        <v/>
      </c>
      <c r="R1567" s="12" t="str">
        <f t="shared" si="404"/>
        <v/>
      </c>
      <c r="S1567" s="12" t="str">
        <f t="shared" si="405"/>
        <v/>
      </c>
      <c r="T1567" s="12" t="str">
        <f t="shared" si="406"/>
        <v/>
      </c>
      <c r="U1567" s="12" t="str">
        <f t="shared" si="407"/>
        <v/>
      </c>
    </row>
    <row r="1568" spans="1:21" x14ac:dyDescent="0.2">
      <c r="A1568" s="9" t="str">
        <f t="shared" si="391"/>
        <v/>
      </c>
      <c r="B1568" s="10" t="str">
        <f t="shared" si="392"/>
        <v/>
      </c>
      <c r="C1568" s="14" t="str">
        <f t="shared" si="393"/>
        <v/>
      </c>
      <c r="D1568" s="11" t="str">
        <f t="shared" si="394"/>
        <v/>
      </c>
      <c r="E1568" s="12" t="str">
        <f t="shared" si="395"/>
        <v/>
      </c>
      <c r="F1568" s="12" t="str">
        <f t="shared" si="396"/>
        <v/>
      </c>
      <c r="G1568" s="12" t="str">
        <f t="shared" si="397"/>
        <v/>
      </c>
      <c r="H1568" s="13"/>
      <c r="I1568" s="12" t="str">
        <f t="shared" si="398"/>
        <v/>
      </c>
      <c r="J1568" s="12" t="str">
        <f t="shared" si="399"/>
        <v/>
      </c>
      <c r="K1568" s="12" t="str">
        <f t="shared" si="400"/>
        <v/>
      </c>
      <c r="L1568" s="12" t="str">
        <f>IF(A1568="","",SUM($K$51:K1568))</f>
        <v/>
      </c>
      <c r="O1568" s="9" t="str">
        <f t="shared" si="401"/>
        <v/>
      </c>
      <c r="P1568" s="10" t="str">
        <f t="shared" si="402"/>
        <v/>
      </c>
      <c r="Q1568" s="16" t="str">
        <f t="shared" si="403"/>
        <v/>
      </c>
      <c r="R1568" s="12" t="str">
        <f t="shared" si="404"/>
        <v/>
      </c>
      <c r="S1568" s="12" t="str">
        <f t="shared" si="405"/>
        <v/>
      </c>
      <c r="T1568" s="12" t="str">
        <f t="shared" si="406"/>
        <v/>
      </c>
      <c r="U1568" s="12" t="str">
        <f t="shared" si="407"/>
        <v/>
      </c>
    </row>
    <row r="1569" spans="1:21" x14ac:dyDescent="0.2">
      <c r="A1569" s="9" t="str">
        <f t="shared" si="391"/>
        <v/>
      </c>
      <c r="B1569" s="10" t="str">
        <f t="shared" si="392"/>
        <v/>
      </c>
      <c r="C1569" s="14" t="str">
        <f t="shared" si="393"/>
        <v/>
      </c>
      <c r="D1569" s="11" t="str">
        <f t="shared" si="394"/>
        <v/>
      </c>
      <c r="E1569" s="12" t="str">
        <f t="shared" si="395"/>
        <v/>
      </c>
      <c r="F1569" s="12" t="str">
        <f t="shared" si="396"/>
        <v/>
      </c>
      <c r="G1569" s="12" t="str">
        <f t="shared" si="397"/>
        <v/>
      </c>
      <c r="H1569" s="13"/>
      <c r="I1569" s="12" t="str">
        <f t="shared" si="398"/>
        <v/>
      </c>
      <c r="J1569" s="12" t="str">
        <f t="shared" si="399"/>
        <v/>
      </c>
      <c r="K1569" s="12" t="str">
        <f t="shared" si="400"/>
        <v/>
      </c>
      <c r="L1569" s="12" t="str">
        <f>IF(A1569="","",SUM($K$51:K1569))</f>
        <v/>
      </c>
      <c r="O1569" s="9" t="str">
        <f t="shared" si="401"/>
        <v/>
      </c>
      <c r="P1569" s="10" t="str">
        <f t="shared" si="402"/>
        <v/>
      </c>
      <c r="Q1569" s="16" t="str">
        <f t="shared" si="403"/>
        <v/>
      </c>
      <c r="R1569" s="12" t="str">
        <f t="shared" si="404"/>
        <v/>
      </c>
      <c r="S1569" s="12" t="str">
        <f t="shared" si="405"/>
        <v/>
      </c>
      <c r="T1569" s="12" t="str">
        <f t="shared" si="406"/>
        <v/>
      </c>
      <c r="U1569" s="12" t="str">
        <f t="shared" si="407"/>
        <v/>
      </c>
    </row>
    <row r="1570" spans="1:21" x14ac:dyDescent="0.2">
      <c r="A1570" s="9" t="str">
        <f t="shared" si="391"/>
        <v/>
      </c>
      <c r="B1570" s="10" t="str">
        <f t="shared" si="392"/>
        <v/>
      </c>
      <c r="C1570" s="14" t="str">
        <f t="shared" si="393"/>
        <v/>
      </c>
      <c r="D1570" s="11" t="str">
        <f t="shared" si="394"/>
        <v/>
      </c>
      <c r="E1570" s="12" t="str">
        <f t="shared" si="395"/>
        <v/>
      </c>
      <c r="F1570" s="12" t="str">
        <f t="shared" si="396"/>
        <v/>
      </c>
      <c r="G1570" s="12" t="str">
        <f t="shared" si="397"/>
        <v/>
      </c>
      <c r="H1570" s="13"/>
      <c r="I1570" s="12" t="str">
        <f t="shared" si="398"/>
        <v/>
      </c>
      <c r="J1570" s="12" t="str">
        <f t="shared" si="399"/>
        <v/>
      </c>
      <c r="K1570" s="12" t="str">
        <f t="shared" si="400"/>
        <v/>
      </c>
      <c r="L1570" s="12" t="str">
        <f>IF(A1570="","",SUM($K$51:K1570))</f>
        <v/>
      </c>
      <c r="O1570" s="9" t="str">
        <f t="shared" si="401"/>
        <v/>
      </c>
      <c r="P1570" s="10" t="str">
        <f t="shared" si="402"/>
        <v/>
      </c>
      <c r="Q1570" s="16" t="str">
        <f t="shared" si="403"/>
        <v/>
      </c>
      <c r="R1570" s="12" t="str">
        <f t="shared" si="404"/>
        <v/>
      </c>
      <c r="S1570" s="12" t="str">
        <f t="shared" si="405"/>
        <v/>
      </c>
      <c r="T1570" s="12" t="str">
        <f t="shared" si="406"/>
        <v/>
      </c>
      <c r="U1570" s="12" t="str">
        <f t="shared" si="407"/>
        <v/>
      </c>
    </row>
    <row r="1571" spans="1:21" x14ac:dyDescent="0.2">
      <c r="A1571" s="9" t="str">
        <f t="shared" si="391"/>
        <v/>
      </c>
      <c r="B1571" s="10" t="str">
        <f t="shared" si="392"/>
        <v/>
      </c>
      <c r="C1571" s="14" t="str">
        <f t="shared" si="393"/>
        <v/>
      </c>
      <c r="D1571" s="11" t="str">
        <f t="shared" si="394"/>
        <v/>
      </c>
      <c r="E1571" s="12" t="str">
        <f t="shared" si="395"/>
        <v/>
      </c>
      <c r="F1571" s="12" t="str">
        <f t="shared" si="396"/>
        <v/>
      </c>
      <c r="G1571" s="12" t="str">
        <f t="shared" si="397"/>
        <v/>
      </c>
      <c r="H1571" s="13"/>
      <c r="I1571" s="12" t="str">
        <f t="shared" si="398"/>
        <v/>
      </c>
      <c r="J1571" s="12" t="str">
        <f t="shared" si="399"/>
        <v/>
      </c>
      <c r="K1571" s="12" t="str">
        <f t="shared" si="400"/>
        <v/>
      </c>
      <c r="L1571" s="12" t="str">
        <f>IF(A1571="","",SUM($K$51:K1571))</f>
        <v/>
      </c>
      <c r="O1571" s="9" t="str">
        <f t="shared" si="401"/>
        <v/>
      </c>
      <c r="P1571" s="10" t="str">
        <f t="shared" si="402"/>
        <v/>
      </c>
      <c r="Q1571" s="16" t="str">
        <f t="shared" si="403"/>
        <v/>
      </c>
      <c r="R1571" s="12" t="str">
        <f t="shared" si="404"/>
        <v/>
      </c>
      <c r="S1571" s="12" t="str">
        <f t="shared" si="405"/>
        <v/>
      </c>
      <c r="T1571" s="12" t="str">
        <f t="shared" si="406"/>
        <v/>
      </c>
      <c r="U1571" s="12" t="str">
        <f t="shared" si="407"/>
        <v/>
      </c>
    </row>
    <row r="1572" spans="1:21" x14ac:dyDescent="0.2">
      <c r="A1572" s="9" t="str">
        <f t="shared" si="391"/>
        <v/>
      </c>
      <c r="B1572" s="10" t="str">
        <f t="shared" si="392"/>
        <v/>
      </c>
      <c r="C1572" s="14" t="str">
        <f t="shared" si="393"/>
        <v/>
      </c>
      <c r="D1572" s="11" t="str">
        <f t="shared" si="394"/>
        <v/>
      </c>
      <c r="E1572" s="12" t="str">
        <f t="shared" si="395"/>
        <v/>
      </c>
      <c r="F1572" s="12" t="str">
        <f t="shared" si="396"/>
        <v/>
      </c>
      <c r="G1572" s="12" t="str">
        <f t="shared" si="397"/>
        <v/>
      </c>
      <c r="H1572" s="13"/>
      <c r="I1572" s="12" t="str">
        <f t="shared" si="398"/>
        <v/>
      </c>
      <c r="J1572" s="12" t="str">
        <f t="shared" si="399"/>
        <v/>
      </c>
      <c r="K1572" s="12" t="str">
        <f t="shared" si="400"/>
        <v/>
      </c>
      <c r="L1572" s="12" t="str">
        <f>IF(A1572="","",SUM($K$51:K1572))</f>
        <v/>
      </c>
      <c r="O1572" s="9" t="str">
        <f t="shared" si="401"/>
        <v/>
      </c>
      <c r="P1572" s="10" t="str">
        <f t="shared" si="402"/>
        <v/>
      </c>
      <c r="Q1572" s="16" t="str">
        <f t="shared" si="403"/>
        <v/>
      </c>
      <c r="R1572" s="12" t="str">
        <f t="shared" si="404"/>
        <v/>
      </c>
      <c r="S1572" s="12" t="str">
        <f t="shared" si="405"/>
        <v/>
      </c>
      <c r="T1572" s="12" t="str">
        <f t="shared" si="406"/>
        <v/>
      </c>
      <c r="U1572" s="12" t="str">
        <f t="shared" si="407"/>
        <v/>
      </c>
    </row>
    <row r="1573" spans="1:21" x14ac:dyDescent="0.2">
      <c r="A1573" s="9" t="str">
        <f t="shared" si="391"/>
        <v/>
      </c>
      <c r="B1573" s="10" t="str">
        <f t="shared" si="392"/>
        <v/>
      </c>
      <c r="C1573" s="14" t="str">
        <f t="shared" si="393"/>
        <v/>
      </c>
      <c r="D1573" s="11" t="str">
        <f t="shared" si="394"/>
        <v/>
      </c>
      <c r="E1573" s="12" t="str">
        <f t="shared" si="395"/>
        <v/>
      </c>
      <c r="F1573" s="12" t="str">
        <f t="shared" si="396"/>
        <v/>
      </c>
      <c r="G1573" s="12" t="str">
        <f t="shared" si="397"/>
        <v/>
      </c>
      <c r="H1573" s="13"/>
      <c r="I1573" s="12" t="str">
        <f t="shared" si="398"/>
        <v/>
      </c>
      <c r="J1573" s="12" t="str">
        <f t="shared" si="399"/>
        <v/>
      </c>
      <c r="K1573" s="12" t="str">
        <f t="shared" si="400"/>
        <v/>
      </c>
      <c r="L1573" s="12" t="str">
        <f>IF(A1573="","",SUM($K$51:K1573))</f>
        <v/>
      </c>
      <c r="O1573" s="9" t="str">
        <f t="shared" si="401"/>
        <v/>
      </c>
      <c r="P1573" s="10" t="str">
        <f t="shared" si="402"/>
        <v/>
      </c>
      <c r="Q1573" s="16" t="str">
        <f t="shared" si="403"/>
        <v/>
      </c>
      <c r="R1573" s="12" t="str">
        <f t="shared" si="404"/>
        <v/>
      </c>
      <c r="S1573" s="12" t="str">
        <f t="shared" si="405"/>
        <v/>
      </c>
      <c r="T1573" s="12" t="str">
        <f t="shared" si="406"/>
        <v/>
      </c>
      <c r="U1573" s="12" t="str">
        <f t="shared" si="407"/>
        <v/>
      </c>
    </row>
    <row r="1574" spans="1:21" x14ac:dyDescent="0.2">
      <c r="A1574" s="9" t="str">
        <f t="shared" si="391"/>
        <v/>
      </c>
      <c r="B1574" s="10" t="str">
        <f t="shared" si="392"/>
        <v/>
      </c>
      <c r="C1574" s="14" t="str">
        <f t="shared" si="393"/>
        <v/>
      </c>
      <c r="D1574" s="11" t="str">
        <f t="shared" si="394"/>
        <v/>
      </c>
      <c r="E1574" s="12" t="str">
        <f t="shared" si="395"/>
        <v/>
      </c>
      <c r="F1574" s="12" t="str">
        <f t="shared" si="396"/>
        <v/>
      </c>
      <c r="G1574" s="12" t="str">
        <f t="shared" si="397"/>
        <v/>
      </c>
      <c r="H1574" s="13"/>
      <c r="I1574" s="12" t="str">
        <f t="shared" si="398"/>
        <v/>
      </c>
      <c r="J1574" s="12" t="str">
        <f t="shared" si="399"/>
        <v/>
      </c>
      <c r="K1574" s="12" t="str">
        <f t="shared" si="400"/>
        <v/>
      </c>
      <c r="L1574" s="12" t="str">
        <f>IF(A1574="","",SUM($K$51:K1574))</f>
        <v/>
      </c>
      <c r="O1574" s="9" t="str">
        <f t="shared" si="401"/>
        <v/>
      </c>
      <c r="P1574" s="10" t="str">
        <f t="shared" si="402"/>
        <v/>
      </c>
      <c r="Q1574" s="16" t="str">
        <f t="shared" si="403"/>
        <v/>
      </c>
      <c r="R1574" s="12" t="str">
        <f t="shared" si="404"/>
        <v/>
      </c>
      <c r="S1574" s="12" t="str">
        <f t="shared" si="405"/>
        <v/>
      </c>
      <c r="T1574" s="12" t="str">
        <f t="shared" si="406"/>
        <v/>
      </c>
      <c r="U1574" s="12" t="str">
        <f t="shared" si="407"/>
        <v/>
      </c>
    </row>
    <row r="1575" spans="1:21" x14ac:dyDescent="0.2">
      <c r="A1575" s="9" t="str">
        <f t="shared" si="391"/>
        <v/>
      </c>
      <c r="B1575" s="10" t="str">
        <f t="shared" si="392"/>
        <v/>
      </c>
      <c r="C1575" s="14" t="str">
        <f t="shared" si="393"/>
        <v/>
      </c>
      <c r="D1575" s="11" t="str">
        <f t="shared" si="394"/>
        <v/>
      </c>
      <c r="E1575" s="12" t="str">
        <f t="shared" si="395"/>
        <v/>
      </c>
      <c r="F1575" s="12" t="str">
        <f t="shared" si="396"/>
        <v/>
      </c>
      <c r="G1575" s="12" t="str">
        <f t="shared" si="397"/>
        <v/>
      </c>
      <c r="H1575" s="13"/>
      <c r="I1575" s="12" t="str">
        <f t="shared" si="398"/>
        <v/>
      </c>
      <c r="J1575" s="12" t="str">
        <f t="shared" si="399"/>
        <v/>
      </c>
      <c r="K1575" s="12" t="str">
        <f t="shared" si="400"/>
        <v/>
      </c>
      <c r="L1575" s="12" t="str">
        <f>IF(A1575="","",SUM($K$51:K1575))</f>
        <v/>
      </c>
      <c r="O1575" s="9" t="str">
        <f t="shared" si="401"/>
        <v/>
      </c>
      <c r="P1575" s="10" t="str">
        <f t="shared" si="402"/>
        <v/>
      </c>
      <c r="Q1575" s="16" t="str">
        <f t="shared" si="403"/>
        <v/>
      </c>
      <c r="R1575" s="12" t="str">
        <f t="shared" si="404"/>
        <v/>
      </c>
      <c r="S1575" s="12" t="str">
        <f t="shared" si="405"/>
        <v/>
      </c>
      <c r="T1575" s="12" t="str">
        <f t="shared" si="406"/>
        <v/>
      </c>
      <c r="U1575" s="12" t="str">
        <f t="shared" si="407"/>
        <v/>
      </c>
    </row>
    <row r="1576" spans="1:21" x14ac:dyDescent="0.2">
      <c r="A1576" s="9" t="str">
        <f t="shared" si="391"/>
        <v/>
      </c>
      <c r="B1576" s="10" t="str">
        <f t="shared" si="392"/>
        <v/>
      </c>
      <c r="C1576" s="14" t="str">
        <f t="shared" si="393"/>
        <v/>
      </c>
      <c r="D1576" s="11" t="str">
        <f t="shared" si="394"/>
        <v/>
      </c>
      <c r="E1576" s="12" t="str">
        <f t="shared" si="395"/>
        <v/>
      </c>
      <c r="F1576" s="12" t="str">
        <f t="shared" si="396"/>
        <v/>
      </c>
      <c r="G1576" s="12" t="str">
        <f t="shared" si="397"/>
        <v/>
      </c>
      <c r="H1576" s="13"/>
      <c r="I1576" s="12" t="str">
        <f t="shared" si="398"/>
        <v/>
      </c>
      <c r="J1576" s="12" t="str">
        <f t="shared" si="399"/>
        <v/>
      </c>
      <c r="K1576" s="12" t="str">
        <f t="shared" si="400"/>
        <v/>
      </c>
      <c r="L1576" s="12" t="str">
        <f>IF(A1576="","",SUM($K$51:K1576))</f>
        <v/>
      </c>
      <c r="O1576" s="9" t="str">
        <f t="shared" si="401"/>
        <v/>
      </c>
      <c r="P1576" s="10" t="str">
        <f t="shared" si="402"/>
        <v/>
      </c>
      <c r="Q1576" s="16" t="str">
        <f t="shared" si="403"/>
        <v/>
      </c>
      <c r="R1576" s="12" t="str">
        <f t="shared" si="404"/>
        <v/>
      </c>
      <c r="S1576" s="12" t="str">
        <f t="shared" si="405"/>
        <v/>
      </c>
      <c r="T1576" s="12" t="str">
        <f t="shared" si="406"/>
        <v/>
      </c>
      <c r="U1576" s="12" t="str">
        <f t="shared" si="407"/>
        <v/>
      </c>
    </row>
    <row r="1577" spans="1:21" x14ac:dyDescent="0.2">
      <c r="A1577" s="9" t="str">
        <f t="shared" si="391"/>
        <v/>
      </c>
      <c r="B1577" s="10" t="str">
        <f t="shared" si="392"/>
        <v/>
      </c>
      <c r="C1577" s="14" t="str">
        <f t="shared" si="393"/>
        <v/>
      </c>
      <c r="D1577" s="11" t="str">
        <f t="shared" si="394"/>
        <v/>
      </c>
      <c r="E1577" s="12" t="str">
        <f t="shared" si="395"/>
        <v/>
      </c>
      <c r="F1577" s="12" t="str">
        <f t="shared" si="396"/>
        <v/>
      </c>
      <c r="G1577" s="12" t="str">
        <f t="shared" si="397"/>
        <v/>
      </c>
      <c r="H1577" s="13"/>
      <c r="I1577" s="12" t="str">
        <f t="shared" si="398"/>
        <v/>
      </c>
      <c r="J1577" s="12" t="str">
        <f t="shared" si="399"/>
        <v/>
      </c>
      <c r="K1577" s="12" t="str">
        <f t="shared" si="400"/>
        <v/>
      </c>
      <c r="L1577" s="12" t="str">
        <f>IF(A1577="","",SUM($K$51:K1577))</f>
        <v/>
      </c>
      <c r="O1577" s="9" t="str">
        <f t="shared" si="401"/>
        <v/>
      </c>
      <c r="P1577" s="10" t="str">
        <f t="shared" si="402"/>
        <v/>
      </c>
      <c r="Q1577" s="16" t="str">
        <f t="shared" si="403"/>
        <v/>
      </c>
      <c r="R1577" s="12" t="str">
        <f t="shared" si="404"/>
        <v/>
      </c>
      <c r="S1577" s="12" t="str">
        <f t="shared" si="405"/>
        <v/>
      </c>
      <c r="T1577" s="12" t="str">
        <f t="shared" si="406"/>
        <v/>
      </c>
      <c r="U1577" s="12" t="str">
        <f t="shared" si="407"/>
        <v/>
      </c>
    </row>
    <row r="1578" spans="1:21" x14ac:dyDescent="0.2">
      <c r="A1578" s="9" t="str">
        <f t="shared" si="391"/>
        <v/>
      </c>
      <c r="B1578" s="10" t="str">
        <f t="shared" si="392"/>
        <v/>
      </c>
      <c r="C1578" s="14" t="str">
        <f t="shared" si="393"/>
        <v/>
      </c>
      <c r="D1578" s="11" t="str">
        <f t="shared" si="394"/>
        <v/>
      </c>
      <c r="E1578" s="12" t="str">
        <f t="shared" si="395"/>
        <v/>
      </c>
      <c r="F1578" s="12" t="str">
        <f t="shared" si="396"/>
        <v/>
      </c>
      <c r="G1578" s="12" t="str">
        <f t="shared" si="397"/>
        <v/>
      </c>
      <c r="H1578" s="13"/>
      <c r="I1578" s="12" t="str">
        <f t="shared" si="398"/>
        <v/>
      </c>
      <c r="J1578" s="12" t="str">
        <f t="shared" si="399"/>
        <v/>
      </c>
      <c r="K1578" s="12" t="str">
        <f t="shared" si="400"/>
        <v/>
      </c>
      <c r="L1578" s="12" t="str">
        <f>IF(A1578="","",SUM($K$51:K1578))</f>
        <v/>
      </c>
      <c r="O1578" s="9" t="str">
        <f t="shared" si="401"/>
        <v/>
      </c>
      <c r="P1578" s="10" t="str">
        <f t="shared" si="402"/>
        <v/>
      </c>
      <c r="Q1578" s="16" t="str">
        <f t="shared" si="403"/>
        <v/>
      </c>
      <c r="R1578" s="12" t="str">
        <f t="shared" si="404"/>
        <v/>
      </c>
      <c r="S1578" s="12" t="str">
        <f t="shared" si="405"/>
        <v/>
      </c>
      <c r="T1578" s="12" t="str">
        <f t="shared" si="406"/>
        <v/>
      </c>
      <c r="U1578" s="12" t="str">
        <f t="shared" si="407"/>
        <v/>
      </c>
    </row>
    <row r="1579" spans="1:21" x14ac:dyDescent="0.2">
      <c r="A1579" s="9" t="str">
        <f t="shared" si="391"/>
        <v/>
      </c>
      <c r="B1579" s="10" t="str">
        <f t="shared" si="392"/>
        <v/>
      </c>
      <c r="C1579" s="14" t="str">
        <f t="shared" si="393"/>
        <v/>
      </c>
      <c r="D1579" s="11" t="str">
        <f t="shared" si="394"/>
        <v/>
      </c>
      <c r="E1579" s="12" t="str">
        <f t="shared" si="395"/>
        <v/>
      </c>
      <c r="F1579" s="12" t="str">
        <f t="shared" si="396"/>
        <v/>
      </c>
      <c r="G1579" s="12" t="str">
        <f t="shared" si="397"/>
        <v/>
      </c>
      <c r="H1579" s="13"/>
      <c r="I1579" s="12" t="str">
        <f t="shared" si="398"/>
        <v/>
      </c>
      <c r="J1579" s="12" t="str">
        <f t="shared" si="399"/>
        <v/>
      </c>
      <c r="K1579" s="12" t="str">
        <f t="shared" si="400"/>
        <v/>
      </c>
      <c r="L1579" s="12" t="str">
        <f>IF(A1579="","",SUM($K$51:K1579))</f>
        <v/>
      </c>
      <c r="O1579" s="9" t="str">
        <f t="shared" si="401"/>
        <v/>
      </c>
      <c r="P1579" s="10" t="str">
        <f t="shared" si="402"/>
        <v/>
      </c>
      <c r="Q1579" s="16" t="str">
        <f t="shared" si="403"/>
        <v/>
      </c>
      <c r="R1579" s="12" t="str">
        <f t="shared" si="404"/>
        <v/>
      </c>
      <c r="S1579" s="12" t="str">
        <f t="shared" si="405"/>
        <v/>
      </c>
      <c r="T1579" s="12" t="str">
        <f t="shared" si="406"/>
        <v/>
      </c>
      <c r="U1579" s="12" t="str">
        <f t="shared" si="407"/>
        <v/>
      </c>
    </row>
    <row r="1580" spans="1:21" x14ac:dyDescent="0.2">
      <c r="A1580" s="9" t="str">
        <f t="shared" si="391"/>
        <v/>
      </c>
      <c r="B1580" s="10" t="str">
        <f t="shared" si="392"/>
        <v/>
      </c>
      <c r="C1580" s="14" t="str">
        <f t="shared" si="393"/>
        <v/>
      </c>
      <c r="D1580" s="11" t="str">
        <f t="shared" si="394"/>
        <v/>
      </c>
      <c r="E1580" s="12" t="str">
        <f t="shared" si="395"/>
        <v/>
      </c>
      <c r="F1580" s="12" t="str">
        <f t="shared" si="396"/>
        <v/>
      </c>
      <c r="G1580" s="12" t="str">
        <f t="shared" si="397"/>
        <v/>
      </c>
      <c r="H1580" s="13"/>
      <c r="I1580" s="12" t="str">
        <f t="shared" si="398"/>
        <v/>
      </c>
      <c r="J1580" s="12" t="str">
        <f t="shared" si="399"/>
        <v/>
      </c>
      <c r="K1580" s="12" t="str">
        <f t="shared" si="400"/>
        <v/>
      </c>
      <c r="L1580" s="12" t="str">
        <f>IF(A1580="","",SUM($K$51:K1580))</f>
        <v/>
      </c>
      <c r="O1580" s="9" t="str">
        <f t="shared" si="401"/>
        <v/>
      </c>
      <c r="P1580" s="10" t="str">
        <f t="shared" si="402"/>
        <v/>
      </c>
      <c r="Q1580" s="16" t="str">
        <f t="shared" si="403"/>
        <v/>
      </c>
      <c r="R1580" s="12" t="str">
        <f t="shared" si="404"/>
        <v/>
      </c>
      <c r="S1580" s="12" t="str">
        <f t="shared" si="405"/>
        <v/>
      </c>
      <c r="T1580" s="12" t="str">
        <f t="shared" si="406"/>
        <v/>
      </c>
      <c r="U1580" s="12" t="str">
        <f t="shared" si="407"/>
        <v/>
      </c>
    </row>
    <row r="1581" spans="1:21" x14ac:dyDescent="0.2">
      <c r="A1581" s="9" t="str">
        <f t="shared" si="391"/>
        <v/>
      </c>
      <c r="B1581" s="10" t="str">
        <f t="shared" si="392"/>
        <v/>
      </c>
      <c r="C1581" s="14" t="str">
        <f t="shared" si="393"/>
        <v/>
      </c>
      <c r="D1581" s="11" t="str">
        <f t="shared" si="394"/>
        <v/>
      </c>
      <c r="E1581" s="12" t="str">
        <f t="shared" si="395"/>
        <v/>
      </c>
      <c r="F1581" s="12" t="str">
        <f t="shared" si="396"/>
        <v/>
      </c>
      <c r="G1581" s="12" t="str">
        <f t="shared" si="397"/>
        <v/>
      </c>
      <c r="H1581" s="13"/>
      <c r="I1581" s="12" t="str">
        <f t="shared" si="398"/>
        <v/>
      </c>
      <c r="J1581" s="12" t="str">
        <f t="shared" si="399"/>
        <v/>
      </c>
      <c r="K1581" s="12" t="str">
        <f t="shared" si="400"/>
        <v/>
      </c>
      <c r="L1581" s="12" t="str">
        <f>IF(A1581="","",SUM($K$51:K1581))</f>
        <v/>
      </c>
      <c r="O1581" s="9" t="str">
        <f t="shared" si="401"/>
        <v/>
      </c>
      <c r="P1581" s="10" t="str">
        <f t="shared" si="402"/>
        <v/>
      </c>
      <c r="Q1581" s="16" t="str">
        <f t="shared" si="403"/>
        <v/>
      </c>
      <c r="R1581" s="12" t="str">
        <f t="shared" si="404"/>
        <v/>
      </c>
      <c r="S1581" s="12" t="str">
        <f t="shared" si="405"/>
        <v/>
      </c>
      <c r="T1581" s="12" t="str">
        <f t="shared" si="406"/>
        <v/>
      </c>
      <c r="U1581" s="12" t="str">
        <f t="shared" si="407"/>
        <v/>
      </c>
    </row>
    <row r="1582" spans="1:21" x14ac:dyDescent="0.2">
      <c r="A1582" s="9" t="str">
        <f t="shared" si="391"/>
        <v/>
      </c>
      <c r="B1582" s="10" t="str">
        <f t="shared" si="392"/>
        <v/>
      </c>
      <c r="C1582" s="14" t="str">
        <f t="shared" si="393"/>
        <v/>
      </c>
      <c r="D1582" s="11" t="str">
        <f t="shared" si="394"/>
        <v/>
      </c>
      <c r="E1582" s="12" t="str">
        <f t="shared" si="395"/>
        <v/>
      </c>
      <c r="F1582" s="12" t="str">
        <f t="shared" si="396"/>
        <v/>
      </c>
      <c r="G1582" s="12" t="str">
        <f t="shared" si="397"/>
        <v/>
      </c>
      <c r="H1582" s="13"/>
      <c r="I1582" s="12" t="str">
        <f t="shared" si="398"/>
        <v/>
      </c>
      <c r="J1582" s="12" t="str">
        <f t="shared" si="399"/>
        <v/>
      </c>
      <c r="K1582" s="12" t="str">
        <f t="shared" si="400"/>
        <v/>
      </c>
      <c r="L1582" s="12" t="str">
        <f>IF(A1582="","",SUM($K$51:K1582))</f>
        <v/>
      </c>
      <c r="O1582" s="9" t="str">
        <f t="shared" si="401"/>
        <v/>
      </c>
      <c r="P1582" s="10" t="str">
        <f t="shared" si="402"/>
        <v/>
      </c>
      <c r="Q1582" s="16" t="str">
        <f t="shared" si="403"/>
        <v/>
      </c>
      <c r="R1582" s="12" t="str">
        <f t="shared" si="404"/>
        <v/>
      </c>
      <c r="S1582" s="12" t="str">
        <f t="shared" si="405"/>
        <v/>
      </c>
      <c r="T1582" s="12" t="str">
        <f t="shared" si="406"/>
        <v/>
      </c>
      <c r="U1582" s="12" t="str">
        <f t="shared" si="407"/>
        <v/>
      </c>
    </row>
    <row r="1583" spans="1:21" x14ac:dyDescent="0.2">
      <c r="A1583" s="9" t="str">
        <f t="shared" si="391"/>
        <v/>
      </c>
      <c r="B1583" s="10" t="str">
        <f t="shared" si="392"/>
        <v/>
      </c>
      <c r="C1583" s="14" t="str">
        <f t="shared" si="393"/>
        <v/>
      </c>
      <c r="D1583" s="11" t="str">
        <f t="shared" si="394"/>
        <v/>
      </c>
      <c r="E1583" s="12" t="str">
        <f t="shared" si="395"/>
        <v/>
      </c>
      <c r="F1583" s="12" t="str">
        <f t="shared" si="396"/>
        <v/>
      </c>
      <c r="G1583" s="12" t="str">
        <f t="shared" si="397"/>
        <v/>
      </c>
      <c r="H1583" s="13"/>
      <c r="I1583" s="12" t="str">
        <f t="shared" si="398"/>
        <v/>
      </c>
      <c r="J1583" s="12" t="str">
        <f t="shared" si="399"/>
        <v/>
      </c>
      <c r="K1583" s="12" t="str">
        <f t="shared" si="400"/>
        <v/>
      </c>
      <c r="L1583" s="12" t="str">
        <f>IF(A1583="","",SUM($K$51:K1583))</f>
        <v/>
      </c>
      <c r="O1583" s="9" t="str">
        <f t="shared" si="401"/>
        <v/>
      </c>
      <c r="P1583" s="10" t="str">
        <f t="shared" si="402"/>
        <v/>
      </c>
      <c r="Q1583" s="16" t="str">
        <f t="shared" si="403"/>
        <v/>
      </c>
      <c r="R1583" s="12" t="str">
        <f t="shared" si="404"/>
        <v/>
      </c>
      <c r="S1583" s="12" t="str">
        <f t="shared" si="405"/>
        <v/>
      </c>
      <c r="T1583" s="12" t="str">
        <f t="shared" si="406"/>
        <v/>
      </c>
      <c r="U1583" s="12" t="str">
        <f t="shared" si="407"/>
        <v/>
      </c>
    </row>
    <row r="1584" spans="1:21" x14ac:dyDescent="0.2">
      <c r="A1584" s="9" t="str">
        <f t="shared" si="391"/>
        <v/>
      </c>
      <c r="B1584" s="10" t="str">
        <f t="shared" si="392"/>
        <v/>
      </c>
      <c r="C1584" s="14" t="str">
        <f t="shared" si="393"/>
        <v/>
      </c>
      <c r="D1584" s="11" t="str">
        <f t="shared" si="394"/>
        <v/>
      </c>
      <c r="E1584" s="12" t="str">
        <f t="shared" si="395"/>
        <v/>
      </c>
      <c r="F1584" s="12" t="str">
        <f t="shared" si="396"/>
        <v/>
      </c>
      <c r="G1584" s="12" t="str">
        <f t="shared" si="397"/>
        <v/>
      </c>
      <c r="H1584" s="13"/>
      <c r="I1584" s="12" t="str">
        <f t="shared" si="398"/>
        <v/>
      </c>
      <c r="J1584" s="12" t="str">
        <f t="shared" si="399"/>
        <v/>
      </c>
      <c r="K1584" s="12" t="str">
        <f t="shared" si="400"/>
        <v/>
      </c>
      <c r="L1584" s="12" t="str">
        <f>IF(A1584="","",SUM($K$51:K1584))</f>
        <v/>
      </c>
      <c r="O1584" s="9" t="str">
        <f t="shared" si="401"/>
        <v/>
      </c>
      <c r="P1584" s="10" t="str">
        <f t="shared" si="402"/>
        <v/>
      </c>
      <c r="Q1584" s="16" t="str">
        <f t="shared" si="403"/>
        <v/>
      </c>
      <c r="R1584" s="12" t="str">
        <f t="shared" si="404"/>
        <v/>
      </c>
      <c r="S1584" s="12" t="str">
        <f t="shared" si="405"/>
        <v/>
      </c>
      <c r="T1584" s="12" t="str">
        <f t="shared" si="406"/>
        <v/>
      </c>
      <c r="U1584" s="12" t="str">
        <f t="shared" si="407"/>
        <v/>
      </c>
    </row>
    <row r="1585" spans="1:21" x14ac:dyDescent="0.2">
      <c r="A1585" s="9" t="str">
        <f t="shared" si="391"/>
        <v/>
      </c>
      <c r="B1585" s="10" t="str">
        <f t="shared" si="392"/>
        <v/>
      </c>
      <c r="C1585" s="14" t="str">
        <f t="shared" si="393"/>
        <v/>
      </c>
      <c r="D1585" s="11" t="str">
        <f t="shared" si="394"/>
        <v/>
      </c>
      <c r="E1585" s="12" t="str">
        <f t="shared" si="395"/>
        <v/>
      </c>
      <c r="F1585" s="12" t="str">
        <f t="shared" si="396"/>
        <v/>
      </c>
      <c r="G1585" s="12" t="str">
        <f t="shared" si="397"/>
        <v/>
      </c>
      <c r="H1585" s="13"/>
      <c r="I1585" s="12" t="str">
        <f t="shared" si="398"/>
        <v/>
      </c>
      <c r="J1585" s="12" t="str">
        <f t="shared" si="399"/>
        <v/>
      </c>
      <c r="K1585" s="12" t="str">
        <f t="shared" si="400"/>
        <v/>
      </c>
      <c r="L1585" s="12" t="str">
        <f>IF(A1585="","",SUM($K$51:K1585))</f>
        <v/>
      </c>
      <c r="O1585" s="9" t="str">
        <f t="shared" si="401"/>
        <v/>
      </c>
      <c r="P1585" s="10" t="str">
        <f t="shared" si="402"/>
        <v/>
      </c>
      <c r="Q1585" s="16" t="str">
        <f t="shared" si="403"/>
        <v/>
      </c>
      <c r="R1585" s="12" t="str">
        <f t="shared" si="404"/>
        <v/>
      </c>
      <c r="S1585" s="12" t="str">
        <f t="shared" si="405"/>
        <v/>
      </c>
      <c r="T1585" s="12" t="str">
        <f t="shared" si="406"/>
        <v/>
      </c>
      <c r="U1585" s="12" t="str">
        <f t="shared" si="407"/>
        <v/>
      </c>
    </row>
    <row r="1586" spans="1:21" x14ac:dyDescent="0.2">
      <c r="A1586" s="9" t="str">
        <f t="shared" si="391"/>
        <v/>
      </c>
      <c r="B1586" s="10" t="str">
        <f t="shared" si="392"/>
        <v/>
      </c>
      <c r="C1586" s="14" t="str">
        <f t="shared" si="393"/>
        <v/>
      </c>
      <c r="D1586" s="11" t="str">
        <f t="shared" si="394"/>
        <v/>
      </c>
      <c r="E1586" s="12" t="str">
        <f t="shared" si="395"/>
        <v/>
      </c>
      <c r="F1586" s="12" t="str">
        <f t="shared" si="396"/>
        <v/>
      </c>
      <c r="G1586" s="12" t="str">
        <f t="shared" si="397"/>
        <v/>
      </c>
      <c r="H1586" s="13"/>
      <c r="I1586" s="12" t="str">
        <f t="shared" si="398"/>
        <v/>
      </c>
      <c r="J1586" s="12" t="str">
        <f t="shared" si="399"/>
        <v/>
      </c>
      <c r="K1586" s="12" t="str">
        <f t="shared" si="400"/>
        <v/>
      </c>
      <c r="L1586" s="12" t="str">
        <f>IF(A1586="","",SUM($K$51:K1586))</f>
        <v/>
      </c>
      <c r="O1586" s="9" t="str">
        <f t="shared" si="401"/>
        <v/>
      </c>
      <c r="P1586" s="10" t="str">
        <f t="shared" si="402"/>
        <v/>
      </c>
      <c r="Q1586" s="16" t="str">
        <f t="shared" si="403"/>
        <v/>
      </c>
      <c r="R1586" s="12" t="str">
        <f t="shared" si="404"/>
        <v/>
      </c>
      <c r="S1586" s="12" t="str">
        <f t="shared" si="405"/>
        <v/>
      </c>
      <c r="T1586" s="12" t="str">
        <f t="shared" si="406"/>
        <v/>
      </c>
      <c r="U1586" s="12" t="str">
        <f t="shared" si="407"/>
        <v/>
      </c>
    </row>
    <row r="1587" spans="1:21" x14ac:dyDescent="0.2">
      <c r="A1587" s="9" t="str">
        <f t="shared" ref="A1587:A1610" si="408">IF(J1586="","",IF(OR(A1586&gt;=nper,ROUND(J1586,2)&lt;=0),"",A1586+1))</f>
        <v/>
      </c>
      <c r="B1587" s="10" t="str">
        <f t="shared" ref="B1587:B1610" si="409">IF(A1587="","",IF(OR(ppy=26,ppy=52),IF(ppy=26,IF(A1587=1,fpdate,B1586+14),IF(ppy=52,IF(A1587=1,fpdate,B1586+7),"n/a")),IF(ppy=24,DATE(YEAR(fpdate),MONTH(fpdate)+(A1587-1)/2+IF(AND(DAY(fpdate)&gt;=15,MOD(A1587,2)=0),1,0),IF(MOD(A1587,2)=0,IF(DAY(fpdate)&gt;=15,DAY(fpdate)-14,DAY(fpdate)+14),DAY(fpdate))),IF(DAY(DATE(YEAR(fpdate),MONTH(fpdate)+A1587-1,DAY(fpdate)))&lt;&gt;DAY(fpdate),DATE(YEAR(fpdate),MONTH(fpdate)+A1587,0),DATE(YEAR(fpdate),MONTH(fpdate)+A1587-1,DAY(fpdate))))))</f>
        <v/>
      </c>
      <c r="C1587" s="14" t="str">
        <f t="shared" ref="C1587:C1610" si="410">IF(A1587="","",IF(MOD(A1587,ppy)=0,A1587/ppy,""))</f>
        <v/>
      </c>
      <c r="D1587" s="11" t="str">
        <f t="shared" ref="D1587:D1610" si="411">IF(A1587="","",IF(A1587=1,start_rate,IF($F$26="Variable Rate",IF(OR(A1587=1,A1587&lt;$F$27*ppy),D1586,MIN($F$28,IF(MOD(A1587-1,$F$30)=0,MAX($F$29,D1586+$F$31),D1586))),D1586)))</f>
        <v/>
      </c>
      <c r="E1587" s="12" t="str">
        <f t="shared" ref="E1587:E1610" si="412">IF(A1587="","",ROUND((((1+D1587/CP)^(CP/ppy))-1)*J1586,2))</f>
        <v/>
      </c>
      <c r="F1587" s="12" t="str">
        <f t="shared" ref="F1587:F1610" si="413">IF(A1587="","",IF(A1587=nper,J1586+E1587,MIN(J1586+E1587,IF(D1587=D1586,F1586,IF($F$13="Acc Bi-Weekly",ROUND((-PMT(((1+D1587/CP)^(CP/12))-1,(nper-A1587+1)*12/26,J1586))/2,2),IF($F$13="Acc Weekly",ROUND((-PMT(((1+D1587/CP)^(CP/12))-1,(nper-A1587+1)*12/52,J1586))/4,2),ROUND(-PMT(((1+D1587/CP)^(CP/ppy))-1,nper-A1587+1,J1586),2)))))))</f>
        <v/>
      </c>
      <c r="G1587" s="12" t="str">
        <f t="shared" ref="G1587:G1610" si="414">IF(OR(A1587="",A1587&lt;$K$8),"",IF(J1586&lt;=F1587,0,IF(IF(AND(A1587&gt;=$K$8,MOD(A1587-$K$8,int)=0),$K$9,0)+F1587&gt;=J1586+E1587,J1586+E1587-F1587,IF(AND(A1587&gt;=$K$8,MOD(A1587-$K$8,int)=0),$K$9,0)+IF(IF(AND(A1587&gt;=$K$8,MOD(A1587-$K$8,int)=0),$K$9,0)+IF(MOD(A1587-$K$12,ppy)=0,$K$11,0)+F1587&lt;J1586+E1587,IF(MOD(A1587-$K$12,ppy)=0,$K$11,0),J1586+E1587-IF(AND(A1587&gt;=$K$8,MOD(A1587-$K$8,int)=0),$K$9,0)-F1587))))</f>
        <v/>
      </c>
      <c r="H1587" s="13"/>
      <c r="I1587" s="12" t="str">
        <f t="shared" ref="I1587:I1610" si="415">IF(A1587="","",F1587-E1587+H1587+IF(G1587="",0,G1587))</f>
        <v/>
      </c>
      <c r="J1587" s="12" t="str">
        <f t="shared" ref="J1587:J1610" si="416">IF(A1587="","",J1586-I1587)</f>
        <v/>
      </c>
      <c r="K1587" s="12" t="str">
        <f t="shared" ref="K1587:K1610" si="417">IF(A1587="","",$L$46*E1587)</f>
        <v/>
      </c>
      <c r="L1587" s="12" t="str">
        <f>IF(A1587="","",SUM($K$51:K1587))</f>
        <v/>
      </c>
      <c r="O1587" s="9" t="str">
        <f t="shared" ref="O1587:O1610" si="418">IF(U1586="","",IF(OR(O1586&gt;=_xlfn.SINGLE(nper),ROUND(U1586,2)&lt;=0),"",O1586+1))</f>
        <v/>
      </c>
      <c r="P1587" s="10" t="str">
        <f t="shared" ref="P1587:P1610" si="419">IF(O1587="","",IF(OR(ppy=26,ppy=52),IF(ppy=26,IF(O1587=1,fpdate,P1586+14),IF(ppy=52,IF(O1587=1,fpdate,P1586+7),"n/a")),IF(ppy=24,DATE(YEAR(fpdate),MONTH(fpdate)+(O1587-1)/2+IF(AND(DAY(fpdate)&gt;=15,MOD(O1587,2)=0),1,0),IF(MOD(O1587,2)=0,IF(DAY(fpdate)&gt;=15,DAY(fpdate)-14,DAY(fpdate)+14),DAY(fpdate))),IF(DAY(DATE(YEAR(fpdate),MONTH(fpdate)+O1587-1,DAY(fpdate)))&lt;&gt;DAY(fpdate),DATE(YEAR(fpdate),MONTH(fpdate)+O1587,0),DATE(YEAR(fpdate),MONTH(fpdate)+O1587-1,DAY(fpdate))))))</f>
        <v/>
      </c>
      <c r="Q1587" s="16" t="str">
        <f t="shared" ref="Q1587:Q1610" si="420">IF(O1587="","",IF(D1587&lt;&gt;"",D1587,IF(O1587=1,start_rate,IF($F$26="Variable Rate",IF(OR(O1587=1,O1587&lt;$F$27*ppy),Q1586,MIN($F$28,IF(MOD(O1587-1,$F$30)=0,MAX($F$29,Q1586+$F$31),Q1586))),Q1586))))</f>
        <v/>
      </c>
      <c r="R1587" s="12" t="str">
        <f t="shared" ref="R1587:R1610" si="421">IF(O1587="","",ROUND((((1+Q1587/CP)^(CP/ppy))-1)*U1586,2))</f>
        <v/>
      </c>
      <c r="S1587" s="12" t="str">
        <f t="shared" ref="S1587:S1610" si="422">IF(O1587="","",IF(O1587=nper,U1586+R1587,MIN(U1586+R1587,IF(Q1587=Q1586,S1586,ROUND(-PMT(((1+Q1587/CP)^(CP/ppy))-1,nper-O1587+1,U1586),2)))))</f>
        <v/>
      </c>
      <c r="T1587" s="12" t="str">
        <f t="shared" ref="T1587:T1610" si="423">IF(O1587="","",S1587-R1587)</f>
        <v/>
      </c>
      <c r="U1587" s="12" t="str">
        <f t="shared" ref="U1587:U1610" si="424">IF(O1587="","",U1586-T1587)</f>
        <v/>
      </c>
    </row>
    <row r="1588" spans="1:21" x14ac:dyDescent="0.2">
      <c r="A1588" s="9" t="str">
        <f t="shared" si="408"/>
        <v/>
      </c>
      <c r="B1588" s="10" t="str">
        <f t="shared" si="409"/>
        <v/>
      </c>
      <c r="C1588" s="14" t="str">
        <f t="shared" si="410"/>
        <v/>
      </c>
      <c r="D1588" s="11" t="str">
        <f t="shared" si="411"/>
        <v/>
      </c>
      <c r="E1588" s="12" t="str">
        <f t="shared" si="412"/>
        <v/>
      </c>
      <c r="F1588" s="12" t="str">
        <f t="shared" si="413"/>
        <v/>
      </c>
      <c r="G1588" s="12" t="str">
        <f t="shared" si="414"/>
        <v/>
      </c>
      <c r="H1588" s="13"/>
      <c r="I1588" s="12" t="str">
        <f t="shared" si="415"/>
        <v/>
      </c>
      <c r="J1588" s="12" t="str">
        <f t="shared" si="416"/>
        <v/>
      </c>
      <c r="K1588" s="12" t="str">
        <f t="shared" si="417"/>
        <v/>
      </c>
      <c r="L1588" s="12" t="str">
        <f>IF(A1588="","",SUM($K$51:K1588))</f>
        <v/>
      </c>
      <c r="O1588" s="9" t="str">
        <f t="shared" si="418"/>
        <v/>
      </c>
      <c r="P1588" s="10" t="str">
        <f t="shared" si="419"/>
        <v/>
      </c>
      <c r="Q1588" s="16" t="str">
        <f t="shared" si="420"/>
        <v/>
      </c>
      <c r="R1588" s="12" t="str">
        <f t="shared" si="421"/>
        <v/>
      </c>
      <c r="S1588" s="12" t="str">
        <f t="shared" si="422"/>
        <v/>
      </c>
      <c r="T1588" s="12" t="str">
        <f t="shared" si="423"/>
        <v/>
      </c>
      <c r="U1588" s="12" t="str">
        <f t="shared" si="424"/>
        <v/>
      </c>
    </row>
    <row r="1589" spans="1:21" x14ac:dyDescent="0.2">
      <c r="A1589" s="9" t="str">
        <f t="shared" si="408"/>
        <v/>
      </c>
      <c r="B1589" s="10" t="str">
        <f t="shared" si="409"/>
        <v/>
      </c>
      <c r="C1589" s="14" t="str">
        <f t="shared" si="410"/>
        <v/>
      </c>
      <c r="D1589" s="11" t="str">
        <f t="shared" si="411"/>
        <v/>
      </c>
      <c r="E1589" s="12" t="str">
        <f t="shared" si="412"/>
        <v/>
      </c>
      <c r="F1589" s="12" t="str">
        <f t="shared" si="413"/>
        <v/>
      </c>
      <c r="G1589" s="12" t="str">
        <f t="shared" si="414"/>
        <v/>
      </c>
      <c r="H1589" s="13"/>
      <c r="I1589" s="12" t="str">
        <f t="shared" si="415"/>
        <v/>
      </c>
      <c r="J1589" s="12" t="str">
        <f t="shared" si="416"/>
        <v/>
      </c>
      <c r="K1589" s="12" t="str">
        <f t="shared" si="417"/>
        <v/>
      </c>
      <c r="L1589" s="12" t="str">
        <f>IF(A1589="","",SUM($K$51:K1589))</f>
        <v/>
      </c>
      <c r="O1589" s="9" t="str">
        <f t="shared" si="418"/>
        <v/>
      </c>
      <c r="P1589" s="10" t="str">
        <f t="shared" si="419"/>
        <v/>
      </c>
      <c r="Q1589" s="16" t="str">
        <f t="shared" si="420"/>
        <v/>
      </c>
      <c r="R1589" s="12" t="str">
        <f t="shared" si="421"/>
        <v/>
      </c>
      <c r="S1589" s="12" t="str">
        <f t="shared" si="422"/>
        <v/>
      </c>
      <c r="T1589" s="12" t="str">
        <f t="shared" si="423"/>
        <v/>
      </c>
      <c r="U1589" s="12" t="str">
        <f t="shared" si="424"/>
        <v/>
      </c>
    </row>
    <row r="1590" spans="1:21" x14ac:dyDescent="0.2">
      <c r="A1590" s="9" t="str">
        <f t="shared" si="408"/>
        <v/>
      </c>
      <c r="B1590" s="10" t="str">
        <f t="shared" si="409"/>
        <v/>
      </c>
      <c r="C1590" s="14" t="str">
        <f t="shared" si="410"/>
        <v/>
      </c>
      <c r="D1590" s="11" t="str">
        <f t="shared" si="411"/>
        <v/>
      </c>
      <c r="E1590" s="12" t="str">
        <f t="shared" si="412"/>
        <v/>
      </c>
      <c r="F1590" s="12" t="str">
        <f t="shared" si="413"/>
        <v/>
      </c>
      <c r="G1590" s="12" t="str">
        <f t="shared" si="414"/>
        <v/>
      </c>
      <c r="H1590" s="13"/>
      <c r="I1590" s="12" t="str">
        <f t="shared" si="415"/>
        <v/>
      </c>
      <c r="J1590" s="12" t="str">
        <f t="shared" si="416"/>
        <v/>
      </c>
      <c r="K1590" s="12" t="str">
        <f t="shared" si="417"/>
        <v/>
      </c>
      <c r="L1590" s="12" t="str">
        <f>IF(A1590="","",SUM($K$51:K1590))</f>
        <v/>
      </c>
      <c r="O1590" s="9" t="str">
        <f t="shared" si="418"/>
        <v/>
      </c>
      <c r="P1590" s="10" t="str">
        <f t="shared" si="419"/>
        <v/>
      </c>
      <c r="Q1590" s="16" t="str">
        <f t="shared" si="420"/>
        <v/>
      </c>
      <c r="R1590" s="12" t="str">
        <f t="shared" si="421"/>
        <v/>
      </c>
      <c r="S1590" s="12" t="str">
        <f t="shared" si="422"/>
        <v/>
      </c>
      <c r="T1590" s="12" t="str">
        <f t="shared" si="423"/>
        <v/>
      </c>
      <c r="U1590" s="12" t="str">
        <f t="shared" si="424"/>
        <v/>
      </c>
    </row>
    <row r="1591" spans="1:21" x14ac:dyDescent="0.2">
      <c r="A1591" s="9" t="str">
        <f t="shared" si="408"/>
        <v/>
      </c>
      <c r="B1591" s="10" t="str">
        <f t="shared" si="409"/>
        <v/>
      </c>
      <c r="C1591" s="14" t="str">
        <f t="shared" si="410"/>
        <v/>
      </c>
      <c r="D1591" s="11" t="str">
        <f t="shared" si="411"/>
        <v/>
      </c>
      <c r="E1591" s="12" t="str">
        <f t="shared" si="412"/>
        <v/>
      </c>
      <c r="F1591" s="12" t="str">
        <f t="shared" si="413"/>
        <v/>
      </c>
      <c r="G1591" s="12" t="str">
        <f t="shared" si="414"/>
        <v/>
      </c>
      <c r="H1591" s="13"/>
      <c r="I1591" s="12" t="str">
        <f t="shared" si="415"/>
        <v/>
      </c>
      <c r="J1591" s="12" t="str">
        <f t="shared" si="416"/>
        <v/>
      </c>
      <c r="K1591" s="12" t="str">
        <f t="shared" si="417"/>
        <v/>
      </c>
      <c r="L1591" s="12" t="str">
        <f>IF(A1591="","",SUM($K$51:K1591))</f>
        <v/>
      </c>
      <c r="O1591" s="9" t="str">
        <f t="shared" si="418"/>
        <v/>
      </c>
      <c r="P1591" s="10" t="str">
        <f t="shared" si="419"/>
        <v/>
      </c>
      <c r="Q1591" s="16" t="str">
        <f t="shared" si="420"/>
        <v/>
      </c>
      <c r="R1591" s="12" t="str">
        <f t="shared" si="421"/>
        <v/>
      </c>
      <c r="S1591" s="12" t="str">
        <f t="shared" si="422"/>
        <v/>
      </c>
      <c r="T1591" s="12" t="str">
        <f t="shared" si="423"/>
        <v/>
      </c>
      <c r="U1591" s="12" t="str">
        <f t="shared" si="424"/>
        <v/>
      </c>
    </row>
    <row r="1592" spans="1:21" x14ac:dyDescent="0.2">
      <c r="A1592" s="9" t="str">
        <f t="shared" si="408"/>
        <v/>
      </c>
      <c r="B1592" s="10" t="str">
        <f t="shared" si="409"/>
        <v/>
      </c>
      <c r="C1592" s="14" t="str">
        <f t="shared" si="410"/>
        <v/>
      </c>
      <c r="D1592" s="11" t="str">
        <f t="shared" si="411"/>
        <v/>
      </c>
      <c r="E1592" s="12" t="str">
        <f t="shared" si="412"/>
        <v/>
      </c>
      <c r="F1592" s="12" t="str">
        <f t="shared" si="413"/>
        <v/>
      </c>
      <c r="G1592" s="12" t="str">
        <f t="shared" si="414"/>
        <v/>
      </c>
      <c r="H1592" s="13"/>
      <c r="I1592" s="12" t="str">
        <f t="shared" si="415"/>
        <v/>
      </c>
      <c r="J1592" s="12" t="str">
        <f t="shared" si="416"/>
        <v/>
      </c>
      <c r="K1592" s="12" t="str">
        <f t="shared" si="417"/>
        <v/>
      </c>
      <c r="L1592" s="12" t="str">
        <f>IF(A1592="","",SUM($K$51:K1592))</f>
        <v/>
      </c>
      <c r="O1592" s="9" t="str">
        <f t="shared" si="418"/>
        <v/>
      </c>
      <c r="P1592" s="10" t="str">
        <f t="shared" si="419"/>
        <v/>
      </c>
      <c r="Q1592" s="16" t="str">
        <f t="shared" si="420"/>
        <v/>
      </c>
      <c r="R1592" s="12" t="str">
        <f t="shared" si="421"/>
        <v/>
      </c>
      <c r="S1592" s="12" t="str">
        <f t="shared" si="422"/>
        <v/>
      </c>
      <c r="T1592" s="12" t="str">
        <f t="shared" si="423"/>
        <v/>
      </c>
      <c r="U1592" s="12" t="str">
        <f t="shared" si="424"/>
        <v/>
      </c>
    </row>
    <row r="1593" spans="1:21" x14ac:dyDescent="0.2">
      <c r="A1593" s="9" t="str">
        <f t="shared" si="408"/>
        <v/>
      </c>
      <c r="B1593" s="10" t="str">
        <f t="shared" si="409"/>
        <v/>
      </c>
      <c r="C1593" s="14" t="str">
        <f t="shared" si="410"/>
        <v/>
      </c>
      <c r="D1593" s="11" t="str">
        <f t="shared" si="411"/>
        <v/>
      </c>
      <c r="E1593" s="12" t="str">
        <f t="shared" si="412"/>
        <v/>
      </c>
      <c r="F1593" s="12" t="str">
        <f t="shared" si="413"/>
        <v/>
      </c>
      <c r="G1593" s="12" t="str">
        <f t="shared" si="414"/>
        <v/>
      </c>
      <c r="H1593" s="13"/>
      <c r="I1593" s="12" t="str">
        <f t="shared" si="415"/>
        <v/>
      </c>
      <c r="J1593" s="12" t="str">
        <f t="shared" si="416"/>
        <v/>
      </c>
      <c r="K1593" s="12" t="str">
        <f t="shared" si="417"/>
        <v/>
      </c>
      <c r="L1593" s="12" t="str">
        <f>IF(A1593="","",SUM($K$51:K1593))</f>
        <v/>
      </c>
      <c r="O1593" s="9" t="str">
        <f t="shared" si="418"/>
        <v/>
      </c>
      <c r="P1593" s="10" t="str">
        <f t="shared" si="419"/>
        <v/>
      </c>
      <c r="Q1593" s="16" t="str">
        <f t="shared" si="420"/>
        <v/>
      </c>
      <c r="R1593" s="12" t="str">
        <f t="shared" si="421"/>
        <v/>
      </c>
      <c r="S1593" s="12" t="str">
        <f t="shared" si="422"/>
        <v/>
      </c>
      <c r="T1593" s="12" t="str">
        <f t="shared" si="423"/>
        <v/>
      </c>
      <c r="U1593" s="12" t="str">
        <f t="shared" si="424"/>
        <v/>
      </c>
    </row>
    <row r="1594" spans="1:21" x14ac:dyDescent="0.2">
      <c r="A1594" s="9" t="str">
        <f t="shared" si="408"/>
        <v/>
      </c>
      <c r="B1594" s="10" t="str">
        <f t="shared" si="409"/>
        <v/>
      </c>
      <c r="C1594" s="14" t="str">
        <f t="shared" si="410"/>
        <v/>
      </c>
      <c r="D1594" s="11" t="str">
        <f t="shared" si="411"/>
        <v/>
      </c>
      <c r="E1594" s="12" t="str">
        <f t="shared" si="412"/>
        <v/>
      </c>
      <c r="F1594" s="12" t="str">
        <f t="shared" si="413"/>
        <v/>
      </c>
      <c r="G1594" s="12" t="str">
        <f t="shared" si="414"/>
        <v/>
      </c>
      <c r="H1594" s="13"/>
      <c r="I1594" s="12" t="str">
        <f t="shared" si="415"/>
        <v/>
      </c>
      <c r="J1594" s="12" t="str">
        <f t="shared" si="416"/>
        <v/>
      </c>
      <c r="K1594" s="12" t="str">
        <f t="shared" si="417"/>
        <v/>
      </c>
      <c r="L1594" s="12" t="str">
        <f>IF(A1594="","",SUM($K$51:K1594))</f>
        <v/>
      </c>
      <c r="O1594" s="9" t="str">
        <f t="shared" si="418"/>
        <v/>
      </c>
      <c r="P1594" s="10" t="str">
        <f t="shared" si="419"/>
        <v/>
      </c>
      <c r="Q1594" s="16" t="str">
        <f t="shared" si="420"/>
        <v/>
      </c>
      <c r="R1594" s="12" t="str">
        <f t="shared" si="421"/>
        <v/>
      </c>
      <c r="S1594" s="12" t="str">
        <f t="shared" si="422"/>
        <v/>
      </c>
      <c r="T1594" s="12" t="str">
        <f t="shared" si="423"/>
        <v/>
      </c>
      <c r="U1594" s="12" t="str">
        <f t="shared" si="424"/>
        <v/>
      </c>
    </row>
    <row r="1595" spans="1:21" x14ac:dyDescent="0.2">
      <c r="A1595" s="9" t="str">
        <f t="shared" si="408"/>
        <v/>
      </c>
      <c r="B1595" s="10" t="str">
        <f t="shared" si="409"/>
        <v/>
      </c>
      <c r="C1595" s="14" t="str">
        <f t="shared" si="410"/>
        <v/>
      </c>
      <c r="D1595" s="11" t="str">
        <f t="shared" si="411"/>
        <v/>
      </c>
      <c r="E1595" s="12" t="str">
        <f t="shared" si="412"/>
        <v/>
      </c>
      <c r="F1595" s="12" t="str">
        <f t="shared" si="413"/>
        <v/>
      </c>
      <c r="G1595" s="12" t="str">
        <f t="shared" si="414"/>
        <v/>
      </c>
      <c r="H1595" s="13"/>
      <c r="I1595" s="12" t="str">
        <f t="shared" si="415"/>
        <v/>
      </c>
      <c r="J1595" s="12" t="str">
        <f t="shared" si="416"/>
        <v/>
      </c>
      <c r="K1595" s="12" t="str">
        <f t="shared" si="417"/>
        <v/>
      </c>
      <c r="L1595" s="12" t="str">
        <f>IF(A1595="","",SUM($K$51:K1595))</f>
        <v/>
      </c>
      <c r="O1595" s="9" t="str">
        <f t="shared" si="418"/>
        <v/>
      </c>
      <c r="P1595" s="10" t="str">
        <f t="shared" si="419"/>
        <v/>
      </c>
      <c r="Q1595" s="16" t="str">
        <f t="shared" si="420"/>
        <v/>
      </c>
      <c r="R1595" s="12" t="str">
        <f t="shared" si="421"/>
        <v/>
      </c>
      <c r="S1595" s="12" t="str">
        <f t="shared" si="422"/>
        <v/>
      </c>
      <c r="T1595" s="12" t="str">
        <f t="shared" si="423"/>
        <v/>
      </c>
      <c r="U1595" s="12" t="str">
        <f t="shared" si="424"/>
        <v/>
      </c>
    </row>
    <row r="1596" spans="1:21" x14ac:dyDescent="0.2">
      <c r="A1596" s="9" t="str">
        <f t="shared" si="408"/>
        <v/>
      </c>
      <c r="B1596" s="10" t="str">
        <f t="shared" si="409"/>
        <v/>
      </c>
      <c r="C1596" s="14" t="str">
        <f t="shared" si="410"/>
        <v/>
      </c>
      <c r="D1596" s="11" t="str">
        <f t="shared" si="411"/>
        <v/>
      </c>
      <c r="E1596" s="12" t="str">
        <f t="shared" si="412"/>
        <v/>
      </c>
      <c r="F1596" s="12" t="str">
        <f t="shared" si="413"/>
        <v/>
      </c>
      <c r="G1596" s="12" t="str">
        <f t="shared" si="414"/>
        <v/>
      </c>
      <c r="H1596" s="13"/>
      <c r="I1596" s="12" t="str">
        <f t="shared" si="415"/>
        <v/>
      </c>
      <c r="J1596" s="12" t="str">
        <f t="shared" si="416"/>
        <v/>
      </c>
      <c r="K1596" s="12" t="str">
        <f t="shared" si="417"/>
        <v/>
      </c>
      <c r="L1596" s="12" t="str">
        <f>IF(A1596="","",SUM($K$51:K1596))</f>
        <v/>
      </c>
      <c r="O1596" s="9" t="str">
        <f t="shared" si="418"/>
        <v/>
      </c>
      <c r="P1596" s="10" t="str">
        <f t="shared" si="419"/>
        <v/>
      </c>
      <c r="Q1596" s="16" t="str">
        <f t="shared" si="420"/>
        <v/>
      </c>
      <c r="R1596" s="12" t="str">
        <f t="shared" si="421"/>
        <v/>
      </c>
      <c r="S1596" s="12" t="str">
        <f t="shared" si="422"/>
        <v/>
      </c>
      <c r="T1596" s="12" t="str">
        <f t="shared" si="423"/>
        <v/>
      </c>
      <c r="U1596" s="12" t="str">
        <f t="shared" si="424"/>
        <v/>
      </c>
    </row>
    <row r="1597" spans="1:21" x14ac:dyDescent="0.2">
      <c r="A1597" s="9" t="str">
        <f t="shared" si="408"/>
        <v/>
      </c>
      <c r="B1597" s="10" t="str">
        <f t="shared" si="409"/>
        <v/>
      </c>
      <c r="C1597" s="14" t="str">
        <f t="shared" si="410"/>
        <v/>
      </c>
      <c r="D1597" s="11" t="str">
        <f t="shared" si="411"/>
        <v/>
      </c>
      <c r="E1597" s="12" t="str">
        <f t="shared" si="412"/>
        <v/>
      </c>
      <c r="F1597" s="12" t="str">
        <f t="shared" si="413"/>
        <v/>
      </c>
      <c r="G1597" s="12" t="str">
        <f t="shared" si="414"/>
        <v/>
      </c>
      <c r="H1597" s="13"/>
      <c r="I1597" s="12" t="str">
        <f t="shared" si="415"/>
        <v/>
      </c>
      <c r="J1597" s="12" t="str">
        <f t="shared" si="416"/>
        <v/>
      </c>
      <c r="K1597" s="12" t="str">
        <f t="shared" si="417"/>
        <v/>
      </c>
      <c r="L1597" s="12" t="str">
        <f>IF(A1597="","",SUM($K$51:K1597))</f>
        <v/>
      </c>
      <c r="O1597" s="9" t="str">
        <f t="shared" si="418"/>
        <v/>
      </c>
      <c r="P1597" s="10" t="str">
        <f t="shared" si="419"/>
        <v/>
      </c>
      <c r="Q1597" s="16" t="str">
        <f t="shared" si="420"/>
        <v/>
      </c>
      <c r="R1597" s="12" t="str">
        <f t="shared" si="421"/>
        <v/>
      </c>
      <c r="S1597" s="12" t="str">
        <f t="shared" si="422"/>
        <v/>
      </c>
      <c r="T1597" s="12" t="str">
        <f t="shared" si="423"/>
        <v/>
      </c>
      <c r="U1597" s="12" t="str">
        <f t="shared" si="424"/>
        <v/>
      </c>
    </row>
    <row r="1598" spans="1:21" x14ac:dyDescent="0.2">
      <c r="A1598" s="9" t="str">
        <f t="shared" si="408"/>
        <v/>
      </c>
      <c r="B1598" s="10" t="str">
        <f t="shared" si="409"/>
        <v/>
      </c>
      <c r="C1598" s="14" t="str">
        <f t="shared" si="410"/>
        <v/>
      </c>
      <c r="D1598" s="11" t="str">
        <f t="shared" si="411"/>
        <v/>
      </c>
      <c r="E1598" s="12" t="str">
        <f t="shared" si="412"/>
        <v/>
      </c>
      <c r="F1598" s="12" t="str">
        <f t="shared" si="413"/>
        <v/>
      </c>
      <c r="G1598" s="12" t="str">
        <f t="shared" si="414"/>
        <v/>
      </c>
      <c r="H1598" s="13"/>
      <c r="I1598" s="12" t="str">
        <f t="shared" si="415"/>
        <v/>
      </c>
      <c r="J1598" s="12" t="str">
        <f t="shared" si="416"/>
        <v/>
      </c>
      <c r="K1598" s="12" t="str">
        <f t="shared" si="417"/>
        <v/>
      </c>
      <c r="L1598" s="12" t="str">
        <f>IF(A1598="","",SUM($K$51:K1598))</f>
        <v/>
      </c>
      <c r="O1598" s="9" t="str">
        <f t="shared" si="418"/>
        <v/>
      </c>
      <c r="P1598" s="10" t="str">
        <f t="shared" si="419"/>
        <v/>
      </c>
      <c r="Q1598" s="16" t="str">
        <f t="shared" si="420"/>
        <v/>
      </c>
      <c r="R1598" s="12" t="str">
        <f t="shared" si="421"/>
        <v/>
      </c>
      <c r="S1598" s="12" t="str">
        <f t="shared" si="422"/>
        <v/>
      </c>
      <c r="T1598" s="12" t="str">
        <f t="shared" si="423"/>
        <v/>
      </c>
      <c r="U1598" s="12" t="str">
        <f t="shared" si="424"/>
        <v/>
      </c>
    </row>
    <row r="1599" spans="1:21" x14ac:dyDescent="0.2">
      <c r="A1599" s="9" t="str">
        <f t="shared" si="408"/>
        <v/>
      </c>
      <c r="B1599" s="10" t="str">
        <f t="shared" si="409"/>
        <v/>
      </c>
      <c r="C1599" s="14" t="str">
        <f t="shared" si="410"/>
        <v/>
      </c>
      <c r="D1599" s="11" t="str">
        <f t="shared" si="411"/>
        <v/>
      </c>
      <c r="E1599" s="12" t="str">
        <f t="shared" si="412"/>
        <v/>
      </c>
      <c r="F1599" s="12" t="str">
        <f t="shared" si="413"/>
        <v/>
      </c>
      <c r="G1599" s="12" t="str">
        <f t="shared" si="414"/>
        <v/>
      </c>
      <c r="H1599" s="13"/>
      <c r="I1599" s="12" t="str">
        <f t="shared" si="415"/>
        <v/>
      </c>
      <c r="J1599" s="12" t="str">
        <f t="shared" si="416"/>
        <v/>
      </c>
      <c r="K1599" s="12" t="str">
        <f t="shared" si="417"/>
        <v/>
      </c>
      <c r="L1599" s="12" t="str">
        <f>IF(A1599="","",SUM($K$51:K1599))</f>
        <v/>
      </c>
      <c r="O1599" s="9" t="str">
        <f t="shared" si="418"/>
        <v/>
      </c>
      <c r="P1599" s="10" t="str">
        <f t="shared" si="419"/>
        <v/>
      </c>
      <c r="Q1599" s="16" t="str">
        <f t="shared" si="420"/>
        <v/>
      </c>
      <c r="R1599" s="12" t="str">
        <f t="shared" si="421"/>
        <v/>
      </c>
      <c r="S1599" s="12" t="str">
        <f t="shared" si="422"/>
        <v/>
      </c>
      <c r="T1599" s="12" t="str">
        <f t="shared" si="423"/>
        <v/>
      </c>
      <c r="U1599" s="12" t="str">
        <f t="shared" si="424"/>
        <v/>
      </c>
    </row>
    <row r="1600" spans="1:21" x14ac:dyDescent="0.2">
      <c r="A1600" s="9" t="str">
        <f t="shared" si="408"/>
        <v/>
      </c>
      <c r="B1600" s="10" t="str">
        <f t="shared" si="409"/>
        <v/>
      </c>
      <c r="C1600" s="14" t="str">
        <f t="shared" si="410"/>
        <v/>
      </c>
      <c r="D1600" s="11" t="str">
        <f t="shared" si="411"/>
        <v/>
      </c>
      <c r="E1600" s="12" t="str">
        <f t="shared" si="412"/>
        <v/>
      </c>
      <c r="F1600" s="12" t="str">
        <f t="shared" si="413"/>
        <v/>
      </c>
      <c r="G1600" s="12" t="str">
        <f t="shared" si="414"/>
        <v/>
      </c>
      <c r="H1600" s="13"/>
      <c r="I1600" s="12" t="str">
        <f t="shared" si="415"/>
        <v/>
      </c>
      <c r="J1600" s="12" t="str">
        <f t="shared" si="416"/>
        <v/>
      </c>
      <c r="K1600" s="12" t="str">
        <f t="shared" si="417"/>
        <v/>
      </c>
      <c r="L1600" s="12" t="str">
        <f>IF(A1600="","",SUM($K$51:K1600))</f>
        <v/>
      </c>
      <c r="O1600" s="9" t="str">
        <f t="shared" si="418"/>
        <v/>
      </c>
      <c r="P1600" s="10" t="str">
        <f t="shared" si="419"/>
        <v/>
      </c>
      <c r="Q1600" s="16" t="str">
        <f t="shared" si="420"/>
        <v/>
      </c>
      <c r="R1600" s="12" t="str">
        <f t="shared" si="421"/>
        <v/>
      </c>
      <c r="S1600" s="12" t="str">
        <f t="shared" si="422"/>
        <v/>
      </c>
      <c r="T1600" s="12" t="str">
        <f t="shared" si="423"/>
        <v/>
      </c>
      <c r="U1600" s="12" t="str">
        <f t="shared" si="424"/>
        <v/>
      </c>
    </row>
    <row r="1601" spans="1:21" x14ac:dyDescent="0.2">
      <c r="A1601" s="9" t="str">
        <f t="shared" si="408"/>
        <v/>
      </c>
      <c r="B1601" s="10" t="str">
        <f t="shared" si="409"/>
        <v/>
      </c>
      <c r="C1601" s="14" t="str">
        <f t="shared" si="410"/>
        <v/>
      </c>
      <c r="D1601" s="11" t="str">
        <f t="shared" si="411"/>
        <v/>
      </c>
      <c r="E1601" s="12" t="str">
        <f t="shared" si="412"/>
        <v/>
      </c>
      <c r="F1601" s="12" t="str">
        <f t="shared" si="413"/>
        <v/>
      </c>
      <c r="G1601" s="12" t="str">
        <f t="shared" si="414"/>
        <v/>
      </c>
      <c r="H1601" s="13"/>
      <c r="I1601" s="12" t="str">
        <f t="shared" si="415"/>
        <v/>
      </c>
      <c r="J1601" s="12" t="str">
        <f t="shared" si="416"/>
        <v/>
      </c>
      <c r="K1601" s="12" t="str">
        <f t="shared" si="417"/>
        <v/>
      </c>
      <c r="L1601" s="12" t="str">
        <f>IF(A1601="","",SUM($K$51:K1601))</f>
        <v/>
      </c>
      <c r="O1601" s="9" t="str">
        <f t="shared" si="418"/>
        <v/>
      </c>
      <c r="P1601" s="10" t="str">
        <f t="shared" si="419"/>
        <v/>
      </c>
      <c r="Q1601" s="16" t="str">
        <f t="shared" si="420"/>
        <v/>
      </c>
      <c r="R1601" s="12" t="str">
        <f t="shared" si="421"/>
        <v/>
      </c>
      <c r="S1601" s="12" t="str">
        <f t="shared" si="422"/>
        <v/>
      </c>
      <c r="T1601" s="12" t="str">
        <f t="shared" si="423"/>
        <v/>
      </c>
      <c r="U1601" s="12" t="str">
        <f t="shared" si="424"/>
        <v/>
      </c>
    </row>
    <row r="1602" spans="1:21" x14ac:dyDescent="0.2">
      <c r="A1602" s="9" t="str">
        <f t="shared" si="408"/>
        <v/>
      </c>
      <c r="B1602" s="10" t="str">
        <f t="shared" si="409"/>
        <v/>
      </c>
      <c r="C1602" s="14" t="str">
        <f t="shared" si="410"/>
        <v/>
      </c>
      <c r="D1602" s="11" t="str">
        <f t="shared" si="411"/>
        <v/>
      </c>
      <c r="E1602" s="12" t="str">
        <f t="shared" si="412"/>
        <v/>
      </c>
      <c r="F1602" s="12" t="str">
        <f t="shared" si="413"/>
        <v/>
      </c>
      <c r="G1602" s="12" t="str">
        <f t="shared" si="414"/>
        <v/>
      </c>
      <c r="H1602" s="13"/>
      <c r="I1602" s="12" t="str">
        <f t="shared" si="415"/>
        <v/>
      </c>
      <c r="J1602" s="12" t="str">
        <f t="shared" si="416"/>
        <v/>
      </c>
      <c r="K1602" s="12" t="str">
        <f t="shared" si="417"/>
        <v/>
      </c>
      <c r="L1602" s="12" t="str">
        <f>IF(A1602="","",SUM($K$51:K1602))</f>
        <v/>
      </c>
      <c r="O1602" s="9" t="str">
        <f t="shared" si="418"/>
        <v/>
      </c>
      <c r="P1602" s="10" t="str">
        <f t="shared" si="419"/>
        <v/>
      </c>
      <c r="Q1602" s="16" t="str">
        <f t="shared" si="420"/>
        <v/>
      </c>
      <c r="R1602" s="12" t="str">
        <f t="shared" si="421"/>
        <v/>
      </c>
      <c r="S1602" s="12" t="str">
        <f t="shared" si="422"/>
        <v/>
      </c>
      <c r="T1602" s="12" t="str">
        <f t="shared" si="423"/>
        <v/>
      </c>
      <c r="U1602" s="12" t="str">
        <f t="shared" si="424"/>
        <v/>
      </c>
    </row>
    <row r="1603" spans="1:21" x14ac:dyDescent="0.2">
      <c r="A1603" s="9" t="str">
        <f t="shared" si="408"/>
        <v/>
      </c>
      <c r="B1603" s="10" t="str">
        <f t="shared" si="409"/>
        <v/>
      </c>
      <c r="C1603" s="14" t="str">
        <f t="shared" si="410"/>
        <v/>
      </c>
      <c r="D1603" s="11" t="str">
        <f t="shared" si="411"/>
        <v/>
      </c>
      <c r="E1603" s="12" t="str">
        <f t="shared" si="412"/>
        <v/>
      </c>
      <c r="F1603" s="12" t="str">
        <f t="shared" si="413"/>
        <v/>
      </c>
      <c r="G1603" s="12" t="str">
        <f t="shared" si="414"/>
        <v/>
      </c>
      <c r="H1603" s="13"/>
      <c r="I1603" s="12" t="str">
        <f t="shared" si="415"/>
        <v/>
      </c>
      <c r="J1603" s="12" t="str">
        <f t="shared" si="416"/>
        <v/>
      </c>
      <c r="K1603" s="12" t="str">
        <f t="shared" si="417"/>
        <v/>
      </c>
      <c r="L1603" s="12" t="str">
        <f>IF(A1603="","",SUM($K$51:K1603))</f>
        <v/>
      </c>
      <c r="O1603" s="9" t="str">
        <f t="shared" si="418"/>
        <v/>
      </c>
      <c r="P1603" s="10" t="str">
        <f t="shared" si="419"/>
        <v/>
      </c>
      <c r="Q1603" s="16" t="str">
        <f t="shared" si="420"/>
        <v/>
      </c>
      <c r="R1603" s="12" t="str">
        <f t="shared" si="421"/>
        <v/>
      </c>
      <c r="S1603" s="12" t="str">
        <f t="shared" si="422"/>
        <v/>
      </c>
      <c r="T1603" s="12" t="str">
        <f t="shared" si="423"/>
        <v/>
      </c>
      <c r="U1603" s="12" t="str">
        <f t="shared" si="424"/>
        <v/>
      </c>
    </row>
    <row r="1604" spans="1:21" x14ac:dyDescent="0.2">
      <c r="A1604" s="9" t="str">
        <f t="shared" si="408"/>
        <v/>
      </c>
      <c r="B1604" s="10" t="str">
        <f t="shared" si="409"/>
        <v/>
      </c>
      <c r="C1604" s="14" t="str">
        <f t="shared" si="410"/>
        <v/>
      </c>
      <c r="D1604" s="11" t="str">
        <f t="shared" si="411"/>
        <v/>
      </c>
      <c r="E1604" s="12" t="str">
        <f t="shared" si="412"/>
        <v/>
      </c>
      <c r="F1604" s="12" t="str">
        <f t="shared" si="413"/>
        <v/>
      </c>
      <c r="G1604" s="12" t="str">
        <f t="shared" si="414"/>
        <v/>
      </c>
      <c r="H1604" s="13"/>
      <c r="I1604" s="12" t="str">
        <f t="shared" si="415"/>
        <v/>
      </c>
      <c r="J1604" s="12" t="str">
        <f t="shared" si="416"/>
        <v/>
      </c>
      <c r="K1604" s="12" t="str">
        <f t="shared" si="417"/>
        <v/>
      </c>
      <c r="L1604" s="12" t="str">
        <f>IF(A1604="","",SUM($K$51:K1604))</f>
        <v/>
      </c>
      <c r="O1604" s="9" t="str">
        <f t="shared" si="418"/>
        <v/>
      </c>
      <c r="P1604" s="10" t="str">
        <f t="shared" si="419"/>
        <v/>
      </c>
      <c r="Q1604" s="16" t="str">
        <f t="shared" si="420"/>
        <v/>
      </c>
      <c r="R1604" s="12" t="str">
        <f t="shared" si="421"/>
        <v/>
      </c>
      <c r="S1604" s="12" t="str">
        <f t="shared" si="422"/>
        <v/>
      </c>
      <c r="T1604" s="12" t="str">
        <f t="shared" si="423"/>
        <v/>
      </c>
      <c r="U1604" s="12" t="str">
        <f t="shared" si="424"/>
        <v/>
      </c>
    </row>
    <row r="1605" spans="1:21" x14ac:dyDescent="0.2">
      <c r="A1605" s="9" t="str">
        <f t="shared" si="408"/>
        <v/>
      </c>
      <c r="B1605" s="10" t="str">
        <f t="shared" si="409"/>
        <v/>
      </c>
      <c r="C1605" s="14" t="str">
        <f t="shared" si="410"/>
        <v/>
      </c>
      <c r="D1605" s="11" t="str">
        <f t="shared" si="411"/>
        <v/>
      </c>
      <c r="E1605" s="12" t="str">
        <f t="shared" si="412"/>
        <v/>
      </c>
      <c r="F1605" s="12" t="str">
        <f t="shared" si="413"/>
        <v/>
      </c>
      <c r="G1605" s="12" t="str">
        <f t="shared" si="414"/>
        <v/>
      </c>
      <c r="H1605" s="13"/>
      <c r="I1605" s="12" t="str">
        <f t="shared" si="415"/>
        <v/>
      </c>
      <c r="J1605" s="12" t="str">
        <f t="shared" si="416"/>
        <v/>
      </c>
      <c r="K1605" s="12" t="str">
        <f t="shared" si="417"/>
        <v/>
      </c>
      <c r="L1605" s="12" t="str">
        <f>IF(A1605="","",SUM($K$51:K1605))</f>
        <v/>
      </c>
      <c r="O1605" s="9" t="str">
        <f t="shared" si="418"/>
        <v/>
      </c>
      <c r="P1605" s="10" t="str">
        <f t="shared" si="419"/>
        <v/>
      </c>
      <c r="Q1605" s="16" t="str">
        <f t="shared" si="420"/>
        <v/>
      </c>
      <c r="R1605" s="12" t="str">
        <f t="shared" si="421"/>
        <v/>
      </c>
      <c r="S1605" s="12" t="str">
        <f t="shared" si="422"/>
        <v/>
      </c>
      <c r="T1605" s="12" t="str">
        <f t="shared" si="423"/>
        <v/>
      </c>
      <c r="U1605" s="12" t="str">
        <f t="shared" si="424"/>
        <v/>
      </c>
    </row>
    <row r="1606" spans="1:21" x14ac:dyDescent="0.2">
      <c r="A1606" s="9" t="str">
        <f t="shared" si="408"/>
        <v/>
      </c>
      <c r="B1606" s="10" t="str">
        <f t="shared" si="409"/>
        <v/>
      </c>
      <c r="C1606" s="14" t="str">
        <f t="shared" si="410"/>
        <v/>
      </c>
      <c r="D1606" s="11" t="str">
        <f t="shared" si="411"/>
        <v/>
      </c>
      <c r="E1606" s="12" t="str">
        <f t="shared" si="412"/>
        <v/>
      </c>
      <c r="F1606" s="12" t="str">
        <f t="shared" si="413"/>
        <v/>
      </c>
      <c r="G1606" s="12" t="str">
        <f t="shared" si="414"/>
        <v/>
      </c>
      <c r="H1606" s="13"/>
      <c r="I1606" s="12" t="str">
        <f t="shared" si="415"/>
        <v/>
      </c>
      <c r="J1606" s="12" t="str">
        <f t="shared" si="416"/>
        <v/>
      </c>
      <c r="K1606" s="12" t="str">
        <f t="shared" si="417"/>
        <v/>
      </c>
      <c r="L1606" s="12" t="str">
        <f>IF(A1606="","",SUM($K$51:K1606))</f>
        <v/>
      </c>
      <c r="O1606" s="9" t="str">
        <f t="shared" si="418"/>
        <v/>
      </c>
      <c r="P1606" s="10" t="str">
        <f t="shared" si="419"/>
        <v/>
      </c>
      <c r="Q1606" s="16" t="str">
        <f t="shared" si="420"/>
        <v/>
      </c>
      <c r="R1606" s="12" t="str">
        <f t="shared" si="421"/>
        <v/>
      </c>
      <c r="S1606" s="12" t="str">
        <f t="shared" si="422"/>
        <v/>
      </c>
      <c r="T1606" s="12" t="str">
        <f t="shared" si="423"/>
        <v/>
      </c>
      <c r="U1606" s="12" t="str">
        <f t="shared" si="424"/>
        <v/>
      </c>
    </row>
    <row r="1607" spans="1:21" x14ac:dyDescent="0.2">
      <c r="A1607" s="9" t="str">
        <f t="shared" si="408"/>
        <v/>
      </c>
      <c r="B1607" s="10" t="str">
        <f t="shared" si="409"/>
        <v/>
      </c>
      <c r="C1607" s="14" t="str">
        <f t="shared" si="410"/>
        <v/>
      </c>
      <c r="D1607" s="11" t="str">
        <f t="shared" si="411"/>
        <v/>
      </c>
      <c r="E1607" s="12" t="str">
        <f t="shared" si="412"/>
        <v/>
      </c>
      <c r="F1607" s="12" t="str">
        <f t="shared" si="413"/>
        <v/>
      </c>
      <c r="G1607" s="12" t="str">
        <f t="shared" si="414"/>
        <v/>
      </c>
      <c r="H1607" s="13"/>
      <c r="I1607" s="12" t="str">
        <f t="shared" si="415"/>
        <v/>
      </c>
      <c r="J1607" s="12" t="str">
        <f t="shared" si="416"/>
        <v/>
      </c>
      <c r="K1607" s="12" t="str">
        <f t="shared" si="417"/>
        <v/>
      </c>
      <c r="L1607" s="12" t="str">
        <f>IF(A1607="","",SUM($K$51:K1607))</f>
        <v/>
      </c>
      <c r="O1607" s="9" t="str">
        <f t="shared" si="418"/>
        <v/>
      </c>
      <c r="P1607" s="10" t="str">
        <f t="shared" si="419"/>
        <v/>
      </c>
      <c r="Q1607" s="16" t="str">
        <f t="shared" si="420"/>
        <v/>
      </c>
      <c r="R1607" s="12" t="str">
        <f t="shared" si="421"/>
        <v/>
      </c>
      <c r="S1607" s="12" t="str">
        <f t="shared" si="422"/>
        <v/>
      </c>
      <c r="T1607" s="12" t="str">
        <f t="shared" si="423"/>
        <v/>
      </c>
      <c r="U1607" s="12" t="str">
        <f t="shared" si="424"/>
        <v/>
      </c>
    </row>
    <row r="1608" spans="1:21" x14ac:dyDescent="0.2">
      <c r="A1608" s="9" t="str">
        <f t="shared" si="408"/>
        <v/>
      </c>
      <c r="B1608" s="10" t="str">
        <f t="shared" si="409"/>
        <v/>
      </c>
      <c r="C1608" s="14" t="str">
        <f t="shared" si="410"/>
        <v/>
      </c>
      <c r="D1608" s="11" t="str">
        <f t="shared" si="411"/>
        <v/>
      </c>
      <c r="E1608" s="12" t="str">
        <f t="shared" si="412"/>
        <v/>
      </c>
      <c r="F1608" s="12" t="str">
        <f t="shared" si="413"/>
        <v/>
      </c>
      <c r="G1608" s="12" t="str">
        <f t="shared" si="414"/>
        <v/>
      </c>
      <c r="H1608" s="13"/>
      <c r="I1608" s="12" t="str">
        <f t="shared" si="415"/>
        <v/>
      </c>
      <c r="J1608" s="12" t="str">
        <f t="shared" si="416"/>
        <v/>
      </c>
      <c r="K1608" s="12" t="str">
        <f t="shared" si="417"/>
        <v/>
      </c>
      <c r="L1608" s="12" t="str">
        <f>IF(A1608="","",SUM($K$51:K1608))</f>
        <v/>
      </c>
      <c r="O1608" s="9" t="str">
        <f t="shared" si="418"/>
        <v/>
      </c>
      <c r="P1608" s="10" t="str">
        <f t="shared" si="419"/>
        <v/>
      </c>
      <c r="Q1608" s="16" t="str">
        <f t="shared" si="420"/>
        <v/>
      </c>
      <c r="R1608" s="12" t="str">
        <f t="shared" si="421"/>
        <v/>
      </c>
      <c r="S1608" s="12" t="str">
        <f t="shared" si="422"/>
        <v/>
      </c>
      <c r="T1608" s="12" t="str">
        <f t="shared" si="423"/>
        <v/>
      </c>
      <c r="U1608" s="12" t="str">
        <f t="shared" si="424"/>
        <v/>
      </c>
    </row>
    <row r="1609" spans="1:21" x14ac:dyDescent="0.2">
      <c r="A1609" s="9" t="str">
        <f t="shared" si="408"/>
        <v/>
      </c>
      <c r="B1609" s="10" t="str">
        <f t="shared" si="409"/>
        <v/>
      </c>
      <c r="C1609" s="14" t="str">
        <f t="shared" si="410"/>
        <v/>
      </c>
      <c r="D1609" s="11" t="str">
        <f t="shared" si="411"/>
        <v/>
      </c>
      <c r="E1609" s="12" t="str">
        <f t="shared" si="412"/>
        <v/>
      </c>
      <c r="F1609" s="12" t="str">
        <f t="shared" si="413"/>
        <v/>
      </c>
      <c r="G1609" s="12" t="str">
        <f t="shared" si="414"/>
        <v/>
      </c>
      <c r="H1609" s="13"/>
      <c r="I1609" s="12" t="str">
        <f t="shared" si="415"/>
        <v/>
      </c>
      <c r="J1609" s="12" t="str">
        <f t="shared" si="416"/>
        <v/>
      </c>
      <c r="K1609" s="12" t="str">
        <f t="shared" si="417"/>
        <v/>
      </c>
      <c r="L1609" s="12" t="str">
        <f>IF(A1609="","",SUM($K$51:K1609))</f>
        <v/>
      </c>
      <c r="O1609" s="9" t="str">
        <f t="shared" si="418"/>
        <v/>
      </c>
      <c r="P1609" s="10" t="str">
        <f t="shared" si="419"/>
        <v/>
      </c>
      <c r="Q1609" s="16" t="str">
        <f t="shared" si="420"/>
        <v/>
      </c>
      <c r="R1609" s="12" t="str">
        <f t="shared" si="421"/>
        <v/>
      </c>
      <c r="S1609" s="12" t="str">
        <f t="shared" si="422"/>
        <v/>
      </c>
      <c r="T1609" s="12" t="str">
        <f t="shared" si="423"/>
        <v/>
      </c>
      <c r="U1609" s="12" t="str">
        <f t="shared" si="424"/>
        <v/>
      </c>
    </row>
    <row r="1610" spans="1:21" x14ac:dyDescent="0.2">
      <c r="A1610" s="9" t="str">
        <f t="shared" si="408"/>
        <v/>
      </c>
      <c r="B1610" s="10" t="str">
        <f t="shared" si="409"/>
        <v/>
      </c>
      <c r="C1610" s="14" t="str">
        <f t="shared" si="410"/>
        <v/>
      </c>
      <c r="D1610" s="11" t="str">
        <f t="shared" si="411"/>
        <v/>
      </c>
      <c r="E1610" s="12" t="str">
        <f t="shared" si="412"/>
        <v/>
      </c>
      <c r="F1610" s="12" t="str">
        <f t="shared" si="413"/>
        <v/>
      </c>
      <c r="G1610" s="12" t="str">
        <f t="shared" si="414"/>
        <v/>
      </c>
      <c r="H1610" s="13"/>
      <c r="I1610" s="12" t="str">
        <f t="shared" si="415"/>
        <v/>
      </c>
      <c r="J1610" s="12" t="str">
        <f t="shared" si="416"/>
        <v/>
      </c>
      <c r="K1610" s="12" t="str">
        <f t="shared" si="417"/>
        <v/>
      </c>
      <c r="L1610" s="12" t="str">
        <f>IF(A1610="","",SUM($K$51:K1610))</f>
        <v/>
      </c>
      <c r="O1610" s="9" t="str">
        <f t="shared" si="418"/>
        <v/>
      </c>
      <c r="P1610" s="10" t="str">
        <f t="shared" si="419"/>
        <v/>
      </c>
      <c r="Q1610" s="16" t="str">
        <f t="shared" si="420"/>
        <v/>
      </c>
      <c r="R1610" s="12" t="str">
        <f t="shared" si="421"/>
        <v/>
      </c>
      <c r="S1610" s="12" t="str">
        <f t="shared" si="422"/>
        <v/>
      </c>
      <c r="T1610" s="12" t="str">
        <f t="shared" si="423"/>
        <v/>
      </c>
      <c r="U1610" s="12" t="str">
        <f t="shared" si="424"/>
        <v/>
      </c>
    </row>
    <row r="1611" spans="1:21" x14ac:dyDescent="0.2">
      <c r="A1611" s="1"/>
      <c r="B1611" s="1"/>
      <c r="C1611" s="1"/>
      <c r="D1611" s="1"/>
      <c r="E1611" s="1"/>
      <c r="F1611" s="1"/>
      <c r="G1611" s="1"/>
      <c r="H1611" s="1"/>
      <c r="I1611" s="1"/>
      <c r="J1611" s="1"/>
      <c r="K1611" s="1"/>
      <c r="L1611" s="1"/>
      <c r="O1611" s="1"/>
      <c r="P1611" s="1"/>
      <c r="Q1611" s="1"/>
      <c r="R1611" s="1"/>
      <c r="S1611" s="1"/>
      <c r="T1611" s="1"/>
      <c r="U1611" s="17" t="str">
        <f ca="1">IF(OFFSET(U1611,-1,0,1,1)="","",ROUND(OFFSET(U1611,-1,0,1,1),0))</f>
        <v/>
      </c>
    </row>
    <row r="1612" spans="1:21" x14ac:dyDescent="0.2">
      <c r="A1612" s="4" t="s">
        <v>20</v>
      </c>
    </row>
  </sheetData>
  <mergeCells count="4">
    <mergeCell ref="C3:E3"/>
    <mergeCell ref="K3:L3"/>
    <mergeCell ref="H3:J3"/>
    <mergeCell ref="K2:L2"/>
  </mergeCells>
  <phoneticPr fontId="2" type="noConversion"/>
  <conditionalFormatting sqref="A51:B1610 D51:G1610 I51:L1610">
    <cfRule type="expression" dxfId="4" priority="4" stopIfTrue="1">
      <formula>MOD($A51,$P$14)=0</formula>
    </cfRule>
  </conditionalFormatting>
  <conditionalFormatting sqref="B27:F32">
    <cfRule type="expression" dxfId="3" priority="10">
      <formula>$F$26="Variable Rate"</formula>
    </cfRule>
  </conditionalFormatting>
  <conditionalFormatting sqref="C51:C1610">
    <cfRule type="expression" dxfId="2" priority="5" stopIfTrue="1">
      <formula>MOD($A51,$P$14)=0</formula>
    </cfRule>
  </conditionalFormatting>
  <conditionalFormatting sqref="F27:F31">
    <cfRule type="expression" dxfId="1" priority="3">
      <formula>$F$26="Variable Rate"</formula>
    </cfRule>
  </conditionalFormatting>
  <conditionalFormatting sqref="P51:P1610">
    <cfRule type="expression" dxfId="0" priority="1" stopIfTrue="1">
      <formula>($E51=$C$6+1)</formula>
    </cfRule>
  </conditionalFormatting>
  <dataValidations count="5">
    <dataValidation type="list" showInputMessage="1" showErrorMessage="1" sqref="F26" xr:uid="{00000000-0002-0000-0000-000001000000}">
      <formula1>"Variable Rate,Fixed Rate"</formula1>
    </dataValidation>
    <dataValidation type="whole" errorStyle="warning" operator="greaterThanOrEqual" allowBlank="1" showInputMessage="1" showErrorMessage="1" errorTitle="Invalid Payment Interval" error="Payment Interval must be a positive integer (1,2,3,4,etc.) or blank." sqref="K10 K8" xr:uid="{00000000-0002-0000-0000-000002000000}">
      <formula1>0</formula1>
    </dataValidation>
    <dataValidation type="list" showInputMessage="1" showErrorMessage="1" sqref="F13" xr:uid="{00000000-0002-0000-0000-000003000000}">
      <formula1>"Monthly,Semi-Monthly,Bi-Weekly,Weekly,Acc Bi-Weekly,Acc Weekly"</formula1>
    </dataValidation>
    <dataValidation type="list" showInputMessage="1" showErrorMessage="1" sqref="F12" xr:uid="{00000000-0002-0000-0000-000004000000}">
      <formula1>"Semi-Annually,Monthly"</formula1>
    </dataValidation>
    <dataValidation type="whole" errorStyle="information" showErrorMessage="1" errorTitle="Invalid Entry" error="The Payment # cannot be larger than the total number of payments made each year (monthly=12, biweekly=26, etc)." sqref="K12" xr:uid="{00000000-0002-0000-0000-000000000000}">
      <formula1>0</formula1>
      <formula2>K38</formula2>
    </dataValidation>
  </dataValidations>
  <hyperlinks>
    <hyperlink ref="K3:L3" r:id="rId1" display="Home Mortgage Calculator" xr:uid="{00000000-0004-0000-0000-000000000000}"/>
  </hyperlinks>
  <printOptions horizontalCentered="1"/>
  <pageMargins left="0.35" right="0.35" top="0.35" bottom="0.5" header="0.25" footer="0.25"/>
  <pageSetup scale="83" fitToHeight="0" orientation="portrait" r:id="rId2"/>
  <headerFooter scaleWithDoc="0">
    <oddFooter>&amp;L&amp;"Arial,Regular"&amp;8&amp;K01+034https://www.vertex42.com/Calculators/home-mortgage-calculator.html&amp;R&amp;"Arial,Regular"&amp;8Page &amp;P of &amp;N</oddFooter>
    <firstFooter>&amp;R&amp;"Arial,Regular"&amp;8Page &amp;P of &amp;N</firstFooter>
  </headerFooter>
  <ignoredErrors>
    <ignoredError sqref="F17" unlocked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workbookViewId="0"/>
  </sheetViews>
  <sheetFormatPr defaultColWidth="9.140625" defaultRowHeight="12.75" x14ac:dyDescent="0.2"/>
  <cols>
    <col min="1" max="1" width="10.42578125" style="33" customWidth="1"/>
    <col min="2" max="2" width="81.5703125" style="33" customWidth="1"/>
    <col min="3" max="3" width="19.140625" style="33" customWidth="1"/>
    <col min="4" max="4" width="10.28515625" style="33" customWidth="1"/>
    <col min="5" max="16384" width="9.140625" style="33"/>
  </cols>
  <sheetData>
    <row r="1" spans="1:3" ht="30" customHeight="1" x14ac:dyDescent="0.2">
      <c r="A1" s="95" t="s">
        <v>64</v>
      </c>
      <c r="B1" s="95"/>
      <c r="C1" s="95"/>
    </row>
    <row r="2" spans="1:3" x14ac:dyDescent="0.2">
      <c r="A2" s="107" t="s">
        <v>85</v>
      </c>
      <c r="C2" s="34" t="s">
        <v>99</v>
      </c>
    </row>
    <row r="3" spans="1:3" x14ac:dyDescent="0.2">
      <c r="B3" s="35"/>
    </row>
    <row r="4" spans="1:3" ht="18" x14ac:dyDescent="0.2">
      <c r="A4" s="93" t="s">
        <v>70</v>
      </c>
      <c r="B4" s="108"/>
      <c r="C4" s="109"/>
    </row>
    <row r="5" spans="1:3" ht="85.5" x14ac:dyDescent="0.2">
      <c r="B5" s="45" t="s">
        <v>72</v>
      </c>
    </row>
    <row r="6" spans="1:3" ht="14.25" x14ac:dyDescent="0.2">
      <c r="B6" s="36"/>
    </row>
    <row r="7" spans="1:3" ht="43.5" x14ac:dyDescent="0.2">
      <c r="B7" s="36" t="s">
        <v>79</v>
      </c>
    </row>
    <row r="8" spans="1:3" ht="14.25" x14ac:dyDescent="0.2">
      <c r="B8" s="36"/>
    </row>
    <row r="9" spans="1:3" ht="18" x14ac:dyDescent="0.2">
      <c r="A9" s="93" t="s">
        <v>71</v>
      </c>
      <c r="B9" s="108"/>
      <c r="C9" s="109"/>
    </row>
    <row r="10" spans="1:3" ht="14.25" x14ac:dyDescent="0.2">
      <c r="B10" s="36" t="s">
        <v>73</v>
      </c>
    </row>
    <row r="11" spans="1:3" ht="14.25" x14ac:dyDescent="0.2">
      <c r="B11" s="36"/>
    </row>
    <row r="12" spans="1:3" ht="14.25" x14ac:dyDescent="0.2">
      <c r="B12" s="46" t="s">
        <v>78</v>
      </c>
    </row>
    <row r="13" spans="1:3" ht="14.25" x14ac:dyDescent="0.2">
      <c r="B13" s="46"/>
    </row>
    <row r="14" spans="1:3" ht="28.5" x14ac:dyDescent="0.2">
      <c r="B14" s="36" t="s">
        <v>74</v>
      </c>
    </row>
    <row r="15" spans="1:3" ht="14.25" x14ac:dyDescent="0.2">
      <c r="B15" s="46"/>
    </row>
    <row r="16" spans="1:3" ht="14.25" x14ac:dyDescent="0.2">
      <c r="B16" s="46" t="s">
        <v>75</v>
      </c>
    </row>
    <row r="17" spans="1:5" ht="14.25" x14ac:dyDescent="0.2">
      <c r="B17" s="46"/>
    </row>
    <row r="18" spans="1:5" ht="28.5" x14ac:dyDescent="0.2">
      <c r="B18" s="36" t="s">
        <v>84</v>
      </c>
    </row>
    <row r="19" spans="1:5" ht="14.25" x14ac:dyDescent="0.2">
      <c r="B19" s="46"/>
    </row>
    <row r="20" spans="1:5" ht="29.25" x14ac:dyDescent="0.25">
      <c r="B20" s="36" t="s">
        <v>76</v>
      </c>
      <c r="E20" s="38"/>
    </row>
    <row r="21" spans="1:5" ht="14.25" x14ac:dyDescent="0.2">
      <c r="A21" s="39"/>
      <c r="B21" s="40"/>
    </row>
    <row r="22" spans="1:5" ht="18" x14ac:dyDescent="0.2">
      <c r="A22" s="93" t="s">
        <v>65</v>
      </c>
      <c r="B22" s="108"/>
      <c r="C22" s="109"/>
      <c r="E22" s="37"/>
    </row>
    <row r="23" spans="1:5" ht="28.5" x14ac:dyDescent="0.2">
      <c r="B23" s="41" t="s">
        <v>66</v>
      </c>
      <c r="E23" s="37"/>
    </row>
    <row r="24" spans="1:5" ht="14.25" x14ac:dyDescent="0.2">
      <c r="B24" s="41"/>
      <c r="E24" s="37"/>
    </row>
    <row r="25" spans="1:5" ht="18" x14ac:dyDescent="0.2">
      <c r="A25" s="93" t="s">
        <v>100</v>
      </c>
      <c r="B25" s="108"/>
      <c r="C25" s="109"/>
      <c r="E25" s="37"/>
    </row>
    <row r="27" spans="1:5" ht="14.25" x14ac:dyDescent="0.2">
      <c r="B27" s="110" t="str">
        <f>HYPERLINK("https://www.vertex42.com/ExcelTemplates/loan-amortization-schedule.html","Vertex42.com: Loan Amortization Schedule")</f>
        <v>Vertex42.com: Loan Amortization Schedule</v>
      </c>
    </row>
    <row r="28" spans="1:5" x14ac:dyDescent="0.2">
      <c r="E28" s="42"/>
    </row>
    <row r="29" spans="1:5" ht="14.25" x14ac:dyDescent="0.2">
      <c r="B29" s="110" t="str">
        <f>HYPERLINK("https://www.vertex42.com/ExcelTemplates/personal-budget-spreadsheet.html","Vertex42.com: Personal Budget Spreadsheet")</f>
        <v>Vertex42.com: Personal Budget Spreadsheet</v>
      </c>
      <c r="E29" s="42"/>
    </row>
    <row r="30" spans="1:5" x14ac:dyDescent="0.2">
      <c r="E30" s="42"/>
    </row>
    <row r="31" spans="1:5" ht="14.25" x14ac:dyDescent="0.2">
      <c r="B31" s="110" t="str">
        <f>HYPERLINK("https://www.vertex42.com/blog/money/debt/10-strategies-for-paying-off-your-mortgage-early.html","Vertex42 Blog: 10 Strategies for Paying Off Your Mortgage Early")</f>
        <v>Vertex42 Blog: 10 Strategies for Paying Off Your Mortgage Early</v>
      </c>
      <c r="E31" s="42"/>
    </row>
    <row r="32" spans="1:5" ht="14.25" x14ac:dyDescent="0.2">
      <c r="B32" s="43"/>
      <c r="E32" s="42"/>
    </row>
    <row r="33" spans="2:5" ht="14.25" x14ac:dyDescent="0.2">
      <c r="B33" s="110" t="str">
        <f>HYPERLINK("https://www.vertex42.com/blog/money/debt/biweekly-mortgage-payment-plans-uncovered.html","Vertex42 Blog: Biweekly Mortgage Payments Uncovered")</f>
        <v>Vertex42 Blog: Biweekly Mortgage Payments Uncovered</v>
      </c>
      <c r="E33" s="44"/>
    </row>
    <row r="34" spans="2:5" x14ac:dyDescent="0.2">
      <c r="E34" s="42"/>
    </row>
  </sheetData>
  <hyperlinks>
    <hyperlink ref="A2" r:id="rId1" xr:uid="{00000000-0004-0000-01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45A8-4FC9-47BF-8831-3F2DF2511B47}">
  <dimension ref="A1:C19"/>
  <sheetViews>
    <sheetView showGridLines="0" workbookViewId="0"/>
  </sheetViews>
  <sheetFormatPr defaultRowHeight="12.75" x14ac:dyDescent="0.2"/>
  <cols>
    <col min="1" max="1" width="2.85546875" style="33" customWidth="1"/>
    <col min="2" max="2" width="71.5703125" style="33" customWidth="1"/>
    <col min="3" max="3" width="22.28515625" customWidth="1"/>
  </cols>
  <sheetData>
    <row r="1" spans="1:3" ht="32.1" customHeight="1" x14ac:dyDescent="0.2">
      <c r="A1" s="94"/>
      <c r="B1" s="95" t="s">
        <v>0</v>
      </c>
      <c r="C1" s="96"/>
    </row>
    <row r="2" spans="1:3" ht="15" x14ac:dyDescent="0.2">
      <c r="A2" s="97"/>
      <c r="B2" s="98"/>
      <c r="C2" s="99"/>
    </row>
    <row r="3" spans="1:3" ht="15" x14ac:dyDescent="0.2">
      <c r="A3" s="97"/>
      <c r="B3" s="100" t="s">
        <v>67</v>
      </c>
      <c r="C3" s="99"/>
    </row>
    <row r="4" spans="1:3" ht="14.25" x14ac:dyDescent="0.2">
      <c r="A4" s="97"/>
      <c r="B4" s="101" t="s">
        <v>85</v>
      </c>
      <c r="C4" s="99"/>
    </row>
    <row r="5" spans="1:3" ht="15" x14ac:dyDescent="0.2">
      <c r="A5" s="97"/>
      <c r="B5" s="102"/>
      <c r="C5" s="99"/>
    </row>
    <row r="6" spans="1:3" ht="15.75" x14ac:dyDescent="0.25">
      <c r="A6" s="97"/>
      <c r="B6" s="103" t="s">
        <v>99</v>
      </c>
      <c r="C6" s="99"/>
    </row>
    <row r="7" spans="1:3" ht="15" x14ac:dyDescent="0.2">
      <c r="A7" s="97"/>
      <c r="B7" s="102"/>
      <c r="C7" s="99"/>
    </row>
    <row r="8" spans="1:3" ht="30" x14ac:dyDescent="0.2">
      <c r="A8" s="97"/>
      <c r="B8" s="102" t="s">
        <v>77</v>
      </c>
      <c r="C8" s="99"/>
    </row>
    <row r="9" spans="1:3" ht="15" x14ac:dyDescent="0.2">
      <c r="A9" s="97"/>
      <c r="B9" s="102"/>
      <c r="C9" s="99"/>
    </row>
    <row r="10" spans="1:3" ht="30" x14ac:dyDescent="0.2">
      <c r="A10" s="97"/>
      <c r="B10" s="102" t="s">
        <v>68</v>
      </c>
      <c r="C10" s="99"/>
    </row>
    <row r="11" spans="1:3" ht="15" x14ac:dyDescent="0.2">
      <c r="A11" s="97"/>
      <c r="B11" s="102"/>
      <c r="C11" s="99"/>
    </row>
    <row r="12" spans="1:3" ht="30" x14ac:dyDescent="0.2">
      <c r="A12" s="97"/>
      <c r="B12" s="102" t="s">
        <v>69</v>
      </c>
      <c r="C12" s="99"/>
    </row>
    <row r="13" spans="1:3" ht="15" x14ac:dyDescent="0.2">
      <c r="A13" s="97"/>
      <c r="B13" s="102"/>
      <c r="C13" s="99"/>
    </row>
    <row r="14" spans="1:3" ht="15.75" x14ac:dyDescent="0.25">
      <c r="A14" s="97"/>
      <c r="B14" s="103" t="s">
        <v>88</v>
      </c>
      <c r="C14" s="99"/>
    </row>
    <row r="15" spans="1:3" ht="15" x14ac:dyDescent="0.2">
      <c r="A15" s="97"/>
      <c r="B15" s="106" t="s">
        <v>86</v>
      </c>
      <c r="C15" s="99"/>
    </row>
    <row r="16" spans="1:3" ht="15" x14ac:dyDescent="0.2">
      <c r="A16" s="97"/>
      <c r="B16" s="104"/>
      <c r="C16" s="99"/>
    </row>
    <row r="17" spans="1:3" ht="15" x14ac:dyDescent="0.2">
      <c r="A17" s="97"/>
      <c r="B17" s="105" t="s">
        <v>87</v>
      </c>
      <c r="C17" s="99"/>
    </row>
    <row r="18" spans="1:3" ht="14.25" x14ac:dyDescent="0.2">
      <c r="A18" s="97"/>
      <c r="B18" s="97"/>
      <c r="C18" s="99"/>
    </row>
    <row r="19" spans="1:3" ht="14.25" x14ac:dyDescent="0.2">
      <c r="A19" s="97"/>
      <c r="B19" s="97"/>
      <c r="C19" s="99"/>
    </row>
  </sheetData>
  <hyperlinks>
    <hyperlink ref="B15" r:id="rId1" xr:uid="{3F84CAB5-5886-4EE5-A7F2-D38873C3AD28}"/>
    <hyperlink ref="B4" r:id="rId2" xr:uid="{669C3CB1-EBE5-42D0-87E3-8116A0DE0A1C}"/>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MortgageCalculator</vt:lpstr>
      <vt:lpstr>Help</vt:lpstr>
      <vt:lpstr>©</vt:lpstr>
      <vt:lpstr>MortgageCalculator!compound_periods</vt:lpstr>
      <vt:lpstr>MortgageCalculator!CP</vt:lpstr>
      <vt:lpstr>MortgageCalculator!d</vt:lpstr>
      <vt:lpstr>MortgageCalculator!fpdate</vt:lpstr>
      <vt:lpstr>MortgageCalculator!frequency</vt:lpstr>
      <vt:lpstr>MortgageCalculator!int</vt:lpstr>
      <vt:lpstr>MortgageCalculator!loan_amount</vt:lpstr>
      <vt:lpstr>MortgageCalculator!nper</vt:lpstr>
      <vt:lpstr>MortgageCalculator!payment</vt:lpstr>
      <vt:lpstr>MortgageCalculator!ppy</vt:lpstr>
      <vt:lpstr>MortgageCalculator!Print_Titles</vt:lpstr>
      <vt:lpstr>MortgageCalculator!start_rate</vt:lpstr>
      <vt:lpstr>MortgageCalculator!term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2007-2023 Vertex42 LLC. All Rights Reserved.</dc:description>
  <cp:lastModifiedBy>Vertex42.com</cp:lastModifiedBy>
  <cp:lastPrinted>2023-12-12T00:44:08Z</cp:lastPrinted>
  <dcterms:created xsi:type="dcterms:W3CDTF">2009-02-13T18:46:17Z</dcterms:created>
  <dcterms:modified xsi:type="dcterms:W3CDTF">2023-12-12T00:54:03Z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2007-2023 Vertex42 LLC</vt:lpwstr>
  </property>
  <property fmtid="{D5CDD505-2E9C-101B-9397-08002B2CF9AE}" pid="3" name="Version">
    <vt:lpwstr>3.1.0</vt:lpwstr>
  </property>
</Properties>
</file>