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新工具试用\test_cases\"/>
    </mc:Choice>
  </mc:AlternateContent>
  <bookViews>
    <workbookView xWindow="-105" yWindow="-105" windowWidth="23250" windowHeight="12450" firstSheet="1" activeTab="5"/>
  </bookViews>
  <sheets>
    <sheet name="封面" sheetId="1" r:id="rId1"/>
    <sheet name="版本记录" sheetId="2" r:id="rId2"/>
    <sheet name="SOC功能定义" sheetId="3" r:id="rId3"/>
    <sheet name="输入输出接口" sheetId="4" r:id="rId4"/>
    <sheet name="功能定义配置页" sheetId="5" r:id="rId5"/>
    <sheet name="参数表" sheetId="6" r:id="rId6"/>
  </sheets>
  <externalReferences>
    <externalReference r:id="rId7"/>
    <externalReference r:id="rId8"/>
    <externalReference r:id="rId9"/>
  </externalReferences>
  <definedNames>
    <definedName name="aAvlCap">[1]ParaConfig!$M$8:$AE$8</definedName>
    <definedName name="BattAgeConfig">[1]ParaConfig!$D$26</definedName>
    <definedName name="PackCap">[1]ParaConfig!$D$10</definedName>
    <definedName name="PrjName">[1]ParaConfig!$D$2</definedName>
    <definedName name="PrjNameList">[1]Miscellaneous!$B$2:$B$9</definedName>
    <definedName name="ProjectList">[2]Miscellanea!$E$2:$E$27</definedName>
    <definedName name="RatedCapcity">[3]Config!$C$14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" i="6" l="1"/>
  <c r="D240" i="6" s="1"/>
  <c r="P14" i="6"/>
  <c r="O14" i="6"/>
  <c r="N14" i="6"/>
  <c r="M14" i="6"/>
  <c r="L14" i="6"/>
  <c r="K14" i="6"/>
  <c r="J14" i="6"/>
  <c r="I14" i="6"/>
  <c r="H14" i="6"/>
  <c r="G14" i="6"/>
  <c r="F14" i="6"/>
  <c r="E14" i="6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G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E1592" i="3"/>
  <c r="E1579" i="3"/>
  <c r="E1566" i="3"/>
  <c r="E1495" i="3"/>
  <c r="E1477" i="3"/>
  <c r="E1466" i="3"/>
  <c r="E1455" i="3"/>
  <c r="E1431" i="3"/>
  <c r="E1418" i="3"/>
  <c r="E1382" i="3"/>
  <c r="E1375" i="3"/>
  <c r="E1312" i="3"/>
  <c r="E1275" i="3"/>
  <c r="E1246" i="3"/>
  <c r="E1206" i="3"/>
  <c r="E1195" i="3"/>
  <c r="E1184" i="3"/>
  <c r="E1174" i="3"/>
  <c r="E1165" i="3"/>
  <c r="E1140" i="3"/>
  <c r="E1121" i="3"/>
  <c r="E1099" i="3"/>
  <c r="E1091" i="3"/>
  <c r="E1069" i="3"/>
  <c r="E1053" i="3"/>
  <c r="E1032" i="3"/>
  <c r="E1011" i="3"/>
  <c r="E984" i="3"/>
  <c r="E966" i="3"/>
  <c r="E940" i="3"/>
  <c r="E926" i="3"/>
  <c r="E890" i="3"/>
  <c r="E873" i="3"/>
  <c r="E707" i="3"/>
  <c r="E696" i="3"/>
  <c r="E673" i="3"/>
  <c r="E660" i="3"/>
  <c r="E647" i="3"/>
  <c r="E637" i="3"/>
  <c r="E616" i="3"/>
  <c r="E604" i="3"/>
  <c r="E600" i="3"/>
  <c r="E596" i="3"/>
  <c r="E592" i="3"/>
  <c r="E588" i="3"/>
  <c r="E583" i="3"/>
  <c r="E578" i="3"/>
  <c r="E574" i="3"/>
  <c r="E570" i="3"/>
  <c r="E566" i="3"/>
  <c r="E562" i="3"/>
  <c r="E542" i="3"/>
  <c r="E482" i="3"/>
  <c r="E464" i="3"/>
  <c r="E461" i="3"/>
  <c r="E434" i="3"/>
  <c r="E404" i="3"/>
  <c r="E384" i="3"/>
  <c r="E354" i="3"/>
  <c r="E343" i="3"/>
  <c r="E337" i="3"/>
  <c r="E331" i="3"/>
  <c r="E325" i="3"/>
  <c r="E319" i="3"/>
  <c r="E310" i="3"/>
  <c r="E301" i="3"/>
  <c r="E296" i="3"/>
  <c r="E291" i="3"/>
  <c r="E287" i="3"/>
  <c r="E283" i="3"/>
  <c r="E279" i="3"/>
  <c r="E275" i="3"/>
  <c r="E259" i="3"/>
  <c r="E244" i="3"/>
  <c r="E229" i="3"/>
  <c r="E202" i="3"/>
  <c r="E196" i="3"/>
  <c r="E190" i="3"/>
  <c r="E139" i="3"/>
  <c r="E126" i="3"/>
  <c r="E88" i="3"/>
  <c r="E79" i="3"/>
  <c r="E72" i="3"/>
  <c r="E65" i="3"/>
  <c r="E42" i="3"/>
  <c r="E19" i="3"/>
  <c r="E5" i="3"/>
</calcChain>
</file>

<file path=xl/sharedStrings.xml><?xml version="1.0" encoding="utf-8"?>
<sst xmlns="http://schemas.openxmlformats.org/spreadsheetml/2006/main" count="2159" uniqueCount="1228">
  <si>
    <t>版本信息</t>
    <phoneticPr fontId="8" type="noConversion"/>
  </si>
  <si>
    <t>V6.0</t>
    <phoneticPr fontId="8" type="noConversion"/>
  </si>
  <si>
    <t>孙天民</t>
    <phoneticPr fontId="8" type="noConversion"/>
  </si>
  <si>
    <t>SOC新策略初版</t>
    <phoneticPr fontId="8" type="noConversion"/>
  </si>
  <si>
    <t>V6.1</t>
    <phoneticPr fontId="8" type="noConversion"/>
  </si>
  <si>
    <t>SOC新策略调试问题整改及荣休策略</t>
    <phoneticPr fontId="8" type="noConversion"/>
  </si>
  <si>
    <t>V6.2</t>
    <phoneticPr fontId="8" type="noConversion"/>
  </si>
  <si>
    <t>1.新增68-1小电流模式及69-1准静态修正模式；
2.变更46-1为真实SOC修正，变更原有表述，新增欠压故障修正及准静态模式修正；
3.修改66-1中，UDS设置SOC标志位名称为LbSOC_UDSSOCSet_flg。</t>
    <phoneticPr fontId="8" type="noConversion"/>
  </si>
  <si>
    <t>V6.2a</t>
    <phoneticPr fontId="8" type="noConversion"/>
  </si>
  <si>
    <t>1.新增69-1跳变模式；
45-1/61-1中增加跳变模式处理机制；
2.新增70-1欠压模式；
45-1/61-1中增加欠压模式处理机制；
3.新增71-1最大真实容量；
变更44-1公式：KlSOC_RatedCpMax_Ah → 最大真实容量；
4.变更62-1公式：增加 * 电池系统一致性系数/100；</t>
    <phoneticPr fontId="8" type="noConversion"/>
  </si>
  <si>
    <t>V6.2b</t>
    <phoneticPr fontId="8" type="noConversion"/>
  </si>
  <si>
    <t>1.新增表49--小电流模式电流限值KslSOC_SmallCurrModLim_Y_A；
2.新增70-1内部变量：LuSOC_BattDisChgCutoff_V；</t>
    <phoneticPr fontId="8" type="noConversion"/>
  </si>
  <si>
    <t>V6.2c</t>
    <phoneticPr fontId="8" type="noConversion"/>
  </si>
  <si>
    <t>1.变更编号34-2改为34-2，阈值名称错误，修改为KuSOC_facSOHDownLim_enum；
2.变更65-1充电截止荷电状态（输出接口：CAN_OUT_39）对应的输出接口为VuSOC_CANChgCutOffSOC_pct；
3.新增70-1条件SOC估算使能标志位等于1，上电时间阈值修改为5s。</t>
    <phoneticPr fontId="8" type="noConversion"/>
  </si>
  <si>
    <t>V6.2d</t>
    <phoneticPr fontId="8" type="noConversion"/>
  </si>
  <si>
    <t>1.变更45-1，欠压模式修正机制。</t>
    <phoneticPr fontId="8" type="noConversion"/>
  </si>
  <si>
    <t>V6.2e</t>
    <phoneticPr fontId="8" type="noConversion"/>
  </si>
  <si>
    <t>1.新增故障判断：
2.新增73-1静态电池单体电压不均衡故障；
3.新增74-1动力蓄电池过充故障；</t>
    <phoneticPr fontId="8" type="noConversion"/>
  </si>
  <si>
    <t>V6.2f</t>
    <phoneticPr fontId="8" type="noConversion"/>
  </si>
  <si>
    <t>1.新增75-1单体SOC功能</t>
    <phoneticPr fontId="8" type="noConversion"/>
  </si>
  <si>
    <t>V6.2g</t>
    <phoneticPr fontId="8" type="noConversion"/>
  </si>
  <si>
    <t>1.新增76-1电流补偿功能；
2.修改69-1跳变模式，触发条件删除上电不超过5s限制，改为SOC估算使能标志位不等于1；
3.修改68-1小电流模式，不再对电流做补偿；表45更名为修正电流KslSOC_CurrCorr_Y_A，作为功能76-1用表；
4.修改33-1，增加荣休修正容量系数对当前温度最大可用容量影响；
修改38-1，删除电池系统老化系数对温度容量修正系数影响
5.修改47-1，51-1增加退出修正滤波时间；
6.</t>
    <phoneticPr fontId="8" type="noConversion"/>
  </si>
  <si>
    <t>V6.3</t>
    <phoneticPr fontId="8" type="noConversion"/>
  </si>
  <si>
    <r>
      <t>1.新增69-1跳变模式；
45-1/61-1中增加跳变模式处理机制；
2.新增70-1欠压模式；
45-1/61-1中增加欠压模式处理机制；
3.新增71-1最大真实容量；
变更41-1</t>
    </r>
    <r>
      <rPr>
        <sz val="11"/>
        <color rgb="FFFF0000"/>
        <rFont val="等线"/>
        <family val="3"/>
        <charset val="134"/>
        <scheme val="minor"/>
      </rPr>
      <t>，42-1，44-1，66-1</t>
    </r>
    <r>
      <rPr>
        <sz val="11"/>
        <color theme="1"/>
        <rFont val="等线"/>
        <family val="2"/>
        <scheme val="minor"/>
      </rPr>
      <t>：KlSOC_RatedCpMax_Ah → 最大真实容量；
4.变更62-1公式：增加 * 电池系统一致性系数/100；
5.新增故障判断：
新增73-1静态电池单体电压不均衡故障</t>
    </r>
    <r>
      <rPr>
        <sz val="11"/>
        <color rgb="FFFF0000"/>
        <rFont val="等线"/>
        <family val="3"/>
        <charset val="134"/>
        <scheme val="minor"/>
      </rPr>
      <t>（有变更）</t>
    </r>
    <r>
      <rPr>
        <sz val="11"/>
        <color theme="1"/>
        <rFont val="等线"/>
        <family val="2"/>
        <scheme val="minor"/>
      </rPr>
      <t>；
新增74-1动力蓄电池过充故障；
6.新增75-1单体SOC功能</t>
    </r>
    <r>
      <rPr>
        <sz val="11"/>
        <color rgb="FFFF0000"/>
        <rFont val="等线"/>
        <family val="3"/>
        <charset val="134"/>
        <scheme val="minor"/>
      </rPr>
      <t>（有变更）</t>
    </r>
    <r>
      <rPr>
        <sz val="11"/>
        <color theme="1"/>
        <rFont val="等线"/>
        <family val="2"/>
        <scheme val="minor"/>
      </rPr>
      <t>；
7.新增76-1电流补偿功能；
8.修改68-1小电流模式，不再对电流做补偿；表45更名为修正电流KslSOC_CurrCorr_Y_A，作为功能76-1用表；
9.修改33-1，增加荣休修正容量系数对当前温度最大可用容量影响；
10.修改47-1，51-1增加退出修正滤波时间；</t>
    </r>
    <phoneticPr fontId="8" type="noConversion"/>
  </si>
  <si>
    <r>
      <t>V</t>
    </r>
    <r>
      <rPr>
        <sz val="11"/>
        <color theme="1"/>
        <rFont val="等线"/>
        <family val="2"/>
        <scheme val="minor"/>
      </rPr>
      <t>6.4</t>
    </r>
    <phoneticPr fontId="5" type="noConversion"/>
  </si>
  <si>
    <t>孙天民</t>
    <phoneticPr fontId="5" type="noConversion"/>
  </si>
  <si>
    <r>
      <t>1.12-1,-电池系统老化修正电压;
2.69-1，删除：或：CV显示SOC等于0且初始化显示SOC大于等于5%；
3.42-1，删除：EE故障标志位不等于0后的条件，</t>
    </r>
    <r>
      <rPr>
        <sz val="11"/>
        <color rgb="FFFF0000"/>
        <rFont val="等线"/>
        <family val="3"/>
        <charset val="134"/>
        <scheme val="minor"/>
      </rPr>
      <t>SOC估算使能标志位等于1</t>
    </r>
    <r>
      <rPr>
        <sz val="11"/>
        <color theme="1"/>
        <rFont val="等线"/>
        <family val="2"/>
        <scheme val="minor"/>
      </rPr>
      <t>；
4.68-1，准静态模式触发条件增加：查表容量与真实可用容量偏差超过KlSOC_SemiOCVCpDetaCorDn_Ah；
5.35-1，修改一致性修正系数修正条件：删除：</t>
    </r>
    <r>
      <rPr>
        <sz val="11"/>
        <color rgb="FFFF0000"/>
        <rFont val="等线"/>
        <family val="3"/>
        <charset val="134"/>
        <scheme val="minor"/>
      </rPr>
      <t>计算一致性系数小于初始化电池系统一致性系数</t>
    </r>
    <r>
      <rPr>
        <sz val="11"/>
        <color theme="1"/>
        <rFont val="等线"/>
        <family val="2"/>
        <scheme val="minor"/>
      </rPr>
      <t>，修改：(初始化电池系统一致性系数 - 计算一致性系数) &gt; KuSOC_facBattDiffLim_enum)，为，（(初始化电池系统一致性系数大于计算一致性系数) ，且&gt;(初始化电池系统一致性系数 - 计算一致性系数) KuSOC_facBattDiffLim_enum)），或，(初始化电池系统一致性系数小于计算一致性系数）
6.2-1,初始化CheckCode（内部变量：LuSOC_EEInCheckCode_enum）等于</t>
    </r>
    <r>
      <rPr>
        <sz val="11"/>
        <color rgb="FFFF0000"/>
        <rFont val="等线"/>
        <family val="3"/>
        <charset val="134"/>
        <scheme val="minor"/>
      </rPr>
      <t>CUSOC_CHECKCODE;</t>
    </r>
    <r>
      <rPr>
        <sz val="11"/>
        <color theme="1"/>
        <rFont val="等线"/>
        <family val="2"/>
        <scheme val="minor"/>
      </rPr>
      <t xml:space="preserve">
7.17-1，新增验证标准；
8.14-1~19-1,1s改为标定量；
9.12-1,67-1,70-1，新增验证标准；
10.45-1，修改单体欠压故障逻辑，修改单体欠压故障修正逻辑；
11.46-1，修改Ah积分修正系数计算逻辑；
12.39-1,40-1，修改SOC上下限变更逻辑，增加变更步长；
13.73-1，修改滞环逻辑描述；
14.75-1，增加单体SOC数组1,2,3对应全局变量；
15.新增72-1，滤波电压；
16.修改76-1，电流补偿逻辑
</t>
    </r>
    <phoneticPr fontId="5" type="noConversion"/>
  </si>
  <si>
    <r>
      <t>V</t>
    </r>
    <r>
      <rPr>
        <sz val="11"/>
        <color theme="1"/>
        <rFont val="等线"/>
        <family val="2"/>
        <scheme val="minor"/>
      </rPr>
      <t>6.5</t>
    </r>
    <phoneticPr fontId="5" type="noConversion"/>
  </si>
  <si>
    <t>付子健</t>
    <phoneticPr fontId="5" type="noConversion"/>
  </si>
  <si>
    <t xml:space="preserve">1.1-1，参数使用标定量标注：CLSOC_EEMAXCPLIM_AH、CLSOC_CAPMIN_AH；
2.2-1，参数使用标定量标注：CUSOC_SOCMIN_PCT、CUSOC_DISPSOCMIN_PCT；增加“初始化被动均衡允许开启剩余时间（内部变量：LuSOC_EEInCVSOCAvlbTi_min）等于0”；
3.3-1，增加“初始化被动均衡允许开启剩余时间（内部变量：LuSOC_EEInCVSOCAvlbTi_min）等于EE读取的被动均衡允许开启剩余时间（输入接口：LuSOC_EEInpCVSOCAvlbTi_min）”；
4.新增79-1，充电目标SOC；
5.新增80-1，SOC充电剩余时间；
6.新增81-1，SOC基于时间修正标志位有效性；
7.76-1，增加显示参考SOC判断条件、增加V2判断条件、继电器指令和粘连故障判断条件；
8.新增78-1，恒流模式；
9.69-1，增加跳变模式触发条件；
10.70-1，滤波电压改为SOC单体最低电压；
11.35-1，增加诊断仪清除BMS不均衡预警标志位功能；
12.75-1，单体SOC变更；
13.57-1，增加放电过程降功率次数判断条件；
14.61-1，增加基于时间修正方式；
</t>
    <phoneticPr fontId="5" type="noConversion"/>
  </si>
  <si>
    <r>
      <t>V6.</t>
    </r>
    <r>
      <rPr>
        <sz val="11"/>
        <color theme="1"/>
        <rFont val="等线"/>
        <family val="2"/>
        <scheme val="minor"/>
      </rPr>
      <t>6</t>
    </r>
    <phoneticPr fontId="5" type="noConversion"/>
  </si>
  <si>
    <t>付子健</t>
  </si>
  <si>
    <t>1.69-1，跳变模式增加长时间静置且电池温度变化大的场景；
2.75-1，单体SOC修正状态增加电池包模式；单体SOC修正增加低SOC修正时判断条件、增加修正状态4覆盖修正状态1或2或3或5的条件；定义第128号单体SOC为特征单体，指代修正状态；单体SOC计算增加单体最高SOC上升至100或单体最低SOC下降至0，继续充电或放电，各单体SOC不再变化逻辑；
3.59-1，增加SOC额定增加偏差下降修正系数；
4.73-1，增加初始化静态电池单体电压不均衡状态判断逻辑；删除初始化电池系统一致性系数判断逻辑；</t>
    <phoneticPr fontId="5" type="noConversion"/>
  </si>
  <si>
    <t>V6.7</t>
    <phoneticPr fontId="5" type="noConversion"/>
  </si>
  <si>
    <t>1.1-1,增加EE读取的显示SOC故障判断；
2.76-1，增加智能蓄电池充电模式下热管理需求和实际电流判断；
3.12-1，满充标志位修改为上升沿触发形式；
4.69-1，跳变逻辑增加温度有效性判断；
5.39-1，根据最低温度查表；
6.41-1，根据最低电压查表、滤波最低电压修改为滤波最低锁存电压、电压等于0修改为SOC单体最低电压；
7.35-1，增加诊断仪清除不均衡状态逻辑；
8.60-1，增加满充逻辑退出机制；
9.65-1，输出信号修改为当前温度上限SOC；
10.34-2，增加SOH模块输入的SOH系数有效值判断条件；</t>
    <phoneticPr fontId="5" type="noConversion"/>
  </si>
  <si>
    <t>V6.8</t>
    <phoneticPr fontId="5" type="noConversion"/>
  </si>
  <si>
    <t>1.82-1，新增量产安全二合一功能</t>
    <phoneticPr fontId="5" type="noConversion"/>
  </si>
  <si>
    <r>
      <t>V</t>
    </r>
    <r>
      <rPr>
        <sz val="11"/>
        <color theme="1"/>
        <rFont val="等线"/>
        <family val="2"/>
        <scheme val="minor"/>
      </rPr>
      <t>6.9</t>
    </r>
    <phoneticPr fontId="5" type="noConversion"/>
  </si>
  <si>
    <t>1.70-1，新增欠压模式判断条件；
2.39-1，修改当前温度上限SOC修正逻辑，区分向上修正和向下修正的速率；
3.77-1，修改环境温度对放电Ah积分系数为标定量；
4.48-1，增加慢充第二阶段修正判断条件（电流阶段判断）；
5.52-1，增加快充第二阶段修正判断条件（电流阶段判断）；
6.61-1，修改放电末端显示SOC修正逻辑，SOC在[a,b]区间时保持XX不变；
7.61-1，CAN上增加精度为0.01%的显示SOC；</t>
    <phoneticPr fontId="5" type="noConversion"/>
  </si>
  <si>
    <t>V6.10</t>
    <phoneticPr fontId="5" type="noConversion"/>
  </si>
  <si>
    <t>1.46-1，修改放电过程降功率阶段标识的判断阈值为标定量，增加真实SOC低于真实SOC下限时SOC_Ah积分修正系数处理方式；</t>
    <phoneticPr fontId="5" type="noConversion"/>
  </si>
  <si>
    <t>V6.11</t>
    <phoneticPr fontId="5" type="noConversion"/>
  </si>
  <si>
    <t>1.73-1，修改单体电压不均衡状态在真实可用容量基值有效标志位非0之后使能计算；
2.83-1/84-1/85-1 增加自唤醒功能；
3.75-1，修改单体SOC修正状态1和修正状态5的判断条件；修改单体SOC修正条件的单体电压滤波阈值；单体SOC修正增加用于自唤醒模式、TRDV的单体SOC状态输出；
4.23-1，增加自唤醒模式下静态OCV锁存逻辑；
5.69-1，增加自唤醒模式判断；
6.67-1，增加电池包模式小电流标志；</t>
    <phoneticPr fontId="5" type="noConversion"/>
  </si>
  <si>
    <t>V6.12</t>
    <phoneticPr fontId="5" type="noConversion"/>
  </si>
  <si>
    <t>王世宇</t>
    <phoneticPr fontId="5" type="noConversion"/>
  </si>
  <si>
    <t>42-1，修改真实可用容量基值
62-1，增加温度修正能量系数; 增加荣休修正容量系数计算；</t>
    <phoneticPr fontId="5" type="noConversion"/>
  </si>
  <si>
    <t>V6.13</t>
    <phoneticPr fontId="5" type="noConversion"/>
  </si>
  <si>
    <t>42-1，修改真实可用容量基值
45-1，修改真实SOC修正
68-1，修改准静态修正模式</t>
    <phoneticPr fontId="5" type="noConversion"/>
  </si>
  <si>
    <t>V6.14</t>
    <phoneticPr fontId="5" type="noConversion"/>
  </si>
  <si>
    <t>31-1，修改静态OCV最高单体容量
32-1，修改静态OCV最低单体容量
33-1，修改当前温度最大可用容量
42-1，修改真实可用容量基值
45-1，修改真实SOC修正
58-1，修改显示SOC上升修正步长
62-1，修改SOE估算
68-1，修改准静态修正模式
71-1，修改最大真实容量
86-1，电池满充容量修正系数</t>
    <phoneticPr fontId="5" type="noConversion"/>
  </si>
  <si>
    <t>V6.15</t>
    <phoneticPr fontId="5" type="noConversion"/>
  </si>
  <si>
    <t>2-1，修改EE有故障的初始化处理
3-1，修改EE无故障的初始化处理
24-1，修改静态OCV使能标志位判断
68-1，修改准静态修正模式
87-1，最低单体SOC
88-1，最高单体SOC</t>
    <phoneticPr fontId="5" type="noConversion"/>
  </si>
  <si>
    <t>V6.16</t>
    <phoneticPr fontId="5" type="noConversion"/>
  </si>
  <si>
    <t>付子键</t>
    <phoneticPr fontId="5" type="noConversion"/>
  </si>
  <si>
    <t>14-1，增加BMS工作状态判断；
15-1，增加BMS工作状态判断、增加车辆充放电模式判断；
16-1，增加BMS工作状态判断、增加整车模式判断；
17-1，增加VVST电池模式状态判断；
18-1，增加BMS工作状态判断；
19-1，增加BMS工作状态判断；</t>
    <phoneticPr fontId="5" type="noConversion"/>
  </si>
  <si>
    <t>V6.17</t>
    <phoneticPr fontId="5" type="noConversion"/>
  </si>
  <si>
    <t>2022.3.22</t>
    <phoneticPr fontId="5" type="noConversion"/>
  </si>
  <si>
    <t>尹航</t>
    <phoneticPr fontId="5" type="noConversion"/>
  </si>
  <si>
    <t>75-1，单体SOC触发修正条件，新增SOC修正状态6，支持高压均衡状态下单体SOC修正；上电期间允许单体SOC触发多次修正；
24-1,修改OCV-SOC静置时间条件。</t>
    <phoneticPr fontId="5" type="noConversion"/>
  </si>
  <si>
    <t>SOC功能定义</t>
  </si>
  <si>
    <t>序号</t>
  </si>
  <si>
    <t>功能名称</t>
  </si>
  <si>
    <t>子功能</t>
  </si>
  <si>
    <t>子需求ID</t>
  </si>
  <si>
    <t>来源</t>
    <phoneticPr fontId="5" type="noConversion"/>
  </si>
  <si>
    <t>功能描述</t>
  </si>
  <si>
    <t>验证标准</t>
  </si>
  <si>
    <t>ASCL</t>
  </si>
  <si>
    <t>安全状态</t>
  </si>
  <si>
    <t>参数</t>
  </si>
  <si>
    <t>SOC初始化</t>
  </si>
  <si>
    <t>EE故障判断</t>
  </si>
  <si>
    <r>
      <t>若：底层E2故障标志位（输入接口：LeSOC_BattE2Err_enum）不等于0；
或：底层E2变量位置切换标志位（输入接口：LeSOC_CodeE2Re_enum）不等于0；
或：EE读取的显示额定容量（输入接口：LlSOC_EEInpBattRatedCp_Ah）大</t>
    </r>
    <r>
      <rPr>
        <sz val="12"/>
        <color rgb="FFFF0000"/>
        <rFont val="等线"/>
        <family val="3"/>
        <charset val="134"/>
        <scheme val="minor"/>
      </rPr>
      <t>于CLSOC_EEMAXCPLIM_AH；</t>
    </r>
    <r>
      <rPr>
        <sz val="12"/>
        <rFont val="等线"/>
        <family val="3"/>
        <charset val="134"/>
        <scheme val="minor"/>
      </rPr>
      <t xml:space="preserve">
或：EE读取的显示额定容量等于</t>
    </r>
    <r>
      <rPr>
        <sz val="12"/>
        <color rgb="FFFF0000"/>
        <rFont val="等线"/>
        <family val="3"/>
        <charset val="134"/>
        <scheme val="minor"/>
      </rPr>
      <t>CLSOC_CAPMIN_AH；</t>
    </r>
    <r>
      <rPr>
        <sz val="12"/>
        <rFont val="等线"/>
        <family val="3"/>
        <charset val="134"/>
        <scheme val="minor"/>
      </rPr>
      <t xml:space="preserve">
或：EE CheckCODE的高8位不等于CUSOC_CHECKCODE的高8位；</t>
    </r>
    <r>
      <rPr>
        <sz val="12"/>
        <rFont val="等线"/>
        <family val="3"/>
        <charset val="134"/>
        <scheme val="minor"/>
      </rPr>
      <t xml:space="preserve">
则：EE故障标志位（内部变量：LeSOC_EepromErr_enum）等于1；
    执行EE有故障的初始化处理（子功能-EE有故障的初始化处理）；
否则：EE故障标志位等于0；
      执行EE无故障的初始化处理（子功能-EE无故障的初始化处理）。
SOC初始化功能每次上电仅执行一次。</t>
    </r>
    <phoneticPr fontId="5" type="noConversion"/>
  </si>
  <si>
    <t>非HIL测试项</t>
  </si>
  <si>
    <t>QM</t>
  </si>
  <si>
    <t>CLSOC_EEMAXCPLIM_AH
CLSOC_CAPMIN_AH</t>
    <phoneticPr fontId="5" type="noConversion"/>
  </si>
  <si>
    <t>EE有故障的初始化处理</t>
  </si>
  <si>
    <r>
      <t>初始化真实SOC（内部变量：LuSOC_EEInActSOC_pct）等于</t>
    </r>
    <r>
      <rPr>
        <sz val="12"/>
        <color rgb="FFFF0000"/>
        <rFont val="等线"/>
        <family val="3"/>
        <charset val="134"/>
        <scheme val="minor"/>
      </rPr>
      <t>CUSOC_SOCMIN_PCT;</t>
    </r>
    <r>
      <rPr>
        <sz val="12"/>
        <rFont val="等线"/>
        <family val="3"/>
        <charset val="134"/>
        <scheme val="minor"/>
      </rPr>
      <t xml:space="preserve">
初始化真实可用容量（内部变量：LlSOC_EEInAvlbCpAct_Ah）等于CLSOC_CpINVLD_AH;
初始化显示SOC（内部变量：LuSOC_EEInDispSOC_pct）等于</t>
    </r>
    <r>
      <rPr>
        <sz val="12"/>
        <color rgb="FFFF0000"/>
        <rFont val="等线"/>
        <family val="3"/>
        <charset val="134"/>
        <scheme val="minor"/>
      </rPr>
      <t>CUSOC_DISPSOCMIN_PCT;</t>
    </r>
    <r>
      <rPr>
        <sz val="12"/>
        <rFont val="等线"/>
        <family val="3"/>
        <charset val="134"/>
        <scheme val="minor"/>
      </rPr>
      <t xml:space="preserve">
初始化显示可用容量（内部变量：LlSOC_EEInBattAvlbCp_Ah）等于CLSOC_CpINVLD_AH;
初始化显示额定容量（内部变量：LlSOC_EEInBattRatedCp_Ah）等于CLSOC_CpINVLD_AH;
初始化显示充电额定容量（内部变量：LlSOC_EEInBattChgRatedCp_Ah）等于CLSOC_CpINVLD_AH;
初始化一致性容量修正系数（内部变量：LuSOC_EEInfacBattDiff_enum）等于1;
初始化放电OCV修正系数（内部变量：LuSOC_EEInfacDchOCV_enum）等于1;
初始化放电一致性修正系数（内部变量：LuSOC_EEInfacBattDchDiff_enum）等于1;
初始化上次充电结束状态（内部变量：LuSOC_EEInChgFullLast_flg）等于0;
初始化上次放电阶段状态（内部变量：LuSOC_EEInBattDchCVLim_enum）等于0;
初始化上次放电降功率状态（内部变量：LuSOC_EEInBattDisChrgDnOff_flg）等于0;
初始化静态一致性修正系数（内部变量：LuSOC_EEInStatOCVDiffCV_enum）等于1;
初始化充电一致性修正系数（内部变量：LuSOC_EEInChgDiffCV_enum）等于1;
初始化上次下电状态（充电或行车）（内部变量：LuSOC_EEInBattChgEnLast_enum）等于0;
初始化充电电流容量修正系数（内部变量：LuSOC_EEInfacChgFullDiff_enum）等于1;
初始化CheckCode（内部变量：LuSOC_EEInCheckCode_e</t>
    </r>
    <r>
      <rPr>
        <sz val="12"/>
        <color theme="1"/>
        <rFont val="等线"/>
        <family val="3"/>
        <charset val="134"/>
        <scheme val="minor"/>
      </rPr>
      <t>num）等于CUSOC_CHECKCODE;</t>
    </r>
    <r>
      <rPr>
        <sz val="12"/>
        <rFont val="等线"/>
        <family val="3"/>
        <charset val="134"/>
        <scheme val="minor"/>
      </rPr>
      <t xml:space="preserve">
初始化当前温度上限SOC（内部变量：LuSOC_EEInSOCTempMax_pct）等于CUSOC_SOCMAX_PCT;
初始化当前温度下限SOC（内部变量：LuSOC_EEInSOCTempMin_pct）等于CUSOC_SOCMIN_PCT;
初始化温度修正容量系数（内部变量：LuSOC_EEInfacTempCp_enum）等于1;
初始化被动均衡允许开启剩余时间（内部变量：LuSOC_EEInCVSOCAvlbTi_min）等于0；
   </t>
    </r>
    <phoneticPr fontId="5" type="noConversion"/>
  </si>
  <si>
    <t>CLSOC_CpINVLD_AH
CUSOC_CHECKCODE</t>
  </si>
  <si>
    <t>EE无故障的初始化处理</t>
  </si>
  <si>
    <r>
      <t xml:space="preserve">初始化真实SOC等于EE读取的真实SOC（输入接口：LuSOC_EEInpActSOC_pct）；
初始化真实可用容量等于EE读取的真实可用容量；
初始化显示SOC等于EE读取的显示SOC（输入接口：LuSOC_EEInpDispSOC_pct）；
初始化显示可用容量等于EE读取的显示可用容量（输入接口：LlSOC_EEInpBattAvlbCp_Ah）；
初始化显示额定容量等于EE读取的显示额定容量；
初始化显示充电额定容量等于EE读取的显示充电额定容量（输入接口：LlSOC_EEInpBattChgRatedCp_Ah）；
初始化一致性容量修正系数等于EE读取的一致性容量修正系数（输入接口：LuSOC_EEInpfacBattDiff_enum）；
初始化放电OCV修正系数等于EE读取的放电OCV修正系数（输入接口：LuSOC_EEInpfacDchOCV_enum）；
初始化放电一致性修正系数等于EE读取的放电一致性修正系数（输入接口：LuSOC_EEInpfacBattDchDiff_enum）；
初始化上次充电结束状态等于EE读取的上次充电结束状态（输入接口：LuSOC_EEInpChgFullLast_flg）；
初始化上次放电阶段状态等于EE读取的上次放电阶段状态（输入接口：LuSOC_EEInpBattDchCVLim_enum）；
初始化上次放电降功率状态等于EE读取的上次放电降功率状态（输入接口：LuSOC_EEInpBattDisChrgDnOff_flg）；
初始化静态一致性修正系数等于EE读取的静态一致性修正系数（输入接口：LuSOC_EEInpStatOCVDiffCV_enum）；
初始化充电一致性修正系数等于EE读取的充电一致性修正系数（输入接口：LuSOC_EEInpChgDiffCV_enum）；
初始化上次下电状态（充电或行车）等于EE读取的上次下电状态（充电或行车）（输入接口：LuSOC_EEInpBattChgEnLast_enum）；
初始化充电电流容量修正系数等于EE读取的充电电流容量修正系数（输入接口：LuSOC_EEInpfacChgFullDiff_enum）；
初始化CheckCode等于EE读取的CheckCode（输入接口：LuSOC_EEInpCheckCode_enum）；
初始化当前温度上限SOC等于EE读取的最高温度对应真实SOC（输入接口：LuSOC_EEInpSOCTempMax_pct）；
初始化当前温度下限SOC等于EE读取的最低温度对应真实SOC（输入接口：LuSOC_EEInpSOCTempMin_pct）；
初始化温度修正容量系数等于EE读取的温度修正容量系数（输入接口：LuSOC_EEInpfacTempCp_enum）；
</t>
    </r>
    <r>
      <rPr>
        <sz val="12"/>
        <color rgb="FFFF0000"/>
        <rFont val="等线"/>
        <family val="3"/>
        <charset val="134"/>
        <scheme val="minor"/>
      </rPr>
      <t>初始化被动均衡允许开启剩余时间（内部变量：LuSOC_EEInCVSOCAvlbTi_min）等于EE读取的被动均衡允许开启剩余时间（输入接口：LuSOC_EEInpCVSOCAvlbTi_min）</t>
    </r>
    <phoneticPr fontId="5" type="noConversion"/>
  </si>
  <si>
    <t>信号有效性检测</t>
  </si>
  <si>
    <t>SOC最高温度有效性</t>
  </si>
  <si>
    <t>若：单体电芯最高温度（《13-温度控制功能定义》；输入接口：LeSOC_TempMaxRaw_degC）大于等于KeSOC_CTMaxLim_degC；
或：单体电芯最高温度小于等于KeSOC_CTMinLim_degC；
则：SOC最高温度异常标志位等于1（内部变量：LbSOC_TempMaxErr_flg）；
    SOC最高温度（内部变量：LeSOC_TempMax_degC）等于CESOC_INVALIDTEMP；
否则：SOC最高温度异常标志位等于0；
      SOC最高温度等于单体电芯最高温度。</t>
    <phoneticPr fontId="5" type="noConversion"/>
  </si>
  <si>
    <t>KeSOC_CTMaxLim_degC
KeSOC_CTMinLim_degC
CESOC_INVALIDTEMP</t>
  </si>
  <si>
    <t>SOC最低温度有效性</t>
  </si>
  <si>
    <t>若：单体电芯最低温度（《13-温度控制功能定义》；输入接口：LeSOC_TempMinRaw_degC）大于等于KeSOC_CTMaxLim_degC；
或：单体电芯最低温度小于等于KeSOC_CTMinLim_degC；
则：SOC最低温度异常标志位等于1（内部变量：LbSOC_TempMinErr_flg）；
    SOC最低温度（内部变量：LeSOC_TempMin_degC）等于CESOC_INVALIDTEMP；
否则：SOC最低温度异常标志位等于0；
      SOC最低温度等于单体电芯最低温度。</t>
  </si>
  <si>
    <t>SOC单体最高电压有效性</t>
  </si>
  <si>
    <t>若：单体电芯最高电压（《1-电池状态功能定义》；输入接口：LuSOC_CVMaxRaw_V）大于等于KuSOC_CVMaxLim_V；
或：单体电芯最高电压小于等于KuSOC_CVMinLim_V；
则：SOC单体最高电压异常标志位等于1（内部变量：LbSOC_CVMaxErr_flg）；
    SOC单体最高电压（内部变量：LuSOC_CVMax_V）等于CUSOC_INVLDCV；
否则：SOC单体最高电压异常标志位等于0；</t>
  </si>
  <si>
    <t>该信号有效性边界采用精度1mV</t>
  </si>
  <si>
    <t>KuSOC_CVMaxLim_V
KuSOC_CVMinLim_V
CUSOC_INVLDCV</t>
  </si>
  <si>
    <t>SOC单体最低电压有效性</t>
  </si>
  <si>
    <t>若：单体电芯最低电压（《1-电池状态功能定义》；输入接口：LuSOC_CVMinRaw_V）大于等于KuSOC_CVMaxLim_V；
或：单体电芯最低电压小于等于KuSOC_CVMinLim_V；
则：SOC单体最低电压异常标志位等于1（内部变量：LbSOC_CVMinErr_flg）；
    SOC单体最低电压（内部变量：LuSOC_CVMin_V）等于CUSOC_INVLDCV；
否则：SOC单体最低电压异常标志位等于0；
      SOC单体最低电压等于单体电芯最低电压。</t>
    <phoneticPr fontId="5" type="noConversion"/>
  </si>
  <si>
    <t>充电目标SOC</t>
    <phoneticPr fontId="5" type="noConversion"/>
  </si>
  <si>
    <t>SOC-79-1</t>
    <phoneticPr fontId="5" type="noConversion"/>
  </si>
  <si>
    <t>若：用户设置充电目标SOC（输入接口：LuSOC_DispSOCSETraw_pct）大于等于KuSOC_DispSOCSETMax_pct；
或：用户设置充电目标SOC小于等于KuSOC_DispSOCSETMin_pct；
则：充电目标SOC异常标志位等于1（内部变量：LbSOC_DispSOCSETErr_flg）；
    充电目标SOC（内部变量：LuSOC_DispSOCSET_pct）等于CUSOC_DISPSOCMAX_PCT；
否则：充电目标SOC异常标志位等于0；
      充电目标SOC等于用户设置充电目标SOC。</t>
    <phoneticPr fontId="5" type="noConversion"/>
  </si>
  <si>
    <t>SOC充电剩余时间</t>
    <phoneticPr fontId="5" type="noConversion"/>
  </si>
  <si>
    <t>SOC-80-1</t>
    <phoneticPr fontId="5" type="noConversion"/>
  </si>
  <si>
    <t>若：充电剩余时间（《9-充电电流控制功能定义》；输入接口：LeSOC_CHGReTimeraw_min）大于等于KeSOC_CHGReTimeMax_min；
或：充电剩余时间小于等于KeSOC_CHGReTimeMin_min；
则：SOC充电剩余时间异常标志位等于1（内部变量：LbSOC_DispSOCSETErr_flg）；
    SOC充电剩余时间（内部变量：LeSOC_CHGReTime_min）等于0；
否则：SOC充电剩余时间异常标志位等于0；
      SOC充电剩余时间等于充电剩余时间。</t>
    <phoneticPr fontId="5" type="noConversion"/>
  </si>
  <si>
    <t>SOC基于时间修正标志位有效性</t>
    <phoneticPr fontId="5" type="noConversion"/>
  </si>
  <si>
    <t>SOC-81-1</t>
    <phoneticPr fontId="5" type="noConversion"/>
  </si>
  <si>
    <t>SOC电流有效性</t>
  </si>
  <si>
    <t>若：动力电池充放电电流（《14-电流控制功能定义》；输入接口：LslSOC_BattSysIRaw_A）大于KslSOC_SysIMax_A；
则：SOC电流（内部变量：LslSOC_BattSysI_A）等于KslSOC_SysIMax_A；
  若：动力电池充放电电流小于KslSOC_SysIMin_A；
  则：SOC电流等于KslSOC_SysIMin_A；
  否则：SOC电流等于动力电池充放电电流；</t>
    <phoneticPr fontId="5" type="noConversion"/>
  </si>
  <si>
    <t>KslSOC_SysIMax_A
KslSOC_SysIMin_A</t>
  </si>
  <si>
    <t>电流补偿</t>
    <phoneticPr fontId="5" type="noConversion"/>
  </si>
  <si>
    <r>
      <t xml:space="preserve">
若：SOC模式等于1；
则：
   若：整车模式（输入接口：LeSOC_VehicleMod_enum）等于KuSOC_DCModSta_enum；
</t>
    </r>
    <r>
      <rPr>
        <sz val="12"/>
        <color rgb="FFFF0000"/>
        <rFont val="等线"/>
        <family val="3"/>
        <charset val="134"/>
        <scheme val="minor"/>
      </rPr>
      <t xml:space="preserve">     若：动力电池充放电电流大于KslSOC_CurrCorrDCModLim_A 或 电池热管理需求（输入接口：LeSOC_BCMCmd_enum）非0；
     则：SOC电流等于动力电池充放电电流；</t>
    </r>
    <r>
      <rPr>
        <sz val="12"/>
        <color theme="1"/>
        <rFont val="等线"/>
        <family val="3"/>
        <charset val="134"/>
        <scheme val="minor"/>
      </rPr>
      <t xml:space="preserve">
     否则：
       若：(显示参考SOC &lt; KuSOC_DCModSOCLim_pct ) 且 (显示SOC&gt;显示参考SOC+ KuSOC_DCModSOCDiff_pct) 
       则：SOC电流恒定为KslSOC_CurrCorrDCMod1_A
       否则：
       若：动力电池充放电电流超出[KslSOC_CurrCorrDCModDnLim_A,KslSOC_CurrCorrDCModUpLim_A]范围；
       则：SOC电流恒定为KslSOC_CurrCorrDCMod_A;
       否则：SOC电流 = 动力电池充放电电流；
   否则：
       若：动力电池充放电电流属于[KslSOC_CurrCorrDCHModDnLim_A,KslSOC_CurrCorrDCHModUpLim_A]范围；
       则：SOC电流 = MAX{KslSOC_CurrCorrDCHMod_A，动力电池充放电电流}；
       否则：SOC电流 = 动力电池充放电电流；
若：SOC模式等于2或3,；
则：
   若：动力电池充放电电流属于[KslSOC_CurrCorrCHModDnLim_A,KslSOC_CurrCorrCHModUpLim_A]范围；
   则：
     在高SOC段（显示参考SOC大于等于KuSOC_CurrCorrCHModDLim_pct），SOC电流 = 动力电池充放电电流 - KslSOC_CurrCorrCHModHigh_A；
     在低SOC段（显示参考SOC小于KuSOC_CurrCorrCHModDLim_pct），SOC电流 = 动力电池充放电电流 + KslSOC_CurrCorrCHModLow_A；
   否则：SOC电流 = 动力电池充放电电流；
若：SOC模式等于8或9；
则：
  若：（V2电压（输入接口：LuSOC_V2In_V）大于KuSOC_CurrCorrONOFFModLim_V）；
  且：（V3电压（输入接口：LuSOC_V3In_V）大于KuSOC_CurrCorrONOFFModLim_V）；
  且：（(正极继电器粘连故障 == 1)或（预充继电器粘连故障 == 1）或（正极继电器指令==1）或（预充继电器指令==1））；
  且：（（负极继电器粘连故障 == 1）或（负极继电器指令 ==1 ））；
  且：持续时间KuSOC_CurrOnOffModFlt_enum
  则：
     SOC电流 = Max{KslSOC_CurrCorrONOFFMod_A，动力电池充放电电流}；
  否则：S0C电流 = 0A；
若：SOC模式等于其他值；
则：SOC电流 = 动力电池充放电电流；
注：正极继电器粘连故障，《3-CTCTR功能定义》，输入接口：LbSOC_PosStuck_flg
    负极继电器粘连故障，《3-CTCTR功能定义》，输入接口：LbSOC_NegStuck_flg
    预充继电器粘连故障，《3-CTCTR功能定义》，输入接口：LbSOC_PreStuck_flg
    正极继电器指令，《3-CTCTR功能定义》，输入接口：LbSOC_PosCmd_flg
    负极继电器指令，《3-CTCTR功能定义》，输入接口：LbSOC_NegCmd_flg
    预充极继电器指令，《3-CTCTR功能定义》，输入接口：LbSOC_PrecCmd_flg</t>
    </r>
    <phoneticPr fontId="5" type="noConversion"/>
  </si>
  <si>
    <r>
      <t xml:space="preserve">KuSOC_DCModSta_enum
KslSOC_CurrCorrDCModDnLim_A
KslSOC_CurrCorrDCModUpLim_A
KslSOC_CurrCorrDCMod_A
KslSOC_CurrCorrDCHModDnLim_A
KslSOC_CurrCorrDCHModUpLim_A
KslSOC_CurrCorrDCHMod_A
KslSOC_CurrCorrCHModDnLim_A
KslSOC_CurrCorrCHModUpLim_A
KuSOC_CurrCorrCHModDLim_pct
KuSOC_CurrCorrONOFFModLim_V
KslSOC_CurrCorrONOFFMod_A
</t>
    </r>
    <r>
      <rPr>
        <sz val="12"/>
        <color rgb="FF00B050"/>
        <rFont val="等线"/>
        <family val="3"/>
        <charset val="134"/>
        <scheme val="minor"/>
      </rPr>
      <t xml:space="preserve">KslSOC_CurrCorrCHModHigh_A
KslSOC_CurrCorrCHModLow_A
KuSOC_CurrOnOffModFlt_enum
KuSOC_DCModSOCLim_pct
KuSOC_DCModSOCDiff_pct
KslSOC_CurrCorrDCMod1_A
</t>
    </r>
    <phoneticPr fontId="5" type="noConversion"/>
  </si>
  <si>
    <t>SOC累积充电容量有效性</t>
  </si>
  <si>
    <t>若：电池系统历史累积充电容量（《4-累计容量显示功能定义》；输入接口：LlSOC_CmltChgCpRaw_Ah）大于等于KlSOC_CmltChgCpMaxLim_Ah；
则：SOC累积充电容量（内部变量：LlSOC_CmltChgCp_Ah）等于0；
否则：SOC累积充电容量等于累积充电容量。</t>
  </si>
  <si>
    <t>KlSOC_CmltChgCpMaxLim_Ah</t>
  </si>
  <si>
    <t>SOC累积放电容量有效性</t>
  </si>
  <si>
    <t>若：电池系统历史累积放电容量（《4-累计容量显示功能定义》；输入接口：LlSOC_CmltDchCpRaw_Ah）大于等于KlSOC_CmltChgCpMaxLim_Ah；
则：SOC累积放电容量（内部变量：LlSOC_CmltDchCp_Ah）等于0；
否则：SOC累积放电容量等于累积放电容量。</t>
  </si>
  <si>
    <t>静态滤波最高/最低电压</t>
    <phoneticPr fontId="5" type="noConversion"/>
  </si>
  <si>
    <t xml:space="preserve">连续20个周期内中有15个（含）以上周期的SOC单体最高电压有效（不超限（KuSOC_CVMinLim_V，KuSOC_CVMaxLim_V）），且有效SOC单体最高电压的最高最低偏差不超过5mV，则静态滤波最高电压（内部变量：LuSOC_CVMaxFlt_V）为有效SOC单体最高电压的平均值，且静态滤波最高电压无效标志位等于0；
否则：静态滤波最高电压为CUSOC_INVLDCV，且静态滤波最高电压无效标志位（内部变量：LbSOC_CVMaxFltErr_flg）等于1。
连续20个周期内中有15个（含）以上周期的SOC单体最低电压有效（不超限（KuSOC_CVMinLim_V，KuSOC_CVMaxLim_V）），且有效SOC单体最低电压的最高最低偏差不超过5mV，则静态滤波最低电压（内部变量：LuSOC_CVMinFlt_V）为有效SOC单体最低电压的平均值，且静态滤波最低电压无效标志位等于0；
否则：静态滤波最低电压为CUSOC_INVLDCV，且静态滤波最低电压无效标志位（内部变量：LbSOC_CVMinFltErr_flg）等于1。
若：静态滤波最高电压无效标志位等于1，或静态滤波最低电压无效标志位等于1
则：静态滤波电压无效标志位（内部变量：LbSOC_CVFltErr_flg）等于1；
否则：静态滤波电压无效标志位等于0。
</t>
    <phoneticPr fontId="5" type="noConversion"/>
  </si>
  <si>
    <t>非HIL测试项</t>
    <phoneticPr fontId="5" type="noConversion"/>
  </si>
  <si>
    <t>KuSOC_CVMaxLim_V
KuSOC_CVMinLim_V</t>
    <phoneticPr fontId="5" type="noConversion"/>
  </si>
  <si>
    <t>滤波最高/最低电压</t>
    <phoneticPr fontId="5" type="noConversion"/>
  </si>
  <si>
    <t>每20个周期为1个调度周期。
连续20个调度周期内中有15个（含）以上调度周期的SOC单体最高电压有效（不超限（KuSOC_CVMinLim_V，KuSOC_CVMaxLim_V）），且有效SOC单体最高电压的最高最低偏差不超过20mV，则滤波最高电压（内部变量：LuSOC_CVMaxFlt2_V）为有效SOC单体最高电压的平均值，且滤波最高电压无效标志位等于0；
否则：滤波最高电压为CUSOC_INVLDCV，且滤波最高电压无效标志位（内部变量：LbSOC_CVMaxFlt2Err_flg）等于1。
连续20个调度周期内中有15个（含）以上调度周期的SOC单体最低电压有效（不超限（KuSOC_CVMinLim_V，KuSOC_CVMaxLim_V）），且有效SOC单体最低电压的最高最低偏差不超过5mV，则滤波最低电压（内部变量：LuSOC_CVMinFlt2_V）为有效SOC单体最低电压的平均值，且滤波最低电压无效标志位等于0；
否则：滤波最低电压为CUSOC_INVLDCV，且滤波最低电压无效标志位（内部变量：LbSOC_CVMinFlt2Err_flg）等于1。
若：滤波最高电压无效标志位等于1，或滤波最低电压无效标志位等于1
则：滤波电压无效标志位（内部变量：LbSOC_CVFlt2Err_flg）等于1；
否则：滤波电压无效标志位等于0。</t>
    <phoneticPr fontId="5" type="noConversion"/>
  </si>
  <si>
    <t>满充标志位</t>
    <phoneticPr fontId="5" type="noConversion"/>
  </si>
  <si>
    <r>
      <t>若：SOC模式等于2或3；
且：SOC单体最高电压大于等于KuSOC_CHGCVCorLim_V</t>
    </r>
    <r>
      <rPr>
        <sz val="12"/>
        <color rgb="FF00B0F0"/>
        <rFont val="等线"/>
        <family val="3"/>
        <charset val="134"/>
        <scheme val="minor"/>
      </rPr>
      <t xml:space="preserve"> - 电池系统老化修正电压</t>
    </r>
    <r>
      <rPr>
        <sz val="12"/>
        <rFont val="等线"/>
        <family val="3"/>
        <charset val="134"/>
        <scheme val="minor"/>
      </rPr>
      <t xml:space="preserve">；
且：SOC单体最高电压异常标志位（子功能-单体最高电压有效性）不等于1；
且：动力电池慢充满充标志位（《9-交流充电功能定义》；输入接口：LbSOC_BattChgFull_flg）或动力电池快充满充标志位（《8-快充功能定义》；输入接口：LbSOC_BattFchFull_flg）等于1；
则：显示SOC满充标志位（内部变量：LbSOC_DispFullSt_flg）等于1；
若：显示SOC满充标志位等于1；
且：SOC电流小于等于（-1A），大于等于根据SOC最低温度查表得到的电流，（当SOC模式等于2时，根据表12---慢充修正第二阶段使能电流上限表KslSOC_CHG2VoltIMax_Y_A，当SOC模式等于3时，根据表表27---快充修正第二阶段使能电流上限表KslSOC_FCH2VoltIMax_Y_A）；
则：真实SOC满充标志位（内部变量：LbSOC_ActFullSt_Flg）等于1。
</t>
    </r>
    <r>
      <rPr>
        <sz val="12"/>
        <color rgb="FFFF0000"/>
        <rFont val="等线"/>
        <family val="3"/>
        <charset val="134"/>
        <scheme val="minor"/>
      </rPr>
      <t>满充标志位在上升沿触发才置1，否则为0；</t>
    </r>
    <phoneticPr fontId="5" type="noConversion"/>
  </si>
  <si>
    <t>本子功能使用电流为滤波后电流</t>
    <phoneticPr fontId="5" type="noConversion"/>
  </si>
  <si>
    <t>KuSOC_CHGCVCorLim_V</t>
  </si>
  <si>
    <t>电池系统老化修正电压</t>
    <phoneticPr fontId="5" type="noConversion"/>
  </si>
  <si>
    <t xml:space="preserve">若：电池老化系数有效状态（输入接口：LeSOC_BattAgingFacValid_enum）等于1或2；
则：电池系统老化修正电压（内部变量：LuSOC_BattAgingCor_V）等于根据电池老化系数（输入接口：VuBAF_BattAgingFac_enum）查表（表44---荣休修正电压KuSOC_BattAgingCor_Y_V）得到的电压；
否则：
    若：电池老化系数有效状态等于0或3；
    则：电池系统老化修正电压等于0。
</t>
    <phoneticPr fontId="5" type="noConversion"/>
  </si>
  <si>
    <t>SOC模式</t>
  </si>
  <si>
    <t>行车模式</t>
    <phoneticPr fontId="5" type="noConversion"/>
  </si>
  <si>
    <t>若：整车状态机（《201-整车上下电控制功能定义》；输入接口：LuSOC_VehSt_enum）等于KuSOC_Mode1St_enum，且，持续KuSOC_Mode1St_cntr；
则：SOC模式（内部变量：LeSOC_CalcSt_enum）等于1；
否则：不触发SOC模式跳转。</t>
    <phoneticPr fontId="5" type="noConversion"/>
  </si>
  <si>
    <t>架构三此部分，无法停止的State非测试项</t>
  </si>
  <si>
    <t>KuSOC_Mode1St_cntr
KuSOC_Mode1St_enum</t>
  </si>
  <si>
    <t>若：BMS工作状态（《3-CTCTR功能定义》；输入接口：LeSOC_BMSMode_enum）等于KuSOC_Mode1St_enum，且，持续KuSOC_Mode1St_cntr；
则：SOC模式（内部变量：LeSOC_CalcSt_enum）等于1；
否则：不触发SOC模式跳转。</t>
    <phoneticPr fontId="5" type="noConversion"/>
  </si>
  <si>
    <t>慢充模式</t>
  </si>
  <si>
    <t>若：整车状态机等于KuSOC_Mode2St_enum，且，持续KuSOC_Mode2St_cntr；
则：SOC模式等于2；
否则：不触发SOC模式跳转。</t>
    <phoneticPr fontId="5" type="noConversion"/>
  </si>
  <si>
    <t>KuSOC_Mode2St_cntr</t>
  </si>
  <si>
    <t>若：BMS工作状态等于KuSOC_Mode2St_enum，且，持续KuSOC_Mode2St_cntr；
且：车辆充放电模式（输入接口：LeSOC_VehChrgDchgMod_enum）等于KeSOC_VehChrgMod_enum；
则：SOC模式等于2；
否则：不触发SOC模式跳转。</t>
    <phoneticPr fontId="5" type="noConversion"/>
  </si>
  <si>
    <t>快充模式</t>
  </si>
  <si>
    <t>若：整车状态机等于KuSOC_Mode3St_enum，且，持续KuSOC_Mode3St_cntr；
则：SOC模式等于3；
否则：不触发SOC模式跳转。</t>
    <phoneticPr fontId="5" type="noConversion"/>
  </si>
  <si>
    <t>KuSOC_Mode3St_cntr</t>
  </si>
  <si>
    <t>若：BMS工作状态等于KuSOC_Mode3St_enum，且，持续KuSOC_Mode3St_cntr；
且：整车模式（输入接口：LeSOC_VehicleMod_enum）KeSOC_VehMode5St_enum；
则：SOC模式等于3；
否则：不触发SOC模式跳转。</t>
    <phoneticPr fontId="5" type="noConversion"/>
  </si>
  <si>
    <t>电池包模式</t>
  </si>
  <si>
    <t>若：上位机连接状态(输入接口：LeSOC_ComptrLink_enum）不等于0（控制器连接上位机成功）；
且：整车状态机等于KuSOC_Mode4St_enum；
且：整车状态机自控制器上电后从未等于任何不等于KuSOC_Mode4St_enum的数值；
且：持续KuSOC_Mode4St_cntr；
则：SOC模式等于4；
否则：不触发SOC模式跳转。</t>
    <phoneticPr fontId="5" type="noConversion"/>
  </si>
  <si>
    <t>需验证无法从其他模式跳入，无法跳入其他模式</t>
    <phoneticPr fontId="5" type="noConversion"/>
  </si>
  <si>
    <t>KuSOC_Mode4St_cntr</t>
  </si>
  <si>
    <t>若：上位机连接状态(输入接口：LeSOC_ComptrLink_enum）不等于0（控制器连接上位机成功）；
且：VVST电池模式状态（《20-快换模拟整车状态机功能定义》；输入接口：LeSOC_BattModlSt_enum）状态等于KuSOC_Mode4St_enum；
且：VVST电池模式状态自控制器上电后从未等于任何不等于KuSOC_Mode4St_enum的数值；
且：持续KuSOC_Mode4St_cntr；
则：SOC模式等于4；
否则：不触发SOC模式跳转。</t>
    <phoneticPr fontId="5" type="noConversion"/>
  </si>
  <si>
    <t>上电模式</t>
    <phoneticPr fontId="5" type="noConversion"/>
  </si>
  <si>
    <t>若：整车状态机等于KuSOC_Mode8St_enum，且，持续KuSOC_Mode8St_cntr；
则：SOC模式等于8；
否则：不触发SOC模式跳转。</t>
    <phoneticPr fontId="5" type="noConversion"/>
  </si>
  <si>
    <t>KuSOC_Mode8St_cntr</t>
  </si>
  <si>
    <t>若：BMS工作状态等于KuSOC_Mode8St_enum，且，持续KuSOC_Mode8St_cntr；
则：SOC模式等于8；
否则：不触发SOC模式跳转。</t>
    <phoneticPr fontId="5" type="noConversion"/>
  </si>
  <si>
    <t>下电模式</t>
  </si>
  <si>
    <t>若：整车状态机等于KuSOC_Mode9St_enum，且，持续KuSOC_Mode9St_cntr；
则：SOC模式等于9；
否则：不触发SOC模式跳转。</t>
    <phoneticPr fontId="5" type="noConversion"/>
  </si>
  <si>
    <t>KuSOC_Mode9St_cntr</t>
  </si>
  <si>
    <t>若：BMS工作状态等于KuSOC_Mode9St_enum，且，持续KuSOC_Mode9St_cntr；
则：SOC模式等于9；
否则：不触发SOC模式跳转。</t>
    <phoneticPr fontId="5" type="noConversion"/>
  </si>
  <si>
    <t>SOC估算使能标志位</t>
  </si>
  <si>
    <t>若：主板上电后接收到任一子板的INBUS报文（ID:18e0000x），且持续KuSOC_FctEna_cntr；
则：SOC估算使能标志位（内部变量：LbSOC_SOCTaskEn_flg）等于1；
否则：SOC估算使能标志位不变。
SOC估算使能标志位等于0时，子功能25-53不调度。</t>
    <phoneticPr fontId="5" type="noConversion"/>
  </si>
  <si>
    <t>“SOC估算使能标志位等于0时，各子功能不调度”非HIL测试项</t>
  </si>
  <si>
    <t>KuSOC_FctEna_cntr
标定开关：
Calibration_flg1
标定量：
Calibration_val1</t>
  </si>
  <si>
    <t>小电流模式</t>
  </si>
  <si>
    <r>
      <t xml:space="preserve">若：动力电池充放电电流绝对值小于min{根据SOC最高温度查表（表49--小电流模式电流限值KslSOC_SmallCurrModLim_Y_A）得到的电流，根据SOC最低温度查表（表49--小电流模式电流限值KslSOC_SmallCurrModLim_Y_A）得到的电流}；
且：SOC模式等于KuSOC_SmallCurrMod_enum;
且：SOC最低温度大于KeSOC_SmallCurrModLim_degC；
且持续KlSOC_SmallCurrMod_cntr；
则：小电流模式标志位（内部变量：LbSOC_SmallCurrMod_flg）等于1；
否则：小电流模式标志位等于0；。
若：动力电池充放电电流绝对值小于min{根据SOC最高温度查表（表49--小电流模式电流限值KslSOC_SmallCurrModLim_Y_A）得到的电流，根据SOC最低温度查表（表49--小电流模式电流限值KslSOC_SmallCurrModLim_Y_A）得到的电流}；
且：SOC模式等于KuSOC_SmallCurrMod_enum;
且：SOC最低温度大于KeSOC_SmallCurrModLim_degC；
</t>
    </r>
    <r>
      <rPr>
        <sz val="12"/>
        <color rgb="FFFF0000"/>
        <rFont val="等线"/>
        <family val="3"/>
        <charset val="134"/>
        <scheme val="minor"/>
      </rPr>
      <t>且持续KlSOC_PackModCurr_cntr</t>
    </r>
    <r>
      <rPr>
        <sz val="12"/>
        <rFont val="等线"/>
        <family val="3"/>
        <charset val="134"/>
        <scheme val="minor"/>
      </rPr>
      <t xml:space="preserve">
则：电池包模式小电流标志（内部变量： LbSOC_PackModCurr_flg）等于1
否则：电池包模式小电流标志等于0；。</t>
    </r>
    <phoneticPr fontId="5" type="noConversion"/>
  </si>
  <si>
    <t xml:space="preserve">KlSOC_SmallCurrModLim_Y_A
KuSOC_SmallCurrMod_enum
KlSOC_SmallCurrMod_cntr
KeSOC_SmallCurrModLim_degC
标定开关：
KbSOC_SmallCurrModDebug_flg
（3min）
</t>
    <phoneticPr fontId="5" type="noConversion"/>
  </si>
  <si>
    <t>恒流模式</t>
    <phoneticPr fontId="5" type="noConversion"/>
  </si>
  <si>
    <t>SOC-78-1</t>
    <phoneticPr fontId="5" type="noConversion"/>
  </si>
  <si>
    <t>若：动力电池充放电电流绝对值小于min{根据SOC最高温度查表（表53--恒流模式电流限值KslSOC_CrossCurrModLim_Y_A）得到的电流，根据SOC最低温度查表（表53--恒流模式电流限值KslSOC_CrossCurrModLim_Y_A）得到的电流}；
且：SOC模式等于KuSOC_CrossCurrMod_enum;
且：SOC最低温度大于KeSOC_CrossCurrModLim_degC；
且持续KlSOC_CrossCurrMod_cntr；
则：恒流模式标志位（内部变量：LbSOC_CrossCurrMod_flg）等于1；
否则：恒流模式标志位等于0；。</t>
    <phoneticPr fontId="5" type="noConversion"/>
  </si>
  <si>
    <t>准静态修正模式</t>
  </si>
  <si>
    <r>
      <t>若：小电流模式标志位等于1，
每持续KlSOC_SemiOCVMod_cntr；
且：滤波电压无效标志位等于0；
且：查表容量（内部变量：LlSOC_SemiOCVCp_Ah）大于（真实可用容量 + KlSOC_SemiOCVCpDetaCorUp_Ah）或 小于（真实可用容量 - KlSOC_SemiOCVCpDetaCorDn_Ah）；；
且：真实SOC大于等于KuSOC_SemiOCVCorrLim_pct;
触发一次准静态模式修正。
其中，查表容量等于</t>
    </r>
    <r>
      <rPr>
        <sz val="12"/>
        <color rgb="FFFF0000"/>
        <rFont val="等线"/>
        <family val="3"/>
        <charset val="134"/>
        <scheme val="minor"/>
      </rPr>
      <t>单体最低电压</t>
    </r>
    <r>
      <rPr>
        <sz val="12"/>
        <rFont val="等线"/>
        <family val="3"/>
        <charset val="134"/>
        <scheme val="minor"/>
      </rPr>
      <t>查表（表1---静态OCV表KuSOC_OCVSOC_Y_pct）得到的SOC*</t>
    </r>
    <r>
      <rPr>
        <sz val="12"/>
        <color rgb="FFFF0000"/>
        <rFont val="等线"/>
        <family val="3"/>
        <charset val="134"/>
        <scheme val="minor"/>
      </rPr>
      <t>标称容量*SOH</t>
    </r>
    <r>
      <rPr>
        <sz val="12"/>
        <rFont val="等线"/>
        <family val="3"/>
        <charset val="134"/>
        <scheme val="minor"/>
      </rPr>
      <t>；</t>
    </r>
    <phoneticPr fontId="5" type="noConversion"/>
  </si>
  <si>
    <t>KlSOC_SemiOCVMod_cntr
KlSOC_SemiOCVCpDetaCorUp_Ah
KlSOC_SemiOCVCpDetaCorDn_Ah
KuSOC_SemiOCVCorrLim_pct
标定开关：
KbSOC_SemiOCVModDebug_flg
（3min）</t>
    <phoneticPr fontId="5" type="noConversion"/>
  </si>
  <si>
    <t>跳变模式</t>
  </si>
  <si>
    <r>
      <t xml:space="preserve">若：EE故障标志位等于0；
且：滤波电压无效标志位等于0；
且：SOC估算使能标志位不等于1；
则：
   若：CV显示SOC与初始化显示SOC偏差大于等于KuSOC_CVandInitErrLim_pct；
  </t>
    </r>
    <r>
      <rPr>
        <sz val="12"/>
        <color rgb="FFFF0000"/>
        <rFont val="等线"/>
        <family val="3"/>
        <charset val="134"/>
        <scheme val="minor"/>
      </rPr>
      <t xml:space="preserve"> 且：SOC温度边界使能标志位等于1；
   且：VVST电池模式状态 不等于KeSOC_BattWrkUp_enum；</t>
    </r>
    <r>
      <rPr>
        <sz val="12"/>
        <rFont val="等线"/>
        <family val="3"/>
        <charset val="134"/>
        <scheme val="minor"/>
      </rPr>
      <t xml:space="preserve">
   则：触发跳变模式；
      真实SOC跳变为CV最高单体SOC；
</t>
    </r>
    <r>
      <rPr>
        <sz val="12"/>
        <color theme="1"/>
        <rFont val="等线"/>
        <family val="3"/>
        <charset val="134"/>
        <scheme val="minor"/>
      </rPr>
      <t xml:space="preserve">
若：真实可用容量基值有效标志位等于0；
</t>
    </r>
    <r>
      <rPr>
        <sz val="12"/>
        <color rgb="FFFF0000"/>
        <rFont val="等线"/>
        <family val="3"/>
        <charset val="134"/>
        <scheme val="minor"/>
      </rPr>
      <t>且：SOC温度边界使能标志位等于1；
且：VVST电池模式状态 不等于KeSOC_BattWrkUp_enum；</t>
    </r>
    <r>
      <rPr>
        <sz val="12"/>
        <color theme="1"/>
        <rFont val="等线"/>
        <family val="3"/>
        <charset val="134"/>
        <scheme val="minor"/>
      </rPr>
      <t xml:space="preserve">
且：OCV使能状态标志位等于1；
且：整车静置时间大KlSOC_JumpStandgTi_min；
且：( 初始化显示SOC&lt; KuSOC_DispSOCJumpValue_pct 且 初始化显示SOC 大于 OCV显示SOC + KuSOC_DispSOCJumpLim_Y_pct；) 或 （OCV显示SOC等于0）；
则：触发跳变模式。
    真实SOC跳变为静态OCV最高单体SOC；
其中：
CV显示SOC（内部变量：LuSOC_CVDispSOC_pct） = （CV最高单体SOC-当前温度下限SOC）*100/（当前温度上限SOC-当前温度下限SOC）
CV最高单体SOC（内部变量：LuSOC_CVMaxSOC_pct）是根据滤波最高电压查表（表1---静态OCV表KuSOC_OCVSOC_Y_pct）得到；
OCV显示SOC（内部变量：LuSOC_OCVDispSOC_pct）=（静态OCV最高单体SOC-当前温度下限SOC）*100/（当前温度上限SOC-当前温度下限SOC）
KuSOC_DispSOCJumpLim_Y_pct是根据OCV显示SOC查表（表59--跳变阈值表KuSOC_DispSOCJumpLim_Y_pct）得到；</t>
    </r>
    <phoneticPr fontId="5" type="noConversion"/>
  </si>
  <si>
    <t>KuSOC_OCVSOC_Y_pct
KuSOC_CVandInitErrLim_pct</t>
  </si>
  <si>
    <t>欠压模式</t>
  </si>
  <si>
    <r>
      <t>若：SOC模式等于1（行车模式）；
且：SOC电流小于等于根据SOC最低温度查表（表47--欠压模式电流限值KslSOC_UnderVModILim_A）得到的电流；
且：</t>
    </r>
    <r>
      <rPr>
        <sz val="12"/>
        <color rgb="FFFF0000"/>
        <rFont val="等线"/>
        <family val="3"/>
        <charset val="134"/>
        <scheme val="minor"/>
      </rPr>
      <t>SOC单体最低电压</t>
    </r>
    <r>
      <rPr>
        <sz val="12"/>
        <rFont val="等线"/>
        <family val="3"/>
        <charset val="134"/>
        <scheme val="minor"/>
      </rPr>
      <t>小于放电截止电压（内部变量：LuSOC_BattDisChgCutoff_V）；
且：满足以上条件连续超过KlSOC_UnderVMod_cntr；
则：触发欠压模式；
若：SOC模式等于1（行车模式）；
且：放电过程降功率次数（输入接口：LeSOC_PwrDnNum_enum）大于等于KeSOC_PwrDnNumLim_enum；
且：最大放电功率（输入接口：LuSOC_DisChrgPwr_kw）小于等于KlSOC_DCHPwrLim_Kw；
则：触发欠压模式；
其中：
放电截止电压等于max{根据SOC最低温度查表（表48--放电截止电压KuSOC_BattDisChgCutoff_Y_V）得到的电压，根据SOC最高温度查表（表48--放电截止电压KuSOC_BattDisChgCutoff_Y_V）得到的电压}
本模式每次上电最多只允许触发一次。</t>
    </r>
    <phoneticPr fontId="5" type="noConversion"/>
  </si>
  <si>
    <t>KslSOC_UnderVModILim_A
KuSOC_BattDisChgCutoff_Y_V
KlSOC_UnderVMod_cntr</t>
  </si>
  <si>
    <t>静态OCV</t>
  </si>
  <si>
    <t>静态OCV功能使能条件</t>
  </si>
  <si>
    <t>OCV修正使能标志位(内部变量：Lb_SOCOCVCorEn_flg)初始值等于1。</t>
    <phoneticPr fontId="5" type="noConversion"/>
  </si>
  <si>
    <t>静态OCV标志位判断</t>
  </si>
  <si>
    <t>当：动力电池负端继电器控制指令（《3-CTCTR功能定义》；内部变量：LbSOC_NegRlySt_flg）等于1且持续KuSOC_NegRlyWait_cntr；
负极继电器闭合后等待完成标志位（内部变量：LbSOC_NegRlyWait_flg）等于 1；
当：上电超过KuSOC_OCVEna_cntr；
OCV锁存使能标志位（内部变量：LbSOC_OCVEna_flg）等于1；
若：整车状态机等于KuSOC_PrRlySt_enum；
且：动力电池预充电继电器控制指令（《3-CTCTR功能定义》（BE21架构）或《201-整车上下电控制功能定义》（其他架构）；输入接口：LbSOC_PreRlySt_flg）等于1；
则：SOC预充继电器状态锁存标志位（内部变量：LbSOC_PreLck_flg）等于1（该标志位锁存为1后本次上电期间不变化）。
（当：上电超过KuSOC_OCVUnEnaUp_cntr，且，不超过KuSOC_OCVUnEnaDown_cntr）；
OCV锁存不使能标志位（内部变量：LbSOC_OCVUnEna_flg）等于1；
当：上电超过KuSOC_OCVReJudge_cntr；
压差再判断标志位（内部变量：LbSOC_OCVReJudge_flg）等于1；</t>
    <phoneticPr fontId="5" type="noConversion"/>
  </si>
  <si>
    <t>计数器边界非HIL测试项</t>
  </si>
  <si>
    <t>KuSOC_NegRlyWait_cntr
KuSOC_OCVEna_cntr
KuSOC_OCVUnEnaUp_cntr
KuSOC_OCVUnEnaDown_cntr
KuSOC_OCVReJudge_cntr</t>
  </si>
  <si>
    <t>静态最高、最低锁存电压</t>
    <phoneticPr fontId="5" type="noConversion"/>
  </si>
  <si>
    <r>
      <t xml:space="preserve">若：OCV修正使能标志位等于1；
则：压差修正完成状态（内部变量：LeSOC_VoltErrCorDone_enum）等于1；
</t>
    </r>
    <r>
      <rPr>
        <sz val="12"/>
        <color rgb="FFFF0000"/>
        <rFont val="等线"/>
        <family val="3"/>
        <charset val="134"/>
        <scheme val="minor"/>
      </rPr>
      <t xml:space="preserve">
当：VVST电池模式状态（输入接口：LeSOC_BattModlSt_enum）等于KeSOC_BattWrkUp_enum：
若：断线诊断状态等于0或1；
则：不处理；
若：断线诊断状态等于2；
则：
   若：静态滤波电压无效标志位等于0；
   则：静态最高锁存电压（内部变量：LuSOC_StatMaxVLck_V）等于静态滤波最高电压；
       静态最低锁存电压（内部变量：LuSOC_StatMinVLck_V）等于静态滤波最低电压；
       静态电压锁存完成标志位（内部变量：LbSOC_StatCVLck_flg）等于1；
       静态锁存电压有效标志位（内部变量：LbSOC_StatCVValid_flg）等于1；
       静态OCV锁存完成，OCV修正使能标志位等于0；
   否则：不处理；
否则： 静态最高锁存电压等于CUSOC_INVLDCV；
       静态最低锁存电压等于CUSOC_INVLDCV；
       静态电压锁存完成标志位等于1；
       静态锁存电压有效标志位等于0；
       静态OCV锁存完成，OCV修正使能标志位等于0；
</t>
    </r>
    <r>
      <rPr>
        <sz val="12"/>
        <rFont val="等线"/>
        <family val="3"/>
        <charset val="134"/>
        <scheme val="minor"/>
      </rPr>
      <t xml:space="preserve">
当：VVST电池模式状态（输入接口：LeSOC_BattModlSt_enum）不等于KeSOC_BattWrkUp_enum：
若：OCV锁存使能标志位等于1，且，0CV锁存不使能标志位不等于1；
则：
   若：动力电池负端继电器控制指令等于0；
   则：  
      若：静态滤波电压无效标志位等于0；
      则：静态最高锁存电压（内部变量：LuSOC_StatMaxVLck_V）等于静态滤波最高电压；
          静态最低锁存电压（内部变量：LuSOC_StatMinVLck_V）等于静态滤波最低电压；
          静态电压锁存完成标志位（内部变量：LbSOC_StatCVLck_flg）等于1；
          静态锁存电压有效标志位（内部变量：LbSOC_StatCVValid_flg）等于1；
          静态OCV锁存完成，OCV修正使能标志位等于0；
      否则：不处理；
   否则：
       若：负极继电器闭合后等待完成标志位等于1；
       则：
          若：SOC预充继电器状态锁存标志位等于1；
          则：静态最高锁存电压等于CUSOC_INVLDCV；
              静态最低锁存电压等于CUSOC_INVLDCV；
              静态电压锁存完成标志位等于1；
              静态锁存电压有效标志位等于0；
              静态OCV锁存完成，OCV修正使能标志位等于0；
          否则：
               若：静态滤波电压无效标志位等于0；
               则：静态最高锁存电压等于静态滤波最高电压；
                   静态最低锁存电压等于静态滤波最低电压；
                   静态电压锁存完成标志位等于1；
                   静态锁存电压有效标志位等于1；
                   静态OCV锁存完成，OCV修正使能标志位等于0；
               否则：不处理；
       否则：等待负极继电器闭合后等待完成标志位置1；
否则：不处理。</t>
    </r>
    <phoneticPr fontId="5" type="noConversion"/>
  </si>
  <si>
    <t>架构三非HIL测试项</t>
  </si>
  <si>
    <t>CUSOC_INVLDCV</t>
  </si>
  <si>
    <t>静态OCV使能标志位判断</t>
  </si>
  <si>
    <r>
      <t xml:space="preserve">若：静态电压锁存完成标志位等于1；
则：压差修正完成状态等于2；
  若： 静态锁存电压有效标志位等于1；
  则：   
</t>
    </r>
    <r>
      <rPr>
        <sz val="12"/>
        <color rgb="FFFF0000"/>
        <rFont val="等线"/>
        <family val="3"/>
        <charset val="134"/>
        <scheme val="minor"/>
      </rPr>
      <t xml:space="preserve">     若：整车断高压静置时间（《235-时钟功能定义》；输入接口：LlSOC_BattStandgTi_min）大于等于KlSOC_BattStandgTi_min（根据上次下电时最低温度查表65---整车断高压静置时间）；</t>
    </r>
    <r>
      <rPr>
        <sz val="12"/>
        <rFont val="等线"/>
        <family val="3"/>
        <charset val="134"/>
        <scheme val="minor"/>
      </rPr>
      <t xml:space="preserve">
     则：
       若：静态最高锁存电压 - 静态最低锁存电压 &gt; KuSOC_StatVLckLimit_V；
       则：
         若：压差再判断标志位等于1；
         则：
           </t>
    </r>
    <r>
      <rPr>
        <sz val="12"/>
        <color rgb="FFFF0000"/>
        <rFont val="等线"/>
        <family val="3"/>
        <charset val="134"/>
        <scheme val="minor"/>
      </rPr>
      <t>若：子板单通道电压采集电路故障（《1-电池状态功能定义》；输入接口：LeSOC_CellVoltChnlErr_enum）等于1；</t>
    </r>
    <r>
      <rPr>
        <sz val="12"/>
        <rFont val="等线"/>
        <family val="3"/>
        <charset val="134"/>
        <scheme val="minor"/>
      </rPr>
      <t xml:space="preserve">
           则：OCV使能状态标志位（内部变量：LbSOC_OCVStatEna_enum）等于4；
           否则：OCV使能状态标志位等于1；
        否则：OCV使能状态标志位等于1；；
      否则；OCV使能状态标志位等于2；
  否则：OCV使能状态标志位等于3；
否则：OCV使能状态标志位等于初始值0。</t>
    </r>
    <phoneticPr fontId="5" type="noConversion"/>
  </si>
  <si>
    <t>KlSOC_BattStandgTi_min
KuSOC_CVMaxLim_V
KuSOC_StatVLckLimit_V</t>
  </si>
  <si>
    <t>电流积分</t>
  </si>
  <si>
    <t>实际充电总Ah</t>
  </si>
  <si>
    <t>实际充电总Ah（内部变量：LlSOC_ActChgCp_Ah）等于∫（-I）dt。
备注：I为SOC电流，为负值。</t>
    <phoneticPr fontId="5" type="noConversion"/>
  </si>
  <si>
    <t>实际放电总Ah</t>
  </si>
  <si>
    <t>实际放电总Ah（内部变量：LlSOC_ActDchCp_Ah）等于∫Idt。
备注：I为SOC电流，为正值。</t>
  </si>
  <si>
    <t>修正充电安时</t>
  </si>
  <si>
    <t>修正充电安时（内部变量：LlSOC_AdjChgCp_Ah）等于∫fac*（-I）dt。
备注：I为SOC电流为负值，fac等于SOC_Ah积分充电修正系数（内部变量：LuSOC_facSysIIntglNeg_enum）。</t>
    <phoneticPr fontId="5" type="noConversion"/>
  </si>
  <si>
    <t>修正放电安时</t>
  </si>
  <si>
    <t>修正放电安时（内部变量：LlSOC_AdjDchCp_Ah）等于∫fac*Idt。
备注：I为SOC电流为正值，fac等于SOC_Ah积分放电修正系数（内部变量：LuSOC_facSysIIntglPos_enum）。</t>
  </si>
  <si>
    <t>OCV状态估算</t>
  </si>
  <si>
    <t>静态OCV最高单体SOC</t>
    <phoneticPr fontId="5" type="noConversion"/>
  </si>
  <si>
    <t>若：OCV使能状态标志位等于1；
则：静态OCV最高单体SOC（内部变量：LuSOC_OCVMaxVSOC_pct）等于根据静态最高锁存电压查表（表1---静态OCV表KuSOC_OCVSOC_Y_pct）得出；
否则：静态OCV最高单体SOC等于CUSOC_SOCINVLD_PCT。</t>
    <phoneticPr fontId="5" type="noConversion"/>
  </si>
  <si>
    <t>KuSOC_OCVSOC_Y_pct
CUSOC_SOCINVLD_PCT</t>
  </si>
  <si>
    <t>静态OCV最低单体SOC</t>
  </si>
  <si>
    <t>若：OCV使能状态标志位等于1；
则：静态OCV最低单体SOC（内部变量：LuSOC_OCVMinVSOC_pct）等于根据静态最低锁存电压查表（表1---静态OCV表KuSOC_OCVSOC_Y_pct）得出；
否则：静态OCV最低单体SOC等于CUSOC_SOCINVLD_PCT。</t>
    <phoneticPr fontId="5" type="noConversion"/>
  </si>
  <si>
    <t>静态OCV最高单体容量</t>
    <phoneticPr fontId="5" type="noConversion"/>
  </si>
  <si>
    <r>
      <t>若：OCV使能状态标志位等于1；
则：静态OCV最高单体容量（内部变量：LlSOC_OCVMaxVCp_Ah）等于（静态OCV最高单体SOC/100）*</t>
    </r>
    <r>
      <rPr>
        <sz val="12"/>
        <color rgb="FFFF0000"/>
        <rFont val="等线"/>
        <family val="3"/>
        <charset val="134"/>
        <scheme val="minor"/>
      </rPr>
      <t>（标称容量：KlSOC_RatedCpMax_Ah）*SOH</t>
    </r>
    <r>
      <rPr>
        <sz val="12"/>
        <rFont val="等线"/>
        <family val="3"/>
        <charset val="134"/>
        <scheme val="minor"/>
      </rPr>
      <t>；
否则：静态OCV最高单体容量等于CLSOC_CpINVLD_AH。</t>
    </r>
    <phoneticPr fontId="5" type="noConversion"/>
  </si>
  <si>
    <t>CLSOC_CpINVLD_AH
KlSOC_RatedCpMax_Ah</t>
    <phoneticPr fontId="5" type="noConversion"/>
  </si>
  <si>
    <t>静态OCV最低单体容量</t>
    <phoneticPr fontId="5" type="noConversion"/>
  </si>
  <si>
    <r>
      <t>若：OCV使能状态标志位等于1；
则：静态OCV最低单体容量（内部变量：LlSOC_OCVMinVCp_Ah）等于（静态OCV最低单体SOC/100）*</t>
    </r>
    <r>
      <rPr>
        <sz val="12"/>
        <color rgb="FFFF0000"/>
        <rFont val="等线"/>
        <family val="3"/>
        <charset val="134"/>
        <scheme val="minor"/>
      </rPr>
      <t>（标称容量：KlSOC_RatedCpMax_Ah）*SOH；</t>
    </r>
    <r>
      <rPr>
        <sz val="12"/>
        <rFont val="等线"/>
        <family val="3"/>
        <charset val="134"/>
        <scheme val="minor"/>
      </rPr>
      <t xml:space="preserve">
否则：静态OCV最低单体容量等于CLSOC_CpINVLD_AH。</t>
    </r>
    <phoneticPr fontId="5" type="noConversion"/>
  </si>
  <si>
    <t>容量边界</t>
  </si>
  <si>
    <t>当前温度最大可用容量</t>
    <phoneticPr fontId="5" type="noConversion"/>
  </si>
  <si>
    <r>
      <t>当前温度最大可用容量等于
KlSOC_RatedCpDef_Ah * 温度修正容量系数（内部变量：LuSOC_facTempCp_enum）*SOH系数（内部变量：LuSOC_facCmltCp_enum）*</t>
    </r>
    <r>
      <rPr>
        <sz val="12"/>
        <color rgb="FFFF0000"/>
        <rFont val="等线"/>
        <family val="3"/>
        <charset val="134"/>
        <scheme val="minor"/>
      </rPr>
      <t>电池满充容量修正系数</t>
    </r>
    <r>
      <rPr>
        <sz val="12"/>
        <rFont val="等线"/>
        <family val="3"/>
        <charset val="134"/>
        <scheme val="minor"/>
      </rPr>
      <t>* 荣休修正容量系数（内部变量：LuSOC_facBattAgingCp_enum) 。
其中：荣休修正容量系数等于根据电池系统老化系数查表（表51荣休修正容量系数---KuSOC_facBattAgingCp_Y_enum）得到。</t>
    </r>
    <phoneticPr fontId="5" type="noConversion"/>
  </si>
  <si>
    <t>KlSOC_RatedCpDef_Ah</t>
  </si>
  <si>
    <t>最大真实容量</t>
    <phoneticPr fontId="5" type="noConversion"/>
  </si>
  <si>
    <r>
      <t>最大真实容量（内部变量：LlSOC_ActCpMax_Ah）等于
KlSOC_RatedCpMax_Ah * SOH系数 *</t>
    </r>
    <r>
      <rPr>
        <sz val="12"/>
        <color rgb="FFFF0000"/>
        <rFont val="等线"/>
        <family val="3"/>
        <charset val="134"/>
        <scheme val="minor"/>
      </rPr>
      <t>电池满充容量修正系数</t>
    </r>
    <r>
      <rPr>
        <sz val="12"/>
        <rFont val="等线"/>
        <family val="3"/>
        <charset val="134"/>
        <scheme val="minor"/>
      </rPr>
      <t>。</t>
    </r>
    <phoneticPr fontId="5" type="noConversion"/>
  </si>
  <si>
    <t>KlSOC_RatedCpMax_Ah
KuSOC_facBattAgingCp_Y_enum</t>
    <phoneticPr fontId="5" type="noConversion"/>
  </si>
  <si>
    <t xml:space="preserve">SOH
</t>
  </si>
  <si>
    <t>SOH系数（内部）</t>
  </si>
  <si>
    <t>SOH系数等于根据（（SOC累积充电容量+SOC累积放电容量）/2）查表（表2---累积容量对容量修正系数表KuSOC_facCmltCp_Y_enum）</t>
  </si>
  <si>
    <t>KuSOC_facCmltCp_Y_enum</t>
  </si>
  <si>
    <t>SOH系数（外部）</t>
  </si>
  <si>
    <t>SOC-34-2</t>
  </si>
  <si>
    <t>若：SOH模块输入的SOH系数（《20-SOH控制功能定义》；输入接口：LuSOC_facBattSOH_enum）小于KuSOC_facSOHDownLim_enum 或 大于KuSOC_facSOHUpLim_enum；
则：SOH系数等于根据（（SOC累积充电容量+SOC累积放电容量）/2）查表（表2---累积容量对容量修正系数表KuSOC_facCmltCp_Y_enum）；
否则：SOH系数等于SOH模块输入的SOH系数。</t>
    <phoneticPr fontId="5" type="noConversion"/>
  </si>
  <si>
    <t>KuSOC_OCVEna_cntr</t>
  </si>
  <si>
    <t>SOF</t>
  </si>
  <si>
    <t>电池一致性修正系数</t>
    <phoneticPr fontId="5" type="noConversion"/>
  </si>
  <si>
    <r>
      <t xml:space="preserve">电池系统压差偏差（内部变量：LuSOC_OCVErrSOC_pct）等于（静态最高锁存电压查表1---静态OCV表KuSOC_OCVSOC_Y_pct） - （静态最低锁存电压表1---静态OCV表KuSOC_OCVSOC_Y_pct）；
若：OCV使能状态标志位不等于0；
则：
  若：OCV使能状态标志位等于1；
  则：
    若：(初始化电池系统一致性系数 - 计算一致性系数）大于 KuSOC_facBattDiffLim_enum；
    或：(初始化电池系统一致性系数小于计算一致性系数）；
       （其中计算一致性系数（内部变量：LuSOC_facCalBattDiff_enum）等于min{1,(1-电池系统压差偏差/100) + KuSOC_facBattDiffOffset_enum)};
    则：电池系统一致性系数等于计算一致性系数 ;
    否则：电池系统一致性系数（内部变量：LuSOC_facBattDiffCp_enum）等于初始化电池系统一致性系数
  否则：电池系统一致性系数等于初始化电池系统一致性系数。
否则：电池系统一致性系数等于初始化电池系统一致性系数。
</t>
    </r>
    <r>
      <rPr>
        <sz val="12"/>
        <color rgb="FFFF0000"/>
        <rFont val="等线"/>
        <family val="3"/>
        <charset val="134"/>
        <scheme val="minor"/>
      </rPr>
      <t>若：诊断仪清除不均衡状态标志位（输入接口：LbSOC_BattDiffStClear_flg）等于1；
则：电池系统一致性修正系数等于1.</t>
    </r>
    <phoneticPr fontId="5" type="noConversion"/>
  </si>
  <si>
    <t>KuSOC_OCVSOC_Y_pct
KuSOC_facBattDiffLim_enum</t>
  </si>
  <si>
    <t>温度边界使能标志位</t>
  </si>
  <si>
    <t xml:space="preserve">若：SOC估算使能标志位等于1；
且：SOC最高温度异常标志位等于0；
且：SOC最低温度异常标志位等于0；
则：SOC温度边界使能标志位（内部变量：LbSOC_SOCTempRangeEn_flg）等于1；
否则：SOC温度边界使能标志位维持不变。
    </t>
    <phoneticPr fontId="5" type="noConversion"/>
  </si>
  <si>
    <t>当前温度上限SOC使能标志位</t>
  </si>
  <si>
    <t>若：SOC温度边界使能标志位等于1；
且：SOC计算模式等于2或3；
并连续KuSOC_SOCTempMaxEn_cntr（中间不间断，间断清空）；
则：当前温度上限SOC使能标志位（内部变量：LbSOC_SOCTempMaxEn_flg）等于1；
否则：当前温度上限SOC使能标志位维持不变。</t>
  </si>
  <si>
    <t>KuSOC_SOCTempMaxEn_cntr</t>
  </si>
  <si>
    <t>温度修正容量系数</t>
  </si>
  <si>
    <t>若：SOC温度边界使能标志位等于1；
则：温度修正容量系数等于初始化温度修正容量系数；
否则：
  若：(SOC最高温度异常标志位等于0)或(SOC最低温度异常标志位等于0)；
  则：温度修正容量系数等于MIN{facmax,facmin}
      facmax等于根据SOC最高温度查表（表3---温度对容量的修正系数表KuSOC_facTempCp_Y_enum）得出；
      facmin等于根据SOC最低温度查表（表3---温度对容量的修正系数表KuSOC_facTempCp_Y_enum）得出；
  否则：温度修正容量系数维持不变。</t>
    <phoneticPr fontId="5" type="noConversion"/>
  </si>
  <si>
    <t>KuSOC_facTempCp_Y_enum</t>
  </si>
  <si>
    <t>当前温度上限SOC</t>
    <phoneticPr fontId="5" type="noConversion"/>
  </si>
  <si>
    <r>
      <t xml:space="preserve">若：当前温度上限SOC使能标志位等于1；
则：
  若：SOC最低温度异常标志位等于0；
  则：
    若：显示SOC满充标志位等于1；
    则：当前温度上限SOC（内部变量：LuSOC_SOCTempMax_pct）等于根据电池系统老化系数和SOC最低温度查表（表4---温度对上限SOC修正表KuSOC_SOCTempMax_Z_pct）得出的SOC值；
    否则：
</t>
    </r>
    <r>
      <rPr>
        <sz val="12"/>
        <color rgb="FFFF0000"/>
        <rFont val="等线"/>
        <family val="3"/>
        <charset val="134"/>
        <scheme val="minor"/>
      </rPr>
      <t xml:space="preserve">        若：当前温度上限SOC小于当前温度上限SOC目标值；
        则：当前温度上限SOC以1%/KuSOC_SOCMaxFlt_cntr的速度向当前温度上限SOC目标值靠近；
        若：当前温度上限SOC大于当前温度上限SOC目标值；
        则：当前温度上限SOC以1%/KuSOC_SOCMaxDnFlt_cntr的速度向当前温度上限SOC目标值靠近；</t>
    </r>
    <r>
      <rPr>
        <sz val="12"/>
        <rFont val="等线"/>
        <family val="3"/>
        <charset val="134"/>
        <scheme val="minor"/>
      </rPr>
      <t xml:space="preserve">
  否则：当前温度上限SOC维持不变。
否则：
    当前温度上限SOC等于初始化当前温度上限SOC；
</t>
    </r>
    <r>
      <rPr>
        <sz val="12"/>
        <color rgb="FFFF0000"/>
        <rFont val="等线"/>
        <family val="3"/>
        <charset val="134"/>
        <scheme val="minor"/>
      </rPr>
      <t>当前温度上限SOC目标值：根据电池系统老化系数和SOC最低温度查表（表4---温度对上限SOC修正表KuSOC_SOCTempMax_Z_pct）得出的SOC值。</t>
    </r>
    <phoneticPr fontId="5" type="noConversion"/>
  </si>
  <si>
    <t>KuSOC_SOCTempMax_Y_pct
KuSOC_SOCMaxFlt_cntr
标定开关：
KbSOC_SOCRangeDebug_flg</t>
    <phoneticPr fontId="5" type="noConversion"/>
  </si>
  <si>
    <t>当前温度下限SOC</t>
  </si>
  <si>
    <r>
      <t>若：SOC温度边界使能标志位等于1；
则：
  若：SOC最低温度异常标志位等于0；
  则：</t>
    </r>
    <r>
      <rPr>
        <sz val="12"/>
        <color rgb="FFFF0000"/>
        <rFont val="等线"/>
        <family val="3"/>
        <charset val="134"/>
        <scheme val="minor"/>
      </rPr>
      <t>上电起始时的当前温度下限SOC等于根据SOC最低温度查表（表5---温度对下限SOC修正表KuSOC_SOCTempMin_Y_pct）得出的SOC值；之后，当前温度下限SOC以1%/KuSOC_SOCMinFlt_cntr的速度向根据SOC最低温度查表（表5---温度对下限SOC修正表KuSOC_SOCTempMin_Y_pct）得出的SOC值靠近；</t>
    </r>
    <r>
      <rPr>
        <sz val="12"/>
        <rFont val="等线"/>
        <family val="3"/>
        <charset val="134"/>
        <scheme val="minor"/>
      </rPr>
      <t xml:space="preserve">
  否则：当前温度下限SOC维持不变。
否则：
    当前温度下限SOC（内部变量：LuSOC_SOCTempMin_pct）等于初始化当前温度下限SOC；</t>
    </r>
    <phoneticPr fontId="5" type="noConversion"/>
  </si>
  <si>
    <t>KuSOC_SOCTempMin_Y_pct
KuSOC_SOCMinFlt_cntr
标定开关：
KbSOC_SOCRangeDebug_flg</t>
    <phoneticPr fontId="5" type="noConversion"/>
  </si>
  <si>
    <t>单体SOC</t>
  </si>
  <si>
    <t>单体SOC</t>
    <phoneticPr fontId="5" type="noConversion"/>
  </si>
  <si>
    <r>
      <rPr>
        <b/>
        <sz val="12"/>
        <color theme="1"/>
        <rFont val="等线"/>
        <family val="3"/>
        <charset val="134"/>
        <scheme val="minor"/>
      </rPr>
      <t>单体SOC修正状态：</t>
    </r>
    <r>
      <rPr>
        <sz val="12"/>
        <color theme="1"/>
        <rFont val="等线"/>
        <family val="3"/>
        <charset val="134"/>
        <scheme val="minor"/>
      </rPr>
      <t xml:space="preserve">
若：均衡诊断完成标志（内部变量：LeSOC_PBLDiagOK_enum）等于1；
则：触发单体SOC修正；</t>
    </r>
    <r>
      <rPr>
        <sz val="12"/>
        <rFont val="等线"/>
        <family val="3"/>
        <charset val="134"/>
        <scheme val="minor"/>
      </rPr>
      <t xml:space="preserve">
    单体SOC修正状态（内部变量：LeSOC_CVOCVCorEn_enum）等于1；
否则：
   若：整车断高压静置时间（《235-时钟功能定义》；输入接口：LlSOC_BattStandgTi_min）大于等于KlSOC_BattStandgTi_min；
   且，上电不超过KuSOC_PowOnCellSOCEnable_cntr；
   则：触发单体SOC修正；
       单体SOC修正状态等于2；
   否则：
</t>
    </r>
    <r>
      <rPr>
        <sz val="12"/>
        <color rgb="FFFF0000"/>
        <rFont val="等线"/>
        <family val="3"/>
        <charset val="134"/>
        <scheme val="minor"/>
      </rPr>
      <t xml:space="preserve">      若：慢充下电高压均衡修正标志位（内部变量：LbSOC_ChgHVBalaMod_flg）等于1,且持续时时间大于等于KlSOC_ChgHVBalaMod_cnt；
      则：触发单体SOC修正；
          单体SOC修正状态等于6；
      否则：  </t>
    </r>
    <r>
      <rPr>
        <sz val="12"/>
        <rFont val="等线"/>
        <family val="3"/>
        <charset val="134"/>
        <scheme val="minor"/>
      </rPr>
      <t xml:space="preserve">
         若：小电流模式标志位等于1；
         则：触发单体SOC修正；
             单体SOC修正状态等于3；
         否则：
             若：恒流模式标志位（内部变量：LbSOC_CrossCurrMod_flg）等于1；
             则：触发单体SOC修正；
</t>
    </r>
    <r>
      <rPr>
        <sz val="12"/>
        <color theme="1"/>
        <rFont val="等线"/>
        <family val="3"/>
        <charset val="134"/>
        <scheme val="minor"/>
      </rPr>
      <t xml:space="preserve">                 单体SOC修正状态等于4；
             否则：     
                 若：（（VVST电池包模式=1或2）或SOC模式等于4）） 且电池包模式小电流标志（内部变量： LbSOC_PackModCurr_flg）等于1；
                 则：  触发单体SOC修正；
                      单体SOC修正状态等于5；
                 否则：单体SOC修正状态等于0；  
</t>
    </r>
    <r>
      <rPr>
        <sz val="12"/>
        <color rgb="FFFF0000"/>
        <rFont val="等线"/>
        <family val="3"/>
        <charset val="134"/>
        <scheme val="minor"/>
      </rPr>
      <t xml:space="preserve">
备注：</t>
    </r>
    <r>
      <rPr>
        <sz val="12"/>
        <color theme="1"/>
        <rFont val="等线"/>
        <family val="3"/>
        <charset val="134"/>
        <scheme val="minor"/>
      </rPr>
      <t xml:space="preserve">
</t>
    </r>
    <r>
      <rPr>
        <sz val="12"/>
        <color rgb="FFFF0000"/>
        <rFont val="等线"/>
        <family val="3"/>
        <charset val="134"/>
        <scheme val="minor"/>
      </rPr>
      <t>若：整车State等于131 且 动力电池均衡状态（内部变量：LeSOC_BattBalaReq_enum）等于2 且 高压均衡模式（内部变量：LeSOC_HVBalaMod_enum）等于2 且 动力电池预加热保温需求（内部变量：LeSOC_BattHeatReq_enum）等于0或3；
则：慢充下电高压均衡状态（内部变量：LbSOC_ChgHVBalaReqSt_flg）等于1；
否则：慢充下电高压均衡状态等于0；
若：慢充下电高压均衡状态等于1 且 持续KlSOC_ChgHVBalaMod_cntr；
则：慢充下电高压均衡修正标志位 等于1；
否则：慢充下电高压均衡修正标志位 等于0；
注：满足上述条件，慢充下电高压均衡修正标志位每间隔KlSOC_ChgHVBalaMod_cntr触发一次。</t>
    </r>
    <r>
      <rPr>
        <sz val="12"/>
        <color theme="1"/>
        <rFont val="等线"/>
        <family val="3"/>
        <charset val="134"/>
        <scheme val="minor"/>
      </rPr>
      <t xml:space="preserve">
 </t>
    </r>
    <r>
      <rPr>
        <sz val="12"/>
        <color rgb="FFFF0000"/>
        <rFont val="等线"/>
        <family val="3"/>
        <charset val="134"/>
        <scheme val="minor"/>
      </rPr>
      <t xml:space="preserve">      </t>
    </r>
    <r>
      <rPr>
        <sz val="12"/>
        <rFont val="等线"/>
        <family val="3"/>
        <charset val="134"/>
        <scheme val="minor"/>
      </rPr>
      <t xml:space="preserve">  
</t>
    </r>
    <r>
      <rPr>
        <b/>
        <sz val="12"/>
        <rFont val="等线"/>
        <family val="3"/>
        <charset val="134"/>
        <scheme val="minor"/>
      </rPr>
      <t>单体SOC修正条件：</t>
    </r>
    <r>
      <rPr>
        <sz val="12"/>
        <rFont val="等线"/>
        <family val="3"/>
        <charset val="134"/>
        <scheme val="minor"/>
      </rPr>
      <t xml:space="preserve">
</t>
    </r>
    <r>
      <rPr>
        <b/>
        <sz val="12"/>
        <rFont val="等线"/>
        <family val="3"/>
        <charset val="134"/>
        <scheme val="minor"/>
      </rPr>
      <t>条件1：</t>
    </r>
    <r>
      <rPr>
        <sz val="12"/>
        <rFont val="等线"/>
        <family val="3"/>
        <charset val="134"/>
        <scheme val="minor"/>
      </rPr>
      <t xml:space="preserve">
触发单体SOC修正开始，每20个周期，取剔除故障后所有单体电压（输入接口：LuSOC_BattAllCellV_mV）数组中的有效值（介于[KuSOC_CVMinLim_V, KuSOC_CVMaxLim_V]）的最大值和最小值，
若：连续4s的最大值偏差不超过</t>
    </r>
    <r>
      <rPr>
        <sz val="12"/>
        <color rgb="FFFF0000"/>
        <rFont val="等线"/>
        <family val="3"/>
        <charset val="134"/>
        <scheme val="minor"/>
      </rPr>
      <t>LuSOC_RTCCVFltDeta_V</t>
    </r>
    <r>
      <rPr>
        <sz val="12"/>
        <rFont val="等线"/>
        <family val="3"/>
        <charset val="134"/>
        <scheme val="minor"/>
      </rPr>
      <t>，且，连续4s的最小值偏差不超过</t>
    </r>
    <r>
      <rPr>
        <sz val="12"/>
        <color rgb="FFFF0000"/>
        <rFont val="等线"/>
        <family val="3"/>
        <charset val="134"/>
        <scheme val="minor"/>
      </rPr>
      <t>LuSOC_RTCCVFltDeta_V</t>
    </r>
    <r>
      <rPr>
        <sz val="12"/>
        <rFont val="等线"/>
        <family val="3"/>
        <charset val="134"/>
        <scheme val="minor"/>
      </rPr>
      <t xml:space="preserve">；
则：CV修正使能标志位（内部变量：LbSOC_RTCCVSOCEn_flg）等于1；
    单体SOC修正完成标志位（内部变量：LbSOC_RTCCVFltOk_flg）等于1；
</t>
    </r>
    <r>
      <rPr>
        <b/>
        <sz val="12"/>
        <rFont val="等线"/>
        <family val="3"/>
        <charset val="134"/>
        <scheme val="minor"/>
      </rPr>
      <t>条件2：</t>
    </r>
    <r>
      <rPr>
        <sz val="12"/>
        <rFont val="等线"/>
        <family val="3"/>
        <charset val="134"/>
        <scheme val="minor"/>
      </rPr>
      <t xml:space="preserve">
当EE故障标志位等于1时，直接触发单体SOC修正，
则：EE故障触发修正标志位（内部变量：LbSOC_RTCEECorLck_flg）等于1；
    单体SOC修正完成标志位（内部变量：LbSOC_RTCCVFltOk_flg）等于1；
</t>
    </r>
    <r>
      <rPr>
        <sz val="12"/>
        <color rgb="FFFF0000"/>
        <rFont val="等线"/>
        <family val="3"/>
        <charset val="134"/>
        <scheme val="minor"/>
      </rPr>
      <t xml:space="preserve">
备注：
单体电压滤波阈值LuSOC_RTCCVFltDeta_V取值：
若：单体SOC修正状态1；
则：单体电压滤波阈值等于KuSOC_RTCCVFltDeta1_V；
若：单体SOC修正状态2；
则：单体电压滤波阈值等于KuSOC_RTCCVFltDeta2_V；
若：单体SOC修正状态3或5；
则：单体电压滤波阈值等于KuSOC_RTCCVFltDeta3_V；
若：单体SOC修正状态4；
则：单体电压滤波阈值等于KuSOC_RTCCVFltDeta4_V；
否则：单体电压滤波阈值等于KuSOC_RTCCVFltDeta_V</t>
    </r>
    <r>
      <rPr>
        <sz val="12"/>
        <rFont val="等线"/>
        <family val="3"/>
        <charset val="134"/>
        <scheme val="minor"/>
      </rPr>
      <t xml:space="preserve">
</t>
    </r>
    <r>
      <rPr>
        <b/>
        <sz val="12"/>
        <rFont val="等线"/>
        <family val="3"/>
        <charset val="134"/>
        <scheme val="minor"/>
      </rPr>
      <t>单体SOC修正：</t>
    </r>
    <r>
      <rPr>
        <sz val="12"/>
        <rFont val="等线"/>
        <family val="3"/>
        <charset val="134"/>
        <scheme val="minor"/>
      </rPr>
      <t xml:space="preserve">
</t>
    </r>
    <r>
      <rPr>
        <sz val="12"/>
        <color rgb="FFFF0000"/>
        <rFont val="等线"/>
        <family val="3"/>
        <charset val="134"/>
        <scheme val="minor"/>
      </rPr>
      <t>若：（单体SOC修正状态等于1或2或3或6）且（CV修正使能标志位等于1）且(（单体最高SOC-单体最低SOC≥KuSOC_CVSOCCorOff_pct）或（单体最低SOC≥KuSOC_CVSOCCorLim_pct））；</t>
    </r>
    <r>
      <rPr>
        <sz val="12"/>
        <rFont val="等线"/>
        <family val="3"/>
        <charset val="134"/>
        <scheme val="minor"/>
      </rPr>
      <t xml:space="preserve">
或：单体SOC修正状态等于5 且 CV修正使能标志位等于1；
则：各单体SOC修正为根据对应单体电压查表（表1---静态OCV表KuSOC_OCVSOC_Y_pct）得到SOC；
        单体SOC有效状态（内部变量：VeSOC_BattCellSOCOk_enum）等于2；
否则：
    若：各单体电压查表（表1---静态OCV表KuSOC_OCVSOC_Y_pct）得到SOC中的最大单体SOC与真实SOC偏差超过偏差阈值；
    且：单体SOC修正状态等于4；
</t>
    </r>
    <r>
      <rPr>
        <sz val="12"/>
        <color rgb="FFFF0000"/>
        <rFont val="等线"/>
        <family val="3"/>
        <charset val="134"/>
        <scheme val="minor"/>
      </rPr>
      <t xml:space="preserve">    且：(（单体最高SOC-单体最低SOC≥KuSOC_CVSOCCorOff_pct）或（单体最低SOC≥KuSOC_CVSOCCorLim_pct））；
    且：（EE存储的第128号单体SOC 不等于（101、102、103、105、106））或 { (（EE存储的第128号单体SOC 等于（101或102或103或105或106）) 且（（（单体最高SOC-单体最低SOC）-（修正前单体最高SOC-修正前单体最低SOC））≥KuSOC_CVSOCMinMaxOff_pct）}</t>
    </r>
    <r>
      <rPr>
        <sz val="12"/>
        <rFont val="等线"/>
        <family val="3"/>
        <charset val="134"/>
        <scheme val="minor"/>
      </rPr>
      <t xml:space="preserve">
    则：各单体SOC等于 修正前最大单体SOC-（查表1获取的最大单体SOC- 查表1获取的各单体电压对应的单体SOC）；
            单体SOC有效状态等于1；
    否则：各单体SOC等于前一周期各单体SOC；
               单体SOC有效状态保持前一周期的值；
若：CV修正使能标志位等于1；
      </t>
    </r>
    <r>
      <rPr>
        <sz val="12"/>
        <color rgb="FFFF0000"/>
        <rFont val="等线"/>
        <family val="3"/>
        <charset val="134"/>
        <scheme val="minor"/>
      </rPr>
      <t>若：单体SOC修正状态等于1；
      则：第128号单体SOC等于101；
      若：单体SOC修正状态等于2；
      则：第128号单体SOC等于102；
      若：单体SOC修正状态等于3；
      则：第128号单体SOC等于103；
      若：单体SOC修正状态等于4；
      则：第128号单体SOC等于104；
      若：单体SOC修正状态等于5；
      则：第128号单体SOC等于105；
      若：单体SOC修正状态等于6；
      则：第128号单体SOC等于106
      否则：第128号单体SOC等于CUSOC_SOCINVLD_PCT；
若：EE故障标志位等于1；
则：第128号单体SOC等于CUSOC_SOCINVLD_PCT；
否则：第128号单体SOC等于EE存储的第128号单体SOC；
用于自唤醒模式：
若：单体SOC修正状态等于1，且，CV修正使能标志位等于1；
则：自唤醒模式下单体SOC修正完成标志位（内部变量：LbSOC_SCMCellSOCOK_flg）等于1；
否则：自唤醒模式下单体SOC修正完成标志位等于0；
用于TRDV判断：
若：单体SOC修正状态等于1或2，且，CV修正使能标志位等于1；
则：用于TRDV的单体SOC修正状态（内部变量：VbSOC_TRDVCellSOCOK_flg）等于1；
否则：用于TRDV的单体SOC修正状态等于0；</t>
    </r>
    <r>
      <rPr>
        <sz val="12"/>
        <rFont val="等线"/>
        <family val="3"/>
        <charset val="134"/>
        <scheme val="minor"/>
      </rPr>
      <t xml:space="preserve">
</t>
    </r>
    <r>
      <rPr>
        <b/>
        <sz val="12"/>
        <color rgb="FFFF0000"/>
        <rFont val="等线"/>
        <family val="3"/>
        <charset val="134"/>
        <scheme val="minor"/>
      </rPr>
      <t>再次触发单体SOC修正逻辑：</t>
    </r>
    <r>
      <rPr>
        <sz val="12"/>
        <color rgb="FFFF0000"/>
        <rFont val="等线"/>
        <family val="3"/>
        <charset val="134"/>
        <scheme val="minor"/>
      </rPr>
      <t xml:space="preserve">
若：慢充下电高压均衡修正标志位等于1；
或：小电流模式标志位等于1 且 持续时间超过KlSOC_DrvHVBalaMod_cntr  且（（修正后第128号单体SOC等于CUSOC_SOCCVCor3_PCT或CUSOC_SOCCVCor4_PCT 或 CUSOC_SOCINVLD_PCT ）或（被动均衡允许开启剩余时间小于等于KuSOC_CVSOCAvlbTiRest_min））且慢充下电高压均衡状态不等于1；
则：重新触发一次单体SOC修正。</t>
    </r>
    <r>
      <rPr>
        <sz val="12"/>
        <rFont val="等线"/>
        <family val="3"/>
        <charset val="134"/>
        <scheme val="minor"/>
      </rPr>
      <t xml:space="preserve">
</t>
    </r>
    <r>
      <rPr>
        <b/>
        <sz val="12"/>
        <rFont val="等线"/>
        <family val="3"/>
        <charset val="134"/>
        <scheme val="minor"/>
      </rPr>
      <t xml:space="preserve">单体SOC计算：
若：单体SOC有效状态等于1或2；
则：各单体SOC等于修正后单体SOC + （修正时刻起的实际充电总Ah - 修正时刻起的实际放电总Ah）/ SOH衰减后的标称容量；   
否则：各单体SOC等于EE存储的单体SOC + （修正时刻起的实际充电总Ah - 修正时刻起的实际放电总Ah）/ SOH衰减后的标称容量；   
</t>
    </r>
    <r>
      <rPr>
        <b/>
        <sz val="12"/>
        <color rgb="FFFF0000"/>
        <rFont val="等线"/>
        <family val="3"/>
        <charset val="134"/>
        <scheme val="minor"/>
      </rPr>
      <t>当：单体最高SOC大于等于100 且 SOC电流（内部变量：LslSOC_BattSysI_A）小于0；
或：单体最低SOC小于等于0 且 SOC电流大于0；
则：各单体SOC保持当前值不变；
否则：按照上述逻辑正常计算。</t>
    </r>
    <r>
      <rPr>
        <b/>
        <sz val="12"/>
        <rFont val="等线"/>
        <family val="3"/>
        <charset val="134"/>
        <scheme val="minor"/>
      </rPr>
      <t xml:space="preserve">
</t>
    </r>
    <r>
      <rPr>
        <sz val="12"/>
        <rFont val="等线"/>
        <family val="3"/>
        <charset val="134"/>
        <scheme val="minor"/>
      </rPr>
      <t>当：均衡激活标志（《12-被动均衡功能定义》，输入接口：LbSOC_NBalaEn_flg）等于1时；
则：被动均衡允许开启剩余时间正常计时减少；
否则：被动均衡允许开启剩余时间保持不变；
当：EE故障标志位等于0；
   若：单体SOC有效状态等于1；
   则：被动均衡允许开启剩余时间等于KuSOC_CVSOCAvlbTi2_min；
   若：单体SOC有效状态等于2；
   则：被动均衡允许开启剩余时间等于KuSOC_CVSOCAvlbTi1_min；
   否则：被动均衡允许开启剩余时间等于EE存储的被动均衡允许开启剩余时间；
否则：被动均衡允许开启剩余时间等于0；
若：EE故障标志位等于0；
且：单体最高SOC小于KuSOC_CVSOCMaxEn_pct
且：单体最低SOC大于KuSOC_CVSOCMaxEn_pct
且：被动均衡允许开启剩余时间（内部变量：VuSOC_CVSOCAvlbTi_min）不等于0；
则：单体SOC有效标志位（输出接口：VbSOC_BattCellSOCOk_flg）等于1；
否则：单体SOC有效标志位（输出接口：VbSOC_BattCellSOCOk_flg）等于0。
备注：
其中，偏差阈值为根据真实SOC查表（表52---单体SOC修正偏差阈值KuSOC_CellSOCCorrDiffLim_Y_pct）得到的SOC；
其中，SOH衰减后的标称容量（输出接口：VuSOC_BattSOHRatedCp_Ah）等于KlSOC_RatedCpMax_Ah * SOH系数；
其中，单体SOC数组1,2，3，的全局变量为：LuSOC_BattCell1SOC_pct，LuSOC_BattCell2SOC_pct，LuSOC_BattCell3SOC_pct；</t>
    </r>
    <phoneticPr fontId="5" type="noConversion"/>
  </si>
  <si>
    <t>KlSOC_RatedCpMax_Ah
KuSOC_OCVSOC_Y_pct
KuSOC_RTCCVFltDeta_V
KuSOC_CellSOCCorrDiffLim_Y_pct
KuSOC_PowOnCellSOCEnable_cntr</t>
    <phoneticPr fontId="5" type="noConversion"/>
  </si>
  <si>
    <t>真实可用容量基值</t>
  </si>
  <si>
    <t>EE故障修正容量</t>
  </si>
  <si>
    <t>若：OCV使能状态标志位等于1 或 2；
则：EE故障修正单体电压（内部变量：LuSOC_EEErrCor_V）等于静态最低锁存电压；
否则：
    若：静态滤波最低电压无效标志位等于0；
    则：EE故障修正单体电压等于静态滤波最低电压；
    否则：
        若：滤波电压异常标志位等于0；
        则：EE故障修正单体电压等于滤波最低锁存电压；
        否则：EE故障修正单体电压等于SOC单体最低电压。
EE故障修正容量（内部变量：LlSOC_EEErrCor_Ah）等于根据EE故障修正单体电压查表（表1---静态OCV表KuSOC_OCVSOC_Y_pct）得出值*最大真实容量/100；</t>
    <phoneticPr fontId="5" type="noConversion"/>
  </si>
  <si>
    <t>EE故障修正单体电压非HIL测试项</t>
  </si>
  <si>
    <t>KuSOC_OCVSOC_Y_pct</t>
    <phoneticPr fontId="5" type="noConversion"/>
  </si>
  <si>
    <t>真实可用容量基值</t>
    <phoneticPr fontId="5" type="noConversion"/>
  </si>
  <si>
    <r>
      <t xml:space="preserve">真实可用容量基值有效标志位（内部变量：LbSOC_AvlbCpActBasValid_flg）初始值等于0。
若：真实可用容量基值有效标志位等于0；
则：
   若：EE故障标志位等于0；
   则：
      若：OCV使能状态标志位不等于0；
      则：
    </t>
    </r>
    <r>
      <rPr>
        <sz val="12"/>
        <color theme="1"/>
        <rFont val="等线"/>
        <family val="3"/>
        <charset val="134"/>
        <scheme val="minor"/>
      </rPr>
      <t xml:space="preserve">     若：OCV使能状态标志位等于1；
         则：
             若：静态OCV最低单体容量（内部变量：LlSOC_OCVMinVCp_Ah）大于（初始化真实可用容量 + LuSOC_OCVCpDetaCorUp_Ah）；
             且：</t>
    </r>
    <r>
      <rPr>
        <sz val="12"/>
        <color rgb="FFFF0000"/>
        <rFont val="等线"/>
        <family val="3"/>
        <charset val="134"/>
        <scheme val="minor"/>
      </rPr>
      <t>静态OCV最低单体SOC</t>
    </r>
    <r>
      <rPr>
        <sz val="12"/>
        <color theme="1"/>
        <rFont val="等线"/>
        <family val="3"/>
        <charset val="134"/>
        <scheme val="minor"/>
      </rPr>
      <t>大于等于KuSOC_OCVCorrLim_pct；</t>
    </r>
    <r>
      <rPr>
        <sz val="12"/>
        <rFont val="等线"/>
        <family val="3"/>
        <charset val="134"/>
        <scheme val="minor"/>
      </rPr>
      <t xml:space="preserve">
             则：真实可用容量基值等于静态OCV最低单体容量；
</t>
    </r>
    <r>
      <rPr>
        <sz val="12"/>
        <color theme="1"/>
        <rFont val="等线"/>
        <family val="3"/>
        <charset val="134"/>
        <scheme val="minor"/>
      </rPr>
      <t xml:space="preserve">
             若： </t>
    </r>
    <r>
      <rPr>
        <sz val="12"/>
        <color rgb="FFFF0000"/>
        <rFont val="等线"/>
        <family val="3"/>
        <charset val="134"/>
        <scheme val="minor"/>
      </rPr>
      <t>静态OCV最低单体容量（内部变量：LlSOC_OCVMinVCp_Ah）</t>
    </r>
    <r>
      <rPr>
        <sz val="12"/>
        <color theme="1"/>
        <rFont val="等线"/>
        <family val="3"/>
        <charset val="134"/>
        <scheme val="minor"/>
      </rPr>
      <t>小于（初始化真实可用容量 - LuSOC_OCVCpDetaCorDn_Ah）；
             且：</t>
    </r>
    <r>
      <rPr>
        <sz val="12"/>
        <color rgb="FFFF0000"/>
        <rFont val="等线"/>
        <family val="3"/>
        <charset val="134"/>
        <scheme val="minor"/>
      </rPr>
      <t>静态OCV最低单体SOC</t>
    </r>
    <r>
      <rPr>
        <sz val="12"/>
        <color theme="1"/>
        <rFont val="等线"/>
        <family val="3"/>
        <charset val="134"/>
        <scheme val="minor"/>
      </rPr>
      <t>大于等于KuSOC_OCVCorrLim_pct；
             则：真实可用容量基值等于</t>
    </r>
    <r>
      <rPr>
        <sz val="12"/>
        <color rgb="FFFF0000"/>
        <rFont val="等线"/>
        <family val="3"/>
        <charset val="134"/>
        <scheme val="minor"/>
      </rPr>
      <t>静态OCV最低单体容量</t>
    </r>
    <r>
      <rPr>
        <sz val="12"/>
        <color theme="1"/>
        <rFont val="等线"/>
        <family val="3"/>
        <charset val="134"/>
        <scheme val="minor"/>
      </rPr>
      <t>；</t>
    </r>
    <r>
      <rPr>
        <sz val="12"/>
        <rFont val="等线"/>
        <family val="3"/>
        <charset val="134"/>
        <scheme val="minor"/>
      </rPr>
      <t xml:space="preserve">
             否则：真实可用容量基值等于初始化真实可用容量；
         否则：真实可用容量基值等于初始化真实可用容量；
    否则：真实可用容量基值等于EE故障修正容量；
真实可用容量基值有效标志位等于1。
否则：真实可用容量基值不变。
备注：
LuSOC_OCVCpDetaCorUp_Ah等于根据</t>
    </r>
    <r>
      <rPr>
        <sz val="12"/>
        <color rgb="FFFF0000"/>
        <rFont val="等线"/>
        <family val="3"/>
        <charset val="134"/>
        <scheme val="minor"/>
      </rPr>
      <t>LuSOC_OCVMinVSOC_pct</t>
    </r>
    <r>
      <rPr>
        <sz val="12"/>
        <rFont val="等线"/>
        <family val="3"/>
        <charset val="134"/>
        <scheme val="minor"/>
      </rPr>
      <t>查表（表62---触发OCV修正上限表KuSOC_OCVCpDetaCorUp_SOC）值*</t>
    </r>
    <r>
      <rPr>
        <sz val="12"/>
        <color rgb="FFFF0000"/>
        <rFont val="等线"/>
        <family val="3"/>
        <charset val="134"/>
        <scheme val="minor"/>
      </rPr>
      <t>（标称容量：KlSOC_RatedCpMax_Ah）*SOH；</t>
    </r>
    <r>
      <rPr>
        <sz val="12"/>
        <rFont val="等线"/>
        <family val="3"/>
        <charset val="134"/>
        <scheme val="minor"/>
      </rPr>
      <t xml:space="preserve">
且LuSOC_OCVCpDetaCorUp_Ah的上限为KuSOC_OCVCpDetaCorMaxUp_Ah，下限为KuSOC_OCVCpDetaCorMinUp_Ah；
LuSOC_OCVCpDetaCorDn_Ah等于根据</t>
    </r>
    <r>
      <rPr>
        <sz val="12"/>
        <color rgb="FFFF0000"/>
        <rFont val="等线"/>
        <family val="3"/>
        <charset val="134"/>
        <scheme val="minor"/>
      </rPr>
      <t>LuSOC_OCVMinVSOC_pct</t>
    </r>
    <r>
      <rPr>
        <sz val="12"/>
        <rFont val="等线"/>
        <family val="3"/>
        <charset val="134"/>
        <scheme val="minor"/>
      </rPr>
      <t>查表（表63---触发OCV修正下限表KuSOC_OCVCpDetaCorDn_SOC）值*</t>
    </r>
    <r>
      <rPr>
        <sz val="12"/>
        <color rgb="FFFF0000"/>
        <rFont val="等线"/>
        <family val="3"/>
        <charset val="134"/>
        <scheme val="minor"/>
      </rPr>
      <t>（标称容量：KlSOC_RatedCpMax_Ah）*SOH；</t>
    </r>
    <r>
      <rPr>
        <sz val="12"/>
        <rFont val="等线"/>
        <family val="3"/>
        <charset val="134"/>
        <scheme val="minor"/>
      </rPr>
      <t xml:space="preserve">
且LuSOC_OCVCpDetaCorDn_Ah的上限为KuSOC_OCVCpDetaCorMaxDn_Ah，下限为KuSOC_OCVCpDetaCorMinDn_Ah；</t>
    </r>
    <phoneticPr fontId="5" type="noConversion"/>
  </si>
  <si>
    <t>KuSOC_OCVCpDetaCorMaxUp_Ah
KuSOC_OCVCpDetaCorMinUp_Ah
KuSOC_OCVCpDetaCorMaxDn_Ah
KuSOC_OCVCpDetaCorMinDn_Ah
KuSOC_OCVCorrLim_pct</t>
    <phoneticPr fontId="5" type="noConversion"/>
  </si>
  <si>
    <t>真实SOC</t>
  </si>
  <si>
    <t>真实SOC估算</t>
  </si>
  <si>
    <t xml:space="preserve">真实SOC等于真实计算SOC（内部变量：LuSOC_ActSOCCal_pct）。
   </t>
  </si>
  <si>
    <t>若：SOC估算使能标志位等于1；
则：锁存当前修正充电安时为LlSOC_AdjChgCpRaw_Ah；
    锁存当前修正放电安时为LlSOC_AdjDchCpRaw_Ah；
    记：真实计算可用容量（内部变量：LlSOC_ActCpCal_Ah）等于真实可用容量基值+（修正充电安时-LlSOC_AdjChgCpRaw_Ah）-（修正放电安时-LlSOC_AdjDchCpRaw_Ah）+真实可用容量修正容量（内部变量：LlSOC_ActCpCor_Ah）；
若：真实计算可用容量大于等于*最大真实容量；
则：真实计算SOC等于100；
否则：
  若：真实计算可用容量小于等于0；
  则：真实计算SOC等于0；
  否则：真实计算SOC等于（真实计算可用容量*100）/最大真实容量；
真实未处理可用容量（内部变量：LlSOC_ActCpRaw_Ah）等于真实计算SOC*最大真实容量；</t>
    <phoneticPr fontId="5" type="noConversion"/>
  </si>
  <si>
    <t>真实SOC修正</t>
  </si>
  <si>
    <r>
      <t>单体欠压故障（（《6-故障诊断功能定义》；输入接口：LeSOC_CellVLowFault_enum）或单体欠压失效故障（输入接口：LeSOC_CellVLowerFault_enum）为1，
则：SOC单体欠压故障（内部变量：LeSOC_CellVLowErr_enum）为1；
否则：SOC单体欠压故障为0。
以下情况会触发真实SOC修正；
SOC单体欠压故障置位1瞬间，真实计算SOC小于当前温度下限SOC则不修正，否则真实SOC修正为当前温度下限SOC；
真实SOC满充标志位置位1瞬间，真实SOC修正为当前温度上限SOC；
准静态模式修正时，真实SOC修正为根据滤波</t>
    </r>
    <r>
      <rPr>
        <sz val="12"/>
        <color rgb="FFFF0000"/>
        <rFont val="等线"/>
        <family val="3"/>
        <charset val="134"/>
        <scheme val="minor"/>
      </rPr>
      <t>最低电压</t>
    </r>
    <r>
      <rPr>
        <sz val="12"/>
        <rFont val="等线"/>
        <family val="3"/>
        <charset val="134"/>
        <scheme val="minor"/>
      </rPr>
      <t>及SOC电流查表46--准静态模式修正SOCKuSOC_SemiOCVCorr_Z_pct得到的</t>
    </r>
    <r>
      <rPr>
        <sz val="12"/>
        <color rgb="FFFF0000"/>
        <rFont val="等线"/>
        <family val="3"/>
        <charset val="134"/>
        <scheme val="minor"/>
      </rPr>
      <t>SOC*标称容量*SOH/最大真实容量</t>
    </r>
    <r>
      <rPr>
        <sz val="12"/>
        <rFont val="等线"/>
        <family val="3"/>
        <charset val="134"/>
        <scheme val="minor"/>
      </rPr>
      <t>；
跳变模式修正时，真实SOC修正为CV最高单体SOC 或 静态OCV最高单体SOC ；
欠压模式修正时，真实计算SOC小于当前温度下限SOC则不修正，否则真实SOC修正为当前温度下限SOC；</t>
    </r>
    <phoneticPr fontId="5" type="noConversion"/>
  </si>
  <si>
    <t>KuSOC_SemiOCVCorr_Z_pct</t>
  </si>
  <si>
    <t>环境温度对Ah积分修正系数</t>
    <phoneticPr fontId="5" type="noConversion"/>
  </si>
  <si>
    <r>
      <t>若：SOC模式等于1；
且：整车模式等于KeSOC_DriveMod_enum；
且：车外环境温度有效标志位（输入接口：LeSOC_OutVehTempVld_enum）等于1；
且：车外环境温度（输入接口：LeSOC_OutVehTemp_degC）小于KeSOC_DchIntglCor1T_degC
且：SOC最低温度大于车外环境温度 + KeSOC_DchIntglCor2T_degC
则：
  若：初始化显示SOC小于30%；
  则：环境温度对Ah积分修正系数（内部变量：LuSOC_facDCHTemp_enum）等于KuSOC_facDchIntglCor3_enum;
  否则：
    若：初始化显示SOC小于50%；
    则：环境温度对Ah积分修正系数等于KuSOC_facDchIntglCor2_enum;
    否则：
      若：初始化显示SOC小于70%；
      则：环境温度对Ah积分修正系数等于KuSOC_facDchIntglCor1_enum;
      否则：环境温度对Ah积分修正系数等于</t>
    </r>
    <r>
      <rPr>
        <sz val="12"/>
        <color rgb="FFFF0000"/>
        <rFont val="等线"/>
        <family val="3"/>
        <charset val="134"/>
        <scheme val="minor"/>
      </rPr>
      <t>KuSOC_facDchIntgl_enum</t>
    </r>
    <r>
      <rPr>
        <sz val="12"/>
        <rFont val="等线"/>
        <family val="3"/>
        <charset val="134"/>
        <scheme val="minor"/>
      </rPr>
      <t>。
否则：环境温度对Ah积分修正系数等于</t>
    </r>
    <r>
      <rPr>
        <sz val="12"/>
        <color rgb="FFFF0000"/>
        <rFont val="等线"/>
        <family val="3"/>
        <charset val="134"/>
        <scheme val="minor"/>
      </rPr>
      <t>KuSOC_facDchIntgl_enum</t>
    </r>
    <r>
      <rPr>
        <sz val="12"/>
        <rFont val="等线"/>
        <family val="3"/>
        <charset val="134"/>
        <scheme val="minor"/>
      </rPr>
      <t>。
若：SOC模式不等于1，环境温度对Ah积分修正系数无需测试。</t>
    </r>
    <phoneticPr fontId="5" type="noConversion"/>
  </si>
  <si>
    <t>KeSOC_DchIntglCor1T_degC
KeSOC_DchIntglCor2T_degC
KuSOC_facDchIntglCor3_enum
KuSOC_facDchIntglCor2_enum
KuSOC_facDchIntglCor1_enum</t>
    <phoneticPr fontId="5" type="noConversion"/>
  </si>
  <si>
    <t>Ah积分修正系数</t>
  </si>
  <si>
    <t>SOC_Ah积分修正系数（行车模式）</t>
  </si>
  <si>
    <r>
      <t>当：SOC模式等于1；
若：放电过程降功率阶段标识（《7-充放电功率控制功能定义》；输入接口：LeSOC_PwrDnNum_enum）等于</t>
    </r>
    <r>
      <rPr>
        <sz val="12"/>
        <color rgb="FFFF0000"/>
        <rFont val="等线"/>
        <family val="3"/>
        <charset val="134"/>
        <scheme val="minor"/>
      </rPr>
      <t>KeSOC_PwrDnNum1_enum</t>
    </r>
    <r>
      <rPr>
        <sz val="12"/>
        <rFont val="等线"/>
        <family val="3"/>
        <charset val="134"/>
        <scheme val="minor"/>
      </rPr>
      <t>；
则：SOC_Ah积分放电修正系数根据SOC最低温度和SOC电流查表（表6---Ah积分放电修正系数表1 KuSOC_facDCH1Alrt1_Z_enum）得出；
否则：
    若：放电过程降功率阶段标识等于</t>
    </r>
    <r>
      <rPr>
        <sz val="12"/>
        <color rgb="FFFF0000"/>
        <rFont val="等线"/>
        <family val="3"/>
        <charset val="134"/>
        <scheme val="minor"/>
      </rPr>
      <t>KeSOC_PwrDnNum2_enum</t>
    </r>
    <r>
      <rPr>
        <sz val="12"/>
        <rFont val="等线"/>
        <family val="3"/>
        <charset val="134"/>
        <scheme val="minor"/>
      </rPr>
      <t>时；
    则：SOC_Ah积分放电修正系数等于KuSOC_facDCHAlrtAdd_enum*根据SOC最低温度和SOC电流查表（表6---Ah积分放电修正系数表1 KuSOC_facDCH1Alrt1_Z_enum）；
    否则：
      若：放电过程降功率阶段标识大于等于</t>
    </r>
    <r>
      <rPr>
        <sz val="12"/>
        <color rgb="FFFF0000"/>
        <rFont val="等线"/>
        <family val="3"/>
        <charset val="134"/>
        <scheme val="minor"/>
      </rPr>
      <t>KeSOC_PwrDnNum3_enum</t>
    </r>
    <r>
      <rPr>
        <sz val="12"/>
        <rFont val="等线"/>
        <family val="3"/>
        <charset val="134"/>
        <scheme val="minor"/>
      </rPr>
      <t xml:space="preserve">时
      则：SOC_Ah积分放电修正系数根据SOC最低温度和SOC电流查表（表7---Ah积分放电修正系数表2 KuSOC_facDCH1Alrt2_Z_enum）得出；
      否则：SOC_Ah积分放电修正系数等于环境温度对安时修正系数。
</t>
    </r>
    <r>
      <rPr>
        <sz val="12"/>
        <color rgb="FFFF0000"/>
        <rFont val="等线"/>
        <family val="3"/>
        <charset val="134"/>
        <scheme val="minor"/>
      </rPr>
      <t>若：真实SOC小于等于当前温度下限SOC；
则：SOC_Ah积分放电修正系数等于1。</t>
    </r>
    <r>
      <rPr>
        <sz val="12"/>
        <rFont val="等线"/>
        <family val="3"/>
        <charset val="134"/>
        <scheme val="minor"/>
      </rPr>
      <t xml:space="preserve">
SOC_Ah积分充电修正系数等于1。</t>
    </r>
    <phoneticPr fontId="5" type="noConversion"/>
  </si>
  <si>
    <t>KuSOC_facDCH1Alrt1_Z_enum
KuSOC_facDCH1Alrt2_Z_enum
KUSOC_facDCHAlrtAdd_enum</t>
    <phoneticPr fontId="5" type="noConversion"/>
  </si>
  <si>
    <t>慢充模式Ah积分修正使能标志位</t>
  </si>
  <si>
    <t>当：SOC模式等于2；
条件：SOC最高温度异常标志位等于0；
且：SOC最低温度异常标志位等于0；
且：（SOC最高单体电压+电池系统老化修正电压）大于等于根据SOC最低温度查表（表8---慢充修正使能电压下限表KuSOC_CHG1VoltMinEn_Y_V）得到的电压；
且：（SOC最高单体电压+电池系统老化修正电压）小于等于根据SOC最低温度查表（表9---慢充修正使能电压上限表KuSOC_CHG1VoltMaxEn_Y_V）得到的电压；
且：SOC电流大于等于根据SOC最低温度查表（表10---慢充修正使能电流上限表KslSOC_CHGVoltIMax_Y_A）得到的电流；
且：SOC电流小于等于根据SOC最低温度查表（表11---慢充修正使能电流下限表KslSOC_CHGVoltIMin_Y_A）得到的电流；
若以上条件均满足，且持续KuSOC_CHG1VoltCorSet_cntr；
则：慢充模式Ah积分修正使能标志位（内部变量：LbSOC_CHG1VSOCCorEn_flg）由0变为1。
否则：
    若：以上条件存在至少一条不满足，且持续KuSOC_CHG1VoltCorClc_cntr；
    则：慢充模式Ah积分修正使能标志位由1变为0；
    否则：
        慢充模式Ah积分修正使能标志位不变。</t>
    <phoneticPr fontId="5" type="noConversion"/>
  </si>
  <si>
    <t>本子功能使用电流为滤波后电流</t>
  </si>
  <si>
    <t>KuSOC_CHG1VoltMinEn_Y_V
KuSOC_CHG1VoltMaxEn_Y_V
KslSOC_CHGVoltIMax_Y_A
KslSOC_CHGVoltIMin_Y_A
KuSOC_CHG1VoltCorSet_cntr
KuSOC_CHG1VoltCorClc_cntr
观测量：LbSOC_CHGSOCCorFulfil_flg</t>
    <phoneticPr fontId="5" type="noConversion"/>
  </si>
  <si>
    <t>慢充模式Ah积分修正阶段</t>
  </si>
  <si>
    <r>
      <t xml:space="preserve">若：SOC电流大于等于根据SOC最低温度查表（表12---慢充修正第二阶段使能电流上限表KslSOC_CHG2VoltIMax_Y_A）得到的电流；
且：SOC电流小于等于根据SOC最低温度查表（表13---慢充修正第二阶段使能电流下限表KslSOC_CHG2VoltIMin_Y_A）得到的电流；
</t>
    </r>
    <r>
      <rPr>
        <sz val="12"/>
        <color rgb="FFFF0000"/>
        <rFont val="等线"/>
        <family val="3"/>
        <charset val="134"/>
        <scheme val="minor"/>
      </rPr>
      <t>且：慢充电流阶段标志（输入接口：LeSOC_BattChgStg_enum）等于4；</t>
    </r>
    <r>
      <rPr>
        <sz val="12"/>
        <rFont val="等线"/>
        <family val="3"/>
        <charset val="134"/>
        <scheme val="minor"/>
      </rPr>
      <t xml:space="preserve">
则：慢充模式Ah积分修正阶段（内部变量：LuSOC_CHGCorrSta_enum）等于2；
否则：
    若：SOC电流大于等于根据SOC最低温度查表（表14---慢充修正第一阶段使能电流上限表KslSOC_CHG1VoltIMax_Y_A）得到的电流；；
    且：SOC电流小于等于根据SOC最低温度查表（表15---慢充修正第一阶段使能电流下限表KslSOC_CHG1VoltIMin_Y_A）得到的电流；；
    则：慢充模式Ah积分修正阶段等于1；
    否则：慢充模式Ah积分修正阶段等于0。</t>
    </r>
    <phoneticPr fontId="5" type="noConversion"/>
  </si>
  <si>
    <t>KslSOC_CHG2VoltIMax_Y_A
KslSOC_CHG2VoltIMin_Y_A
KslSOC_CHG1VoltIMax_Y_A
KslSOC_CHG1VoltIMin_Y_A</t>
  </si>
  <si>
    <t>慢充模式Ah积分修正系数</t>
  </si>
  <si>
    <t>若：慢充模式Ah积分修正阶段等于2；
则：慢充模式Ah积分修正系数等于
（根据（（根据SOC最低温度和（SOC最高单体电压+电池系统老化修正电压）查表16得到的SOC）-（显示参考SOC（输出接口：VuSOC_BattSOC_pct）））和（SOC单体最高电压+电池系统老化修正电压）查表17得到修正系数）
*（根据SOC电流查表18得到的修正系数）；
否则：
    若：慢充模式Ah积分修正阶段等于1；
    则：慢充模式Ah积分修正系数等于
（根据（（根据SOC最低温度和（SOC最高单体电压+电池系统老化修正电压）查表19得到的SOC）-（显示参考SOC））和（SOC单体最高电压+电池系统老化修正电压）查表20得到修正系数）
*（根据SOC电流查表21得到的修正系数）；
    否则：慢充模式Ah积分修正系数等于1。
慢充模式Ah积分修正系数（内部变量：LuSOC_facCHGRaw_enum）；
表16---慢充修正第二阶段预期SOC表KuSOC_CHG2VSOCRaw_Z_pct；
表17---慢充修正第二阶段Ah积分修正系数表KuSOC_facCHG2Raw_Z_enum；
表18---慢充修正第二阶段电流Ah积分修正系数表KuSOC_facCHG2SysI_enum；
表19---慢充修正第一阶段预期SOC表KuSOC_CHG1VSOCRaw_Z_pct；
表20---慢充修正第一阶段Ah积分修正系数表KuSOC_facCHG1Raw_Z_enum；
表21---慢充修正第一阶段电流Ah积分修正系数表KuSOC_facCHG1SysI_enum；</t>
    <phoneticPr fontId="5" type="noConversion"/>
  </si>
  <si>
    <t>KuSOC_CHG2VSOCRaw_Z_pct
KuSOC_facCHG2Raw_Z_enum
KuSOC_facCHG2SysI_enum
KuSOC_CHG1VSOCRaw_Z_pct
KuSOC_facCHG1Raw_Z_enum
KuSOC_facCHG1SysI_enum</t>
  </si>
  <si>
    <t>SOC_Ah积分修正系数（慢充模式）</t>
  </si>
  <si>
    <r>
      <t>若：慢充模式Ah积分修正使能标志位等于1；
则：SOC_Ah积分充电修正系数等于慢充模式Ah积分修正系数*（根据SOC最低温度查表（表22---慢充温度修正系数KuSOC_facCHG1Temp_Y_enum）得到的修正系数）；
否则：SOC_Ah积分充电修正系数等于</t>
    </r>
    <r>
      <rPr>
        <sz val="12"/>
        <color rgb="FFFF0000"/>
        <rFont val="等线"/>
        <family val="3"/>
        <charset val="134"/>
        <scheme val="minor"/>
      </rPr>
      <t>KuSOC_facCHG1Neg_enum</t>
    </r>
    <r>
      <rPr>
        <sz val="12"/>
        <rFont val="等线"/>
        <family val="3"/>
        <charset val="134"/>
        <scheme val="minor"/>
      </rPr>
      <t>；
SOC_Ah积分放电修正系数等于1。</t>
    </r>
    <phoneticPr fontId="5" type="noConversion"/>
  </si>
  <si>
    <t>KuSOC_facCHG1Temp_Y_enum</t>
  </si>
  <si>
    <t>快充模式Ah积分修正使能标志位</t>
  </si>
  <si>
    <t>当：SOC模式等于3；
条件：SOC最高温度异常标志位等于0；
且：SOC最低温度异常标志位等于0；
且：（SOC最高单体电压+电池系统老化修正电压）大于等于根据SOC最低温度查表（表23---快充修正使能电压下限表KuSOC_FCH1VoltMinEn_Y_V）得到的电压；
且：（SOC最高单体电压+电池系统老化修正电压）小于等于根据SOC最低温度查表（表24---快充修正使能电压上限表KuSOC_FCH1VoltMaxEn_Y_V）得到的电压；
且：SOC电流大于等于根据SOC最低温度查表（表25---快充修正使能电流上限表KslSOC_FCHVoltIMax_Y_A）得到的电流；
且：SOC电流小于等于根据SOC最低温度查表（表26---快充修正使能电流下限表KslSOC_FCHVoltIMin_Y_A）得到的电流；
若以上条件均满足，且持续KuSOC_FCHVoltCorSet_cntr；
则：快充模式Ah积分修正使能标志位（内部变量：LbSOC_FCH1VSOCCorEn_flg）由0变为1。
否则：
    若：以上条件存在至少一条不满足，且持续KuSOC_FCH1VoltCorClc_cntr；
    则：快充模式Ah积分修正使能标志位由1变为0；
    否则：
        快充模式Ah积分修正使能标志位不变。</t>
    <phoneticPr fontId="5" type="noConversion"/>
  </si>
  <si>
    <t>KuSOC_FCH1VoltMinEn_Y_V
KuSOC_FCH1VoltMaxEn_Y_V
KslSOC_FCHVoltIMax_Y_A
KslSOC_FCHVoltIMin_Y_A
KuSOC_FCH1VoltCorSet_cntr
KuSOC_FCH1VoltCorClc_cntr
观测量：LbSOC_FCHSOCCorFulfil_flg</t>
  </si>
  <si>
    <t>快充模式Ah积分修正阶段</t>
  </si>
  <si>
    <r>
      <t xml:space="preserve">若：SOC电流大于等于根据SOC最低温度查表（表27---快充修正第二阶段使能电流上限表KslSOC_FCH2VoltIMax_Y_A）得到的电流；
且：SOC电流小于等于根据SOC最低温度查表（表28---快充修正第二阶段使能电流下限表KslSOC_FCH2VoltIMin_Y_A）得到的电流；
</t>
    </r>
    <r>
      <rPr>
        <sz val="12"/>
        <color rgb="FFFF0000"/>
        <rFont val="等线"/>
        <family val="3"/>
        <charset val="134"/>
        <scheme val="minor"/>
      </rPr>
      <t>且：快充电流阶段标志（输入接口：LeSOC_BattFchStg_enum）等于4；</t>
    </r>
    <r>
      <rPr>
        <sz val="12"/>
        <rFont val="等线"/>
        <family val="3"/>
        <charset val="134"/>
        <scheme val="minor"/>
      </rPr>
      <t xml:space="preserve">
则：快充模式Ah积分修正阶段（内部变量：LuSOC_FCHCorrSta_enum）等于2；
否则：
    若：SOC电流大于等于根据SOC最低温度查表（表29---快充修正第一阶段使能电流上限表KslSOC_FCH1VoltIMax_Y_A）得到的电流；；
    且：SOC电流小于等于根据SOC最低温度查表（表30---快充修正第一阶段使能电流下限表KslSOC_FCH1VoltIMin_Y_A）得到的电流；；
    则：快充模式Ah积分修正阶段等于1；
    否则：快充模式Ah积分修正阶段等于0。</t>
    </r>
    <phoneticPr fontId="5" type="noConversion"/>
  </si>
  <si>
    <t>快充模式Ah积分修正系数</t>
  </si>
  <si>
    <t>若：快充模式Ah积分修正阶段等于2；
则：快充模式Ah积分修正系数等于
（根据（根据SOC最低温度和（SOC最高单体电压+电池系统老化修正电压）查表31得到的SOC）-（显示参考SOC））和（SOC单体最高电压+电池系统老化修正电压）查表32得到修正系数）
*（根据SOC电流查表33得到的修正系数）；
否则：
    若：快充模式Ah积分修正阶段等于1；
    则：快充模式Ah积分修正系数等于
（根据（根据SOC最低温度和（SOC最高单体电压+电池系统老化修正电压）查表34得到的SOC）-（显示参考SOC））和（SOC单体最高电压+电池系统老化修正电压)查表35得到修正系数）
*（根据SOC电流查表36得到的修正系数）；
    否则：快充模式Ah积分修正系数等于1。
快充模式Ah积分修正系数（内部变量：LuSOC_facFCHRaw_enum）；
表31---快充修正第二阶段预期SOC表KuSOC_FCH2VSOCRaw_Z_pct；
表32---快充修正第二阶段Ah积分修正系数表KuSOC_facFCH2Raw_Z_enum；
表33---快充修正第二阶段电流Ah积分修正系数表KuSOC_facFCH2SysI_Y_enum；
表34---快充修正第一阶段预期SOC表KuSOC_FCH1VSOCRaw_Z_pct；
表35---快充修正第一阶段Ah积分修正系数表KuSOC_facFCH1Raw_Z_enum；
表36---快充修正第一阶段电流Ah积分修正系数表KuSOC_facFCH1SysI_Y_enum；</t>
    <phoneticPr fontId="5" type="noConversion"/>
  </si>
  <si>
    <t>KuSOC_FCH2VSOCRaw_Z_pct
KuSOC_facFCH2Raw_Z_enum
KuSOC_facFCH2SysI_Y_enum
KuSOC_FCH1VSOCRaw_Z_pct
KuSOC_facFCH1Raw_Z_enum
KuSOC_facFCH1SysI_Y_enum</t>
  </si>
  <si>
    <t>SOC_Ah积分修正系数（快充模式）</t>
  </si>
  <si>
    <r>
      <t>若：快充模式Ah积分修正使能标志位等于1；
则：SOC_Ah积分充电修正系数等于快充模式Ah积分修正系数*（根据SOC最低温度查表（表37---快充温度修正系数KuSOC_facFCH1Temp_Y_enum）得到的修正系数）；
否则：SOC_Ah积分充电修正系数等于</t>
    </r>
    <r>
      <rPr>
        <sz val="12"/>
        <color rgb="FFFF0000"/>
        <rFont val="等线"/>
        <family val="3"/>
        <charset val="134"/>
        <scheme val="minor"/>
      </rPr>
      <t>KuSOC_facFCH1Neg_enum</t>
    </r>
    <r>
      <rPr>
        <sz val="12"/>
        <rFont val="等线"/>
        <family val="3"/>
        <charset val="134"/>
        <scheme val="minor"/>
      </rPr>
      <t>。
SOC_Ah积分放电修正系数等于1。</t>
    </r>
    <phoneticPr fontId="5" type="noConversion"/>
  </si>
  <si>
    <t>SOC_Ah积分修正系数（测试模式）</t>
  </si>
  <si>
    <t>当：SOC模式等于4；
SOC_Ah积分充电修正系数等于1。
SOC_Ah积分放电修正系数等于1。</t>
  </si>
  <si>
    <t>显示SOC</t>
  </si>
  <si>
    <t>显示参考SOC</t>
  </si>
  <si>
    <t xml:space="preserve">若：真实SOC大于等于当前温度上限SOC；
则：显示参考SOC（内部变量：LuSOC_DispSOCRaw_pct）等于100；
否则：
    若：真实SOC小于等于当前温度下限SOC；
    或：SOC单体欠压故障；
    则：显示参考SOC等于0；
    否则：显示参考SOC等于（真实SOC-当前温度下限SOC）*100/(当前温度上限SOC-当前温度下限SOC)。
</t>
    <phoneticPr fontId="5" type="noConversion"/>
  </si>
  <si>
    <t>显示SOC有效标志位</t>
  </si>
  <si>
    <t xml:space="preserve">若：SOC估算使能标志位等于1;
且:（SOC EE故障标志位等于0）或((SOC EE故障标志位等于1)且（真实可用容量基值有效标志位等于1））；
则：显示SOC有效标志位（LbSOC_DispSOCValid_flg）等于1；
否则：显示SOC有效标志位等于0。
</t>
    <phoneticPr fontId="5" type="noConversion"/>
  </si>
  <si>
    <t>显示SOC上升修正步长</t>
    <phoneticPr fontId="5" type="noConversion"/>
  </si>
  <si>
    <r>
      <t xml:space="preserve">SOC基础修正步长（内部变量：LlSOC_SOCRateBasCor_pct）等于根据SOC电流绝对值查表（表38---SOC基础修正步长KlSOC_SOCRateBasCor_Y_pct）得到的步长。
SOC系数修正步长（内部变量：LlSOC_SOCfacCor_pct）等于(SOC基础修正步长/max（0.001，（温度修正容量系数 * SOH系数 * </t>
    </r>
    <r>
      <rPr>
        <sz val="12"/>
        <color rgb="FFFF0000"/>
        <rFont val="等线"/>
        <family val="3"/>
        <charset val="134"/>
        <scheme val="minor"/>
      </rPr>
      <t>电池压差容量修正系数</t>
    </r>
    <r>
      <rPr>
        <sz val="12"/>
        <rFont val="等线"/>
        <family val="3"/>
        <charset val="134"/>
        <scheme val="minor"/>
      </rPr>
      <t xml:space="preserve"> * 荣休修正容量系数））。
若：</t>
    </r>
    <r>
      <rPr>
        <sz val="12"/>
        <color theme="1"/>
        <rFont val="等线"/>
        <family val="3"/>
        <charset val="134"/>
        <scheme val="minor"/>
      </rPr>
      <t xml:space="preserve">SOC计算模式等于2或3；
且：SOC最高单体电压大于等于（KuSOC_SOCAddCorEnCV_V-电池系统老化修正电压）；
且：SOC最高单体电压异常标志位等于0；
则：SOC额定增加偏差上升修正系数（内部变量：LuSOC_SOCRatePosAddCor_enum）等于根据SOC电流查表（表39---SOC额定增加偏差上升修正系数KuSOC_SOCRatePosAddCor_Y_enum）得到的修正系数；
否则：等于1。
定义：
1）修正系数K1（内部变量：LuSOC_facK1SOCPos_enum）等于：（根据显示参考SOC和SOC电流绝对值查表（表40---步长额定修正系数表KuSOC_facSOCRatePos_Z_enum）得到的步长额定修正系数（内部变量：LuSOC_facSOCRatePos_enum） * 
（根据（显示参考SOC - 显示SOC）和显示参考SOC的查表（表41---SOC偏差上升步长修正速率表KuSOC_facDetaSOCRatePos_Z_enum）得到的SOC偏差上升步长修正速率（内部变量：LuSOC_facDetaSOCRatePos_enum）） 
2）修正系数K2（内部变量：LuSOC_facK2SOCPos_enum）等于：限制K1应小于等于修正系数上限，大于等于修正系数下限；
显示SOC上升修正步长（内部变量：LlSOC_SOCRatePosCor_pct）等于：
SOC系数修正步长 
* </t>
    </r>
    <r>
      <rPr>
        <sz val="12"/>
        <rFont val="等线"/>
        <family val="3"/>
        <charset val="134"/>
        <scheme val="minor"/>
      </rPr>
      <t xml:space="preserve">
K2
* 
SOC额定增加偏差上升修正系数；
</t>
    </r>
    <r>
      <rPr>
        <sz val="12"/>
        <color rgb="FFFF0000"/>
        <rFont val="等线"/>
        <family val="3"/>
        <charset val="134"/>
        <scheme val="minor"/>
      </rPr>
      <t xml:space="preserve">
若：放电过程降功率次数 != 0
则：修正系数上限等于KuSOC_SOCRateUpLim1_enum
    修正系数下限等于KuSOC_SOCRateDnLim1_enum
否则：修正系数上限等于KuSOC_SOCRateUpLim_enum
      修正系数下限等于KuSOC_SOCRateDnLim_enum</t>
    </r>
    <r>
      <rPr>
        <sz val="12"/>
        <rFont val="等线"/>
        <family val="3"/>
        <charset val="134"/>
        <scheme val="minor"/>
      </rPr>
      <t xml:space="preserve">
</t>
    </r>
    <phoneticPr fontId="5" type="noConversion"/>
  </si>
  <si>
    <t>误差不超过5个精度</t>
  </si>
  <si>
    <t xml:space="preserve">
KlSOC_SOCRateBasCor_Y_pct
KuSOC_SOCRateAddCor_Y_enum
KuSOC_facDetaSOCRateNeg_Y_enum
KuSOC_facSOCRatePos_Z_enum
KuSOC_SOCRateUpLim_enum
KuSOC_SOCRateDnLim_enum</t>
    <phoneticPr fontId="5" type="noConversion"/>
  </si>
  <si>
    <t>显示SOC下降修正步长</t>
  </si>
  <si>
    <r>
      <rPr>
        <sz val="12"/>
        <color rgb="FFFF0000"/>
        <rFont val="等线"/>
        <family val="3"/>
        <charset val="134"/>
        <scheme val="minor"/>
      </rPr>
      <t>若：SOC计算模式等于2或3；
且：SOC最高单体电压大于等于（KuSOC_SOCAddCorEnCV_V-电池系统老化修正电压）；
且：SOC最高单体电压异常标志位等于0；
则：SOC额定增加偏差下降修正系数（内部变量：LuSOC_SOCRateNegAddCor_enum）等于根据SOC电流查表（表60---SOC额定增加偏差下降修正系数KuSOC_SOCRateNegAddCor_Y_enum）得到的修正系数；
否则：等于1。</t>
    </r>
    <r>
      <rPr>
        <sz val="12"/>
        <rFont val="等线"/>
        <family val="3"/>
        <charset val="134"/>
        <scheme val="minor"/>
      </rPr>
      <t xml:space="preserve">
定义：
1）修正系数K3（内部变量：LuSOC_facK3SOCNeg_enum）等于：（根据（显示参考SOC - 显示SOC）和显示参考SOC的查表（表42---SOC偏差下降步长修正速率表KuSOC_facDetaSOCRateNeg_Z_enum）得到的SOC偏差下降修正速率(内部变量：LuSOC_facDetaSOCRateNeg_enum）） 
*
（根据显示参考SOC和SOC电流绝对值查表（表43---下降步长额定修正系数表KuSOC_facSOCRateNeg_Z_enum）得到的下降步长额定修正系数（内部变量：LuSOC_facSOCRateNeg_enum）
2）修正系数K4（内部变量：LuSOC_facK4SOCNeg_enum）等于：限制K1应小于等于</t>
    </r>
    <r>
      <rPr>
        <sz val="12"/>
        <color rgb="FFFF0000"/>
        <rFont val="等线"/>
        <family val="3"/>
        <charset val="134"/>
        <scheme val="minor"/>
      </rPr>
      <t>修正系数上限</t>
    </r>
    <r>
      <rPr>
        <sz val="12"/>
        <rFont val="等线"/>
        <family val="3"/>
        <charset val="134"/>
        <scheme val="minor"/>
      </rPr>
      <t>，大于等于</t>
    </r>
    <r>
      <rPr>
        <sz val="12"/>
        <color rgb="FFFF0000"/>
        <rFont val="等线"/>
        <family val="3"/>
        <charset val="134"/>
        <scheme val="minor"/>
      </rPr>
      <t>修正系数下限</t>
    </r>
    <r>
      <rPr>
        <sz val="12"/>
        <rFont val="等线"/>
        <family val="3"/>
        <charset val="134"/>
        <scheme val="minor"/>
      </rPr>
      <t>；
显示SOC下降修正步长（内部变量：LlSOC_SOCRateNegCor_pct）等于：
SOC系数修正步长
*
K4
*
SOC额定增加偏差下降修正系数；</t>
    </r>
    <phoneticPr fontId="5" type="noConversion"/>
  </si>
  <si>
    <t>KuSOC_facDetaSOCRateNeg_Z_enum
KuSOC_facSOCRateNeg_Z_enum
KuSOC_SOCRateUpLim_enum
KuSOC_SOCRateDnLim_enum</t>
    <phoneticPr fontId="5" type="noConversion"/>
  </si>
  <si>
    <r>
      <t xml:space="preserve">
若：SOC单体欠压故障等于1；
则：显示SOC（内部变量：LuSOC_DispSOC_pct）等于0；
否则：
    若：显示SOC满充标志位等于1；
    则：显示SOC等于100；
    否则：
        若：显示SOC有效标志位等于1；
        则：进入显示SOC修正模式（子功能-显示SOC修正模式）；
        否则：
            若：SOC EE故障状态等于1；
            则：显示SOC等于0；
            否则：显示SOC等于初始化显示SOC。
显示可用容量（内部变量：LlSOC_AvlbDispCp_Ah）等于当前温度最大可用容量 * 显示SOC/100。
</t>
    </r>
    <r>
      <rPr>
        <b/>
        <sz val="12"/>
        <rFont val="等线"/>
        <family val="3"/>
        <charset val="134"/>
        <scheme val="minor"/>
      </rPr>
      <t>满充逻辑退出机制：</t>
    </r>
    <r>
      <rPr>
        <sz val="12"/>
        <rFont val="等线"/>
        <family val="3"/>
        <charset val="134"/>
        <scheme val="minor"/>
      </rPr>
      <t xml:space="preserve">
</t>
    </r>
    <r>
      <rPr>
        <sz val="12"/>
        <color rgb="FFFF0000"/>
        <rFont val="等线"/>
        <family val="3"/>
        <charset val="134"/>
        <scheme val="minor"/>
      </rPr>
      <t>若显示SOC满充标志位等于1，显示SOC等于100之后，SOC=100维持5s，判断：
若：SOC模式等于1 或 （SOC模式不等于9 且 显示SOC满充标志位等于0 且 满充后放电安时大于KlSOC_DCHAh_Ah）；
则：进入显示SOC修正模式（子功能-显示SOC修正模式）；  
否则：显示SOC等于100；
注：
当：显示SOC满充标志位等于1；
则：满充时充电安时锁存值（内部变量：LlSOC_AdjChgCpLck_Ah）等于当前的修正充电安时；
    满充时放电安时锁存值（内部变量：LlSOC_AdjDchCpLck_Ah）等于当前的修正放电安时；
    满充时充放电安时锁存标志位（内部变量：LbSOC_DCHAhLck_flg）等于1；
否则：不锁存。
满充后放电安时（内部变量：LlSOC_deltaAh_Ah）等于（修正放电安时-满充时放电安时锁存值）-（修正充电安时-满充时充电安时锁存值）。
场景1:ON挡，插枪慢充，充满之后未拔枪，开启空调放电，当满充后放电安时大于KlSOC_DCHAh_Ah时，SOC开始正常下降；
场景2:ON挡，插枪慢充，充满之后拔枪，开始行车，SOC正常下降；再次插枪慢充充满，SOC正常充满，等待1min，SOC保持100%不变，拔枪，下电过程中SOC保持100%不变；</t>
    </r>
    <phoneticPr fontId="5" type="noConversion"/>
  </si>
  <si>
    <t>显示SOC修正模式</t>
  </si>
  <si>
    <t>SOE估算</t>
  </si>
  <si>
    <t>SOE估算</t>
    <phoneticPr fontId="5" type="noConversion"/>
  </si>
  <si>
    <r>
      <t xml:space="preserve">动力电池可用能量（输出接口：CAN_OUT_14）等于KuSOC_BattPwt_kWh * 显示SOC（内部变量：LuSOC_DispSOC_pct）* 温度修正能量系数 (内部变量：LuSOC_facTempEnergy_enum，根据表61---温度对能量的修正系数表KuSOC_facTempEnergy_Z_enum)* SOH系数 * </t>
    </r>
    <r>
      <rPr>
        <sz val="12"/>
        <color rgb="FFFF0000"/>
        <rFont val="等线"/>
        <family val="3"/>
        <charset val="134"/>
        <scheme val="minor"/>
      </rPr>
      <t xml:space="preserve">电池满充容量修正系数 </t>
    </r>
    <r>
      <rPr>
        <sz val="12"/>
        <rFont val="等线"/>
        <family val="3"/>
        <charset val="134"/>
        <scheme val="minor"/>
      </rPr>
      <t xml:space="preserve">*荣休修正容量系数（内部变量：LuSOC_facBattAgingCp_enum) /100；
其中：荣休修正容量系数等于根据电池系统老化系数查表（表51荣休修正容量系数---KuSOC_facBattAgingCp_Y_enum）得到。
      </t>
    </r>
    <phoneticPr fontId="5" type="noConversion"/>
  </si>
  <si>
    <t>故障判断</t>
  </si>
  <si>
    <t>静态电池单体电压不均衡故障</t>
  </si>
  <si>
    <t>故障优化单：
《电池单体电压不均衡预警》；
《电池单体电压不均衡故障》</t>
  </si>
  <si>
    <r>
      <t xml:space="preserve">
若：</t>
    </r>
    <r>
      <rPr>
        <sz val="12"/>
        <color rgb="FFFF0000"/>
        <rFont val="等线"/>
        <family val="3"/>
        <charset val="134"/>
        <scheme val="minor"/>
      </rPr>
      <t>初始化静态电池单体电压不均衡状态（内部变量：LeSOC_EEInBattDiffSt_enum）</t>
    </r>
    <r>
      <rPr>
        <sz val="12"/>
        <rFont val="等线"/>
        <family val="3"/>
        <charset val="134"/>
        <scheme val="minor"/>
      </rPr>
      <t>等于0；
则：
   若：电池一致性修正系数小于KuSOC_BattDiffFaultLim_enum；
   则：静态电池单体电压不均衡状态（输出接口：VeSOC_BattDiffSt_enum）等于2；
   否则：
       若：电池一致性修正系数小于KuSOC_BattDiffWarnLim_enum；
       则：静态电池单体电压不均衡状态等于1；
       否则：静态电池单体电压不均衡状态等于0；   
否则：
    若：</t>
    </r>
    <r>
      <rPr>
        <sz val="12"/>
        <color rgb="FFFF0000"/>
        <rFont val="等线"/>
        <family val="3"/>
        <charset val="134"/>
        <scheme val="minor"/>
      </rPr>
      <t>初始化静态电池单体电压不均衡状态</t>
    </r>
    <r>
      <rPr>
        <sz val="12"/>
        <rFont val="等线"/>
        <family val="3"/>
        <charset val="134"/>
        <scheme val="minor"/>
      </rPr>
      <t>等于1；
    则：
      若：电池一致性修正系数小于KuSOC_BattDiffFaultLim_enum；
      则：静态电池单体电压不均衡状态等于2；
      否则：
          若：电池一致性修正系数大于等于KuSOC_BattDiffWarnRestLim_enum；
          则：静态电池单体电压不均衡状态等于0；
          否则：静态电池单体电压不均衡状态基础值等于1；
    否则：
        若：静态电池单体电压不均衡状态基础值等于2；
        则：
          若：电池一致性修正系数大于等于</t>
    </r>
    <r>
      <rPr>
        <sz val="12"/>
        <color rgb="FFFF0000"/>
        <rFont val="等线"/>
        <family val="3"/>
        <charset val="134"/>
        <scheme val="minor"/>
      </rPr>
      <t>KuSOC_BattDiffWarnRestLim_enum</t>
    </r>
    <r>
      <rPr>
        <sz val="12"/>
        <rFont val="等线"/>
        <family val="3"/>
        <charset val="134"/>
        <scheme val="minor"/>
      </rPr>
      <t>；
          则：静态电池单体电压不均衡状态等于0；
          否则：
              若：电池一致性修正系数大于等于KuSOC_BattDiffFaultRestLim_enum；
              则：静态电池单体电压不均衡状态等于1；
              否则：静态电池单体电压不均衡状态等于2。
静态电池单体电压不均衡状态在</t>
    </r>
    <r>
      <rPr>
        <sz val="12"/>
        <color rgb="FFFF0000"/>
        <rFont val="等线"/>
        <family val="3"/>
        <charset val="134"/>
        <scheme val="minor"/>
      </rPr>
      <t>真实可用容量基值有效标志位非0</t>
    </r>
    <r>
      <rPr>
        <sz val="12"/>
        <rFont val="等线"/>
        <family val="3"/>
        <charset val="134"/>
        <scheme val="minor"/>
      </rPr>
      <t>，之后等于上述逻辑计算值。</t>
    </r>
    <phoneticPr fontId="5" type="noConversion"/>
  </si>
  <si>
    <t>KuSOC_BattDiffFaultLim_enum
KuSOC_BattDiffWarnLim_enum</t>
  </si>
  <si>
    <t>动力蓄电池过充故障</t>
  </si>
  <si>
    <t>故障优化单：
《动力蓄电池过充故障》</t>
  </si>
  <si>
    <t>若：真实计算可用容量大于等于KuSOC_BattOvrChgFaultLim_enum * KlSOC_RatedCpMax_Ah;
则：动力蓄电池过充故障标志位（输出接口：VbSOC_BattOvrChgFault_flg）等于1；</t>
  </si>
  <si>
    <t>KuSOC_BattOvrChgFaultLim_enum
KlSOC_RatedCpMax_Ah</t>
  </si>
  <si>
    <t>输出控制</t>
  </si>
  <si>
    <t>若：显示SOC有效标志位等于1；
则：显示SOC（存EE；输出接口：CAN_OUT_18）等于显示SOC（内部变量：LuSOC_DispSOC_pct）；
    显示可用容量（存EE；输出接口：CAN_OUT_2）等于显示可用容量（内部变量：LlSOC_AvlbDispCp_Ah）；
    当前温度最大可用容量（存EE；输出接口：CAN_OUT_3）等于当前温度最大可用容量（内部变量：LlSOC_RatedCpBas_Ah）；
否则：显示SOC等于初始化显示SOC；
     显示可用容量等于CLSOC_CpINVLD_AH；
     当前温度最大可用容量等于CLSOC_CpINVLD_AH。
真实SOC（输出接口：CAN_OUT_15）等于真实SOC（内部变量：LuSOC_ActSOC_pct）；</t>
  </si>
  <si>
    <t>CLSOC_CpINVLD_AH
CLSOC_CpINVLD_AH</t>
  </si>
  <si>
    <t>CHECKCODE</t>
  </si>
  <si>
    <t>SOC校验标志（内部变量LuSOC_EPRCheckCode_enum） = CuSOC_CHECKCODE。</t>
  </si>
  <si>
    <t>CuSOC_CHECKCODE</t>
  </si>
  <si>
    <t>充电截止荷电状态</t>
  </si>
  <si>
    <t>充电截止荷电状态（输出接口：CAN_OUT_39）等于当前温度上限SOC；</t>
    <phoneticPr fontId="5" type="noConversion"/>
  </si>
  <si>
    <t>UDS设置</t>
  </si>
  <si>
    <t>UDS设置SOC</t>
  </si>
  <si>
    <t>当：连接上位机并设置SOC值（手动设定SOC值）后，
则：UDS设置SOC等于通过上位机设定的SOC；
    UDS设置SOC标志位（内部变量：LbUDS_UDSSOCSet_flg）等于1；
否则：UDS设置SOC等于0；
      UDS设置SOC标志位不变。
若：UDS设置SOC标志位等于1；
则：显示SOC（输出接口）等于UDS设置SOC；
    显示可用容量（输出接口）等于显示SOC * 当前温度最大可用容量（内部变量：LlSOC_RatedCpBas_Ah）；
    真实SOC（存EE；输出接口：CAN_OUT_15；内部变量：LuSOC_ActSOC_pct）等于UDS设置SOC *（当前温度上限SOC - 当前温度下限SOC）/100 +当前温度下限SOC；
    真实可用容量（内部变量：LlSOC_ActCp_Ah）等于真实SOC * 最大真实容量；
否则：以其他子功能为准。
若：UDS设置SOC标志位等于1；
则：电池系统一致性系数等于1。</t>
    <phoneticPr fontId="5" type="noConversion"/>
  </si>
  <si>
    <t>DID</t>
  </si>
  <si>
    <t>量产安全二合一</t>
    <phoneticPr fontId="5" type="noConversion"/>
  </si>
  <si>
    <r>
      <rPr>
        <b/>
        <sz val="12"/>
        <rFont val="等线"/>
        <family val="3"/>
        <charset val="134"/>
        <scheme val="minor"/>
      </rPr>
      <t>场景1：诊断仪写配置字</t>
    </r>
    <r>
      <rPr>
        <sz val="12"/>
        <rFont val="等线"/>
        <family val="3"/>
        <charset val="134"/>
        <scheme val="minor"/>
      </rPr>
      <t xml:space="preserve">
通过诊断仪配置荣休软件为量产版Or安全版；
若：配置为量产版；
则：荣休软件配置标志位（输入接口：LbSOC_SafeRetire_flg）为0，荣休软件使用量产版参数；
若：配置为安全版；
则：荣休软件配置标志位为1，荣休软件使用安全版参数。
</t>
    </r>
    <r>
      <rPr>
        <b/>
        <sz val="12"/>
        <rFont val="等线"/>
        <family val="3"/>
        <charset val="134"/>
        <scheme val="minor"/>
      </rPr>
      <t>场景2：量产版切换安全版、安全版切换量产版</t>
    </r>
    <r>
      <rPr>
        <sz val="12"/>
        <rFont val="等线"/>
        <family val="3"/>
        <charset val="134"/>
        <scheme val="minor"/>
      </rPr>
      <t xml:space="preserve">
量产版切换安全版 或 安全版切换量产版后，下电，再次上电：
真实SOC上下限跳变为当前温度对应真实SOC上下限；
真实SOC跳变为当前单体最低电压查表（表1---静态OCV表KuSOC_OCVSOC_Y_pct）对应的值（内部变量：LuSOC_EEErrCor_pct），若查表值大于等于当前温度真实SOC上限，则真实SOC等于当前温度真实SOC上限；
显示SOC跳变为当前显示参考SOC。</t>
    </r>
    <phoneticPr fontId="5" type="noConversion"/>
  </si>
  <si>
    <t>自唤醒功能</t>
    <phoneticPr fontId="5" type="noConversion"/>
  </si>
  <si>
    <t>自唤醒模式</t>
    <phoneticPr fontId="5" type="noConversion"/>
  </si>
  <si>
    <t>SOC-83-1</t>
    <phoneticPr fontId="5" type="noConversion"/>
  </si>
  <si>
    <t>若：VVST电池模式状态（输入接口：LeSOC_BattModlSt_enum）等于KeSOC_BattWrkUp_enum
且：均衡MOS诊断状态（输入接口：LeSOC_MOSDiagSt_enum）等于2或3或4
且：断线诊断状态（输入接口：LeSOC_WireBrkDiagSt_enum）等于2或3或4
则：
    若：VVST电池模式状态等于KeSOC_BattWrkUp_enum
    且：均衡MOS诊断状态等于2
    且：断线诊断状态等于2
    则：均衡诊断状态（内部变量：LeSOC_PBLDiagOK_enum）等于1
        SOC修正开始计时标志位（内部变量：LbSOC_SOCCorCount_flg）等于1；
    否则：均衡诊断状态标志位等于2；
         SOC修正开始计时标志位等于1；
否则：均衡诊断状态标志位等于0；
      SOC修正开始计时标志位等于0；</t>
    <phoneticPr fontId="5" type="noConversion"/>
  </si>
  <si>
    <t>SOC修正超时判断</t>
    <phoneticPr fontId="5" type="noConversion"/>
  </si>
  <si>
    <t>SOC-84-1</t>
    <phoneticPr fontId="5" type="noConversion"/>
  </si>
  <si>
    <t>若：SOC修正开始计时标志位等于1；
且：持续超过KlSOC_SOCCorOT_cntr
则：SOC修正超时标志位（内部变量：LbSOC_SOCCorOT_flg）等于1；
否则：SOC修正超时标志位等于0；</t>
    <phoneticPr fontId="5" type="noConversion"/>
  </si>
  <si>
    <t>自唤醒模式下SOC修正状态</t>
    <phoneticPr fontId="5" type="noConversion"/>
  </si>
  <si>
    <t>SOC-85-1</t>
    <phoneticPr fontId="5" type="noConversion"/>
  </si>
  <si>
    <t>若：SOC修正开始计时标志位等于1；
则：
   若：SOC修正超时标志位等于1；
   且：自唤醒模式下SOC修正状态（内部变量：VeSOC_SOCCorSt_enum）非2；
   且：自唤醒模式下SOC修正状态非4；
   则：自唤醒模式下SOC修正状态等于3；
   否则：
       若：均衡诊断状态标志位等于1；
       则：
           若：自唤醒模式下单体SOC修正完成标志位等于1；
           且：真实可用容量基值有效标志位等于1；
           则：自唤醒模式下SOC修正状态等于2；
           否则：自唤醒模式下SOC修正状态等于1；
       否则：
           若：均衡诊断状态标志位等于2；
           则：自唤醒模式下SOC修正状态等于4；
           否则：自唤醒模式下SOC修正状态等于1； 
否则：自唤醒模式下SOC修正状态等于0；</t>
    <phoneticPr fontId="5" type="noConversion"/>
  </si>
  <si>
    <t>电池满充容量修正系数</t>
    <phoneticPr fontId="5" type="noConversion"/>
  </si>
  <si>
    <r>
      <t xml:space="preserve">电池满充容量修正系数（内部变量：LuSOC_DiffCp_enum） =（（SOC上限当前温度上限SOC：LuSOC_SOCTempMax_pct）*0.01-（1-电池一致性修正系数平滑值））/(（SOC上限当前温度上限SOC：LuSOC_SOCTempMax_pct）*0.01)
</t>
    </r>
    <r>
      <rPr>
        <sz val="12"/>
        <color rgb="FFFF0000"/>
        <rFont val="等线"/>
        <family val="3"/>
        <charset val="134"/>
        <scheme val="minor"/>
      </rPr>
      <t xml:space="preserve">
其中：电池一致性修正系数平滑值 = 电池一致性修正系数 - 根据电池一致性修正系数查表64得到的值（表64：KuSOC_DiffCp_Y_enum）</t>
    </r>
    <phoneticPr fontId="5" type="noConversion"/>
  </si>
  <si>
    <t>LuSOC_SOCTempMax_pct
KuSOC_DiffCp_Y_enum</t>
    <phoneticPr fontId="5" type="noConversion"/>
  </si>
  <si>
    <t>最高单体SOC</t>
    <phoneticPr fontId="5" type="noConversion"/>
  </si>
  <si>
    <t>若：收到满充标志（内部变量：LbSOC_ActFullSt_Flg）
则：基础容量（内部变量：LlSOC_MaxCpActBas_Ah）=最大容量(内部变量：LlSOC_OCVCpMax_Ah)
否则：
  若：LbSOC_OCVStatEna_enum=1则：基础容量=LuSOC_OCVMaxVSOC_pct
  否则：
    若：收到ee故障（内部变量：LeSOC_EepromErr_enum）则：基础容量=LuSOC_EEInMaxSOC_pct
    否则：基础容量=LuSOC_EErMaxSOC_pct
若：KuSOC_test_flg=1且UDS设置（内部变量：LbSOC_UDSSOCSet_flg） =1
则：最高单体SOC（内部变量：LlSOC_MaxSOC_pct）=UDS真实SOC（内部变量LuSOC_UDSSetActSOC_pct）
否则：
  若：（最高单体Ah积分（内部变量：LlSOC_MaxAdjCp_Ah）+基础容量（内部变量：LlSOC_MaxCpActBas_Ah））大于等于最大容量(内部变量：LlSOC_OCVCpMax_Ah)
  则：最高单体SOC（内部变量：LlSOC_MaxSOC_pct）= 100
  否则：
    若：（最高单体Ah积分（内部变量：LlSOC_MaxAdjCp_Ah）+基础容量（内部变量：LlSOC_MaxCpActBas_Ah））小于等于0
    则：最高单体SOC（内部变量：LlSOC_MaxSOC_pct）= 0
    否则：最高单体SOC（内部变量：LlSOC_MaxSOC_pct）=（最高单体Ah积分（内部变量：LlSOC_MaxAdjCp_Ah）+基础容量（内部变量：LlSOC_MaxCpActBas_Ah））/最大容量(内部变量：LlSOC_OCVCpMax_Ah)</t>
    <phoneticPr fontId="5" type="noConversion"/>
  </si>
  <si>
    <t>若：收到单体欠压故障（内部变量：LeSOC_CellVLowErr_enum）或 欠压模式触发标志位（内部变量：LbSOC_UnderVMod_trigger）
则：基础容量（内部变量：LlSOC_MinCpActBas_Ah）=min{当前温度下限(内部变量：LuSOC_SOCTempMin_pct），最低单体SOC}
否则：
  若：LbSOC_OCVStatEna_enum=1则：基础容量=LuSOC_OCVMinVSOC_pct
  否则：
    若：收到ee故障（内部变量：LeSOC_EepromErr_enum）则：基础容量=LuSOC_EEInMinSOC_pct
    否则：基础容量=LuSOC_EErMinSOC_pct
若：（最低单体Ah积分（内部变量：LlSOC_MinAdjCp_Ah）+基础容量（内部变量：LlSOC_MinCpActBas_Ah））大于等于最大容量(内部变量：LlSOC_OCVCpMax_Ah)
则：最低单体SOC（内部变量：LlSOC_MaxSOC_pct）= 100
否则：
  若：（最低单体Ah积分（内部变量：LlSOC_MinAdjCp_Ah）+基础容量（内部变量：LlSOC_MinCpActBas_Ah））小于等于0
  则：最低单体SOC（内部变量：LlSOC_MinSOC_pct）= 0
  否则：最低单体SOC（内部变量：LlSOC_MinSOC_pct）=（最高单体Ah积分（内部变量：LlSOC_MinAdjCp_Ah）+基础容量（内部变量：LlSOC_MinCpActBas_Ah））/最大容量(内部变量：LlSOC_OCVCpMax_Ah)</t>
    <phoneticPr fontId="5" type="noConversion"/>
  </si>
  <si>
    <t>输入输出接口</t>
  </si>
  <si>
    <t>分类</t>
  </si>
  <si>
    <t>中文信号名称</t>
  </si>
  <si>
    <t>英文信号名称</t>
  </si>
  <si>
    <t>信号物理定义</t>
  </si>
  <si>
    <t>来源/去向</t>
  </si>
  <si>
    <t>是否本地存储</t>
  </si>
  <si>
    <t>是否上传</t>
  </si>
  <si>
    <t>备注</t>
  </si>
  <si>
    <t>输入接口</t>
  </si>
  <si>
    <t>EE读取的真实SOC</t>
  </si>
  <si>
    <t>LuSOC_EEInpActSOC_pct</t>
  </si>
  <si>
    <t>EE读取的真实可用容量</t>
  </si>
  <si>
    <t>LlSOC_EEInpAvlbCpAct_Ah</t>
  </si>
  <si>
    <t>EE读取的显示SOC</t>
  </si>
  <si>
    <t>LuSOC_EEInpDispSOC_pct</t>
  </si>
  <si>
    <t>EE读取的显示可用容量</t>
  </si>
  <si>
    <t>LlSOC_EEInpBattAvlbCp_Ah</t>
  </si>
  <si>
    <t>EE读取的显示额定容量</t>
  </si>
  <si>
    <t>LlSOC_EEInpBattRatedCp_Ah</t>
  </si>
  <si>
    <t>EE读取的显示充电额定容量</t>
  </si>
  <si>
    <t>LlSOC_EEInpBattChgRatedCp_Ah</t>
  </si>
  <si>
    <t>EE读取的一致性容量修正系数</t>
  </si>
  <si>
    <t>LuSOC_EEInpfacBattDiff_enum</t>
  </si>
  <si>
    <t>EE读取的放电OCV修正系数</t>
  </si>
  <si>
    <t>LuSOC_EEInpfacDchOCV_enum</t>
  </si>
  <si>
    <t>EE读取的放电一致性修正系数</t>
  </si>
  <si>
    <t>LuSOC_EEInpfacBattDchDiff_enum</t>
  </si>
  <si>
    <t>EE读取的上次充电结束状态</t>
  </si>
  <si>
    <t>LuSOC_EEInpChgFullLast_flg</t>
  </si>
  <si>
    <t>EE读取的上次放电阶段状态</t>
  </si>
  <si>
    <t>LuSOC_EEInpBattDchCVLim_enum</t>
  </si>
  <si>
    <t>EE读取的上次放电降功率状态</t>
  </si>
  <si>
    <t>LuSOC_EEInpBattDisChrgDnOff_flg</t>
  </si>
  <si>
    <t>EE读取的静态一致性修正系数</t>
  </si>
  <si>
    <t>LuSOC_EEInpStatOCVDiffCV_enum</t>
  </si>
  <si>
    <t>EE读取的充电一致性修正系数</t>
  </si>
  <si>
    <t>LuSOC_EEInpChgDiffCV_enum</t>
  </si>
  <si>
    <t>EE读取的上次下电状态（充电或行车）</t>
  </si>
  <si>
    <t>LuSOC_EEInpBattChgEnLast_enum</t>
  </si>
  <si>
    <t>EE读取的充电电流容量修正系数</t>
  </si>
  <si>
    <t>LuSOC_EEInpfacChgFullDiff_enum</t>
  </si>
  <si>
    <t>EE读取的CheckCode</t>
  </si>
  <si>
    <t>LuSOC_EEInpCheckCode_enum</t>
  </si>
  <si>
    <t>EE读取的最高温度对应真实SOC</t>
  </si>
  <si>
    <t>LuSOC_EEInpSOCTempMax_pct</t>
  </si>
  <si>
    <t>EE读取的最低温度对应真实SOC</t>
  </si>
  <si>
    <t>LuSOC_EEInpSOCTempMin_pct</t>
  </si>
  <si>
    <t>EE读取的温度容量修正系数</t>
  </si>
  <si>
    <t>LuSOC_EEInpfacTempCp_enum</t>
  </si>
  <si>
    <t>底层E2故障标志位</t>
  </si>
  <si>
    <t>LeSOC_BattE2Err_enum</t>
  </si>
  <si>
    <t>底层E2变量位置切换标志位</t>
  </si>
  <si>
    <t>LeSOC_CodeE2Re_enum</t>
  </si>
  <si>
    <t>单体电芯最高温度</t>
  </si>
  <si>
    <t>LeSOC_TempMaxRaw_degC</t>
  </si>
  <si>
    <t>单体电芯最低温度</t>
  </si>
  <si>
    <t>LeSOC_TempMinRaw_degC</t>
  </si>
  <si>
    <t>单体电芯最高电压</t>
  </si>
  <si>
    <t>LuSOC_CVMaxRaw_V</t>
  </si>
  <si>
    <t>单体电芯最低电压</t>
  </si>
  <si>
    <t>LuSOC_CVMinRaw_V</t>
  </si>
  <si>
    <t>动力电池充放电电流</t>
  </si>
  <si>
    <t>LslSOC_BattSysIRaw_A</t>
  </si>
  <si>
    <t>整车state状态机</t>
  </si>
  <si>
    <t>LuSOC_VehSt_enum</t>
  </si>
  <si>
    <t>电池系统历史累积充电容量</t>
  </si>
  <si>
    <t>LlSOC_CmltChgCpRaw_Ah</t>
  </si>
  <si>
    <t>LlSOC_CmltDchCpRaw_Ah</t>
  </si>
  <si>
    <t>电池包模式状态</t>
  </si>
  <si>
    <t>LeSOC_ComptrLink_enum</t>
  </si>
  <si>
    <t>VBU/BMS：INBUS首帧报文接收标志位</t>
  </si>
  <si>
    <t>LbSOC_FirstMsgRcvRaw_flg</t>
  </si>
  <si>
    <t>动力电池预充电继电器控制指令</t>
  </si>
  <si>
    <t>LbSOC_PreRlySt_flg</t>
  </si>
  <si>
    <t>动力电池负端继电器控制指令</t>
  </si>
  <si>
    <t>LbSOC_NegRlySt_flg</t>
  </si>
  <si>
    <t>整车断高压静置时间</t>
  </si>
  <si>
    <t>LlSOC_BattStandgTi_min</t>
  </si>
  <si>
    <t>放电过程降功率次数</t>
  </si>
  <si>
    <t>LeSOC_PwrDnNum_enum</t>
  </si>
  <si>
    <t>单体欠压故障</t>
  </si>
  <si>
    <t>LeSOC_CellVLowFault_enum</t>
    <phoneticPr fontId="5" type="noConversion"/>
  </si>
  <si>
    <t>最大允许放电功率</t>
  </si>
  <si>
    <t>LuSOC_DisChrgPwr_kw</t>
  </si>
  <si>
    <t>电池包归一温度</t>
  </si>
  <si>
    <t>LeSOC_BattTemp_deg</t>
  </si>
  <si>
    <t>动力电池慢充请求电流</t>
  </si>
  <si>
    <t>LuSOC_BattFchIReq_A</t>
  </si>
  <si>
    <t xml:space="preserve">动力电池快充阶段
</t>
  </si>
  <si>
    <t>LeSOC_BattFchStg_enum</t>
  </si>
  <si>
    <t>动力电池快充满充标志位</t>
  </si>
  <si>
    <t>LbSOC_BattFchFull_flg</t>
  </si>
  <si>
    <t>LuSOC_BattChgIReq_A</t>
  </si>
  <si>
    <t>动力电池慢充阶段</t>
  </si>
  <si>
    <t>LeSOC_BattChgStg_enum</t>
  </si>
  <si>
    <t>动力电池慢充满充标志位</t>
  </si>
  <si>
    <t>LbSOC_BattChgFull_flg</t>
  </si>
  <si>
    <t>LuSOC_UDSSOCSet_pct</t>
  </si>
  <si>
    <t>预留</t>
  </si>
  <si>
    <t>LbSOC_BattCmltCpOvr_flg</t>
  </si>
  <si>
    <t>UDS设置SOC自动校验标志位</t>
  </si>
  <si>
    <t>LbSOC_UDSSOCAdptAuto_flg</t>
  </si>
  <si>
    <t>BMU工作状态完成标志</t>
  </si>
  <si>
    <t>LeSOC_BMUDiagWorkState_enum</t>
  </si>
  <si>
    <t>外部SOH</t>
  </si>
  <si>
    <t>LuSOC_facBattSOH_enum</t>
  </si>
  <si>
    <t>子板单通道电压采集电路故障</t>
  </si>
  <si>
    <t>LeSOC_CellVoltChnlErr_enum</t>
  </si>
  <si>
    <t>EE中存储的单体SOC</t>
  </si>
  <si>
    <t>LuSOC_EEInpAllCVSOC_pct</t>
  </si>
  <si>
    <t>整车模式</t>
    <phoneticPr fontId="5" type="noConversion"/>
  </si>
  <si>
    <t>LeSOC_VehicleMod_enum</t>
    <phoneticPr fontId="5" type="noConversion"/>
  </si>
  <si>
    <t>V3</t>
    <phoneticPr fontId="5" type="noConversion"/>
  </si>
  <si>
    <t>LuSOC_V3In_V</t>
  </si>
  <si>
    <t>车外环境温度</t>
    <phoneticPr fontId="5" type="noConversion"/>
  </si>
  <si>
    <t>LeSOC_OutVehTemp_degC</t>
    <phoneticPr fontId="5" type="noConversion"/>
  </si>
  <si>
    <t>车外环境温度有效位</t>
    <phoneticPr fontId="5" type="noConversion"/>
  </si>
  <si>
    <t>LeSOC_OutVehTempVld_enum</t>
    <phoneticPr fontId="5" type="noConversion"/>
  </si>
  <si>
    <t>单体欠压失效故障</t>
    <phoneticPr fontId="5" type="noConversion"/>
  </si>
  <si>
    <t>LeSOC_CellVLowerFault_enum</t>
    <phoneticPr fontId="5" type="noConversion"/>
  </si>
  <si>
    <t>用户设置充电目标SOC</t>
    <phoneticPr fontId="5" type="noConversion"/>
  </si>
  <si>
    <t>LuSOC_DispSOCSETraw_pct</t>
    <phoneticPr fontId="5" type="noConversion"/>
  </si>
  <si>
    <t>基于时间修正标志位</t>
    <phoneticPr fontId="5" type="noConversion"/>
  </si>
  <si>
    <t>LbSOC_DownCurrSta_flg</t>
    <phoneticPr fontId="5" type="noConversion"/>
  </si>
  <si>
    <t>V2</t>
    <phoneticPr fontId="5" type="noConversion"/>
  </si>
  <si>
    <t>LuSOC_V2In_V</t>
    <phoneticPr fontId="5" type="noConversion"/>
  </si>
  <si>
    <t>正极继电器粘连故障</t>
    <phoneticPr fontId="5" type="noConversion"/>
  </si>
  <si>
    <t>LbSOC_PosStuck_flg</t>
    <phoneticPr fontId="5" type="noConversion"/>
  </si>
  <si>
    <t>负极继电器粘连故障</t>
    <phoneticPr fontId="5" type="noConversion"/>
  </si>
  <si>
    <t>LbSOC_NegStuck_flg</t>
    <phoneticPr fontId="5" type="noConversion"/>
  </si>
  <si>
    <t>预充继电器粘连故障</t>
    <phoneticPr fontId="5" type="noConversion"/>
  </si>
  <si>
    <t>LbSOC_PreStuck_flg</t>
    <phoneticPr fontId="5" type="noConversion"/>
  </si>
  <si>
    <t>正极继电器指令</t>
    <phoneticPr fontId="5" type="noConversion"/>
  </si>
  <si>
    <t>LbSOC_PosCmd_flg</t>
    <phoneticPr fontId="5" type="noConversion"/>
  </si>
  <si>
    <t>负极继电器指令</t>
    <phoneticPr fontId="5" type="noConversion"/>
  </si>
  <si>
    <t>LbSOC_NegCmd_flg</t>
    <phoneticPr fontId="5" type="noConversion"/>
  </si>
  <si>
    <t>预充极继电器指令</t>
    <phoneticPr fontId="5" type="noConversion"/>
  </si>
  <si>
    <t>LbSOC_PrecCmd_flg</t>
    <phoneticPr fontId="5" type="noConversion"/>
  </si>
  <si>
    <t>诊断仪清除BMS不均衡预警标志位</t>
    <phoneticPr fontId="5" type="noConversion"/>
  </si>
  <si>
    <t>LbSOC_BattDiffStClear_flg</t>
    <phoneticPr fontId="5" type="noConversion"/>
  </si>
  <si>
    <t>均衡激活标志</t>
    <phoneticPr fontId="5" type="noConversion"/>
  </si>
  <si>
    <t>LbSOC_NBalaEn_flg</t>
    <phoneticPr fontId="5" type="noConversion"/>
  </si>
  <si>
    <t>EE读取的被动均衡允许开启剩余时间</t>
    <phoneticPr fontId="5" type="noConversion"/>
  </si>
  <si>
    <t>LuSOC_EEInpCVSOCAvlbTi_min</t>
    <phoneticPr fontId="5" type="noConversion"/>
  </si>
  <si>
    <t>BMS工作状态</t>
    <phoneticPr fontId="8" type="noConversion"/>
  </si>
  <si>
    <t>LeSOC_BMSMode_enum</t>
    <phoneticPr fontId="5" type="noConversion"/>
  </si>
  <si>
    <t>车辆充放电模式</t>
    <phoneticPr fontId="8" type="noConversion"/>
  </si>
  <si>
    <t>LeSOC_VehChrgDchgMod_enum</t>
    <phoneticPr fontId="5" type="noConversion"/>
  </si>
  <si>
    <t>输出接口</t>
  </si>
  <si>
    <t>VuSOC_BattSOC_pct</t>
  </si>
  <si>
    <t>显示可用容量</t>
  </si>
  <si>
    <t>VlSOC_BattAvlbCp_Ah</t>
  </si>
  <si>
    <t>额定Ah容量/当前温度最大可用容量</t>
  </si>
  <si>
    <t>VlSOC_BattRatedCp_Ah</t>
  </si>
  <si>
    <t>充电Ah容量</t>
  </si>
  <si>
    <t>VlSOC_BattChgRatedCp_Ah</t>
  </si>
  <si>
    <t>实际充电总Ah/本次上电实际充电总Ah</t>
  </si>
  <si>
    <t>VlSOC_BattActChgCp_Ah</t>
  </si>
  <si>
    <t>实际放电总Ah/本次上电实际放电总Ah</t>
  </si>
  <si>
    <t>VlSOC_BattActDisChgCp_Ah</t>
  </si>
  <si>
    <t>慢充末端SOC修正电流控制标志位</t>
  </si>
  <si>
    <t>VeSOC_CHGSOCAdjICtl_enum</t>
  </si>
  <si>
    <t>快充末端SOC修正电流控制标志位</t>
  </si>
  <si>
    <t>VeSOC_FCHSOCAdjICtl_enum</t>
  </si>
  <si>
    <t>禁止主动降功率</t>
  </si>
  <si>
    <t>VeSOC_BattDisChrgDnOff_enum</t>
  </si>
  <si>
    <t>动力电池一致性修正系数</t>
  </si>
  <si>
    <t>VeSOC_BattDiffEn_enum</t>
  </si>
  <si>
    <t>静态电池单体电压不均衡状态</t>
  </si>
  <si>
    <t>VeSOC_BattDiffSt_enum</t>
  </si>
  <si>
    <t>静态电压不均衡故障状态：
0：无故障
1：预警
2：故障</t>
  </si>
  <si>
    <t>预估SOC</t>
  </si>
  <si>
    <t>VuSOC_ActSOCPre_pct</t>
  </si>
  <si>
    <t>上次整车下电状态标志位</t>
  </si>
  <si>
    <t>VlSOC_AvlbCpFull_Ah</t>
  </si>
  <si>
    <t>可用能量</t>
  </si>
  <si>
    <t>VuSOC_BattAvlbEnergy_kwh</t>
  </si>
  <si>
    <t>VuSOC_ActSOC_pct</t>
  </si>
  <si>
    <t>真实可用容量</t>
  </si>
  <si>
    <t>VlSOC_AvlbCpAct_Ah</t>
  </si>
  <si>
    <t>动力电池Soh</t>
  </si>
  <si>
    <t>VuSOC_facBattCmltCp_enum</t>
  </si>
  <si>
    <t>VuSOC_BattSOCDisp_pct</t>
  </si>
  <si>
    <t>EE写入的真实SOC</t>
  </si>
  <si>
    <t>VuSOC_EPRActSOC_pct</t>
  </si>
  <si>
    <t>EE写入的真实可用容量</t>
  </si>
  <si>
    <t>VlSOC_EPRAvlbCpAct_Ah</t>
  </si>
  <si>
    <t>EE写入的显示SOC</t>
  </si>
  <si>
    <t>VuSOC_EPRDispSOC_pct</t>
  </si>
  <si>
    <t>EE写入的显示可用容量</t>
  </si>
  <si>
    <t>VlSOC_EPRBattAvlbCp_Ah</t>
  </si>
  <si>
    <t>EE写入的显示额定容量</t>
  </si>
  <si>
    <t>VlSOC_EPRBattRatedCp_Ah</t>
  </si>
  <si>
    <t>EE写入的显示充电额定容量</t>
  </si>
  <si>
    <t>VlSOC_EPRBattChgRatedCp_Ah</t>
  </si>
  <si>
    <t>EE写入的一致性容量修正系数</t>
  </si>
  <si>
    <t>VuSOC_EPRfacBattDiff_enum</t>
  </si>
  <si>
    <t>EE写入的放电OCV修正系数</t>
  </si>
  <si>
    <t>VuSOC_EPRfacDchOCV_enum</t>
  </si>
  <si>
    <t>EE写入的放电一致性修正系数</t>
  </si>
  <si>
    <t>VuSOC_EPRfacBattDchDiff_enum</t>
  </si>
  <si>
    <t>EE写入的上次充电结束状态</t>
  </si>
  <si>
    <t>VeSOC_EPRChgFullLast_flg</t>
  </si>
  <si>
    <t>EE写入的上次放电阶段状态</t>
  </si>
  <si>
    <t>VeSOC_EPRBattDchCVLim_enum</t>
  </si>
  <si>
    <t>EE写入的上次放电降功率状态</t>
  </si>
  <si>
    <t>VeSOC_EPRBattDisChrgDnOff_flg</t>
  </si>
  <si>
    <t>EE写入的静态一致性修正系数</t>
  </si>
  <si>
    <t>VuSOC_EPRStatOCVDiffCV_enum</t>
  </si>
  <si>
    <t>EE写入的充电一致性修正系数</t>
  </si>
  <si>
    <t>VuSOC_EPRChgDiffCV_enum</t>
  </si>
  <si>
    <t>EE写入的上次下电状态（充电或行车）</t>
  </si>
  <si>
    <t>VeSOC_EPRBattChgEnLast_enum</t>
  </si>
  <si>
    <t>EE写入的充电电流容量修正系数</t>
  </si>
  <si>
    <t>VuSOC_EPRfacChgFullDiff_enum</t>
  </si>
  <si>
    <t>EE写入的CheckCode</t>
  </si>
  <si>
    <t>VuSOC_EPRCheckCode_enum</t>
  </si>
  <si>
    <t>EE写入的最高温度对应真实SOC</t>
  </si>
  <si>
    <t>VuSOC_EPRSOCTempMax_pct</t>
  </si>
  <si>
    <t>EE写入的最低温度对应真实SOC</t>
  </si>
  <si>
    <t>VuSOC_EPRSOCTempMin_pct</t>
  </si>
  <si>
    <t>EE写入的温度容量修正系数</t>
  </si>
  <si>
    <t>VuSOC_EPRfacTempCp_enum</t>
  </si>
  <si>
    <t>VuSOC_CANChgCutOffSOC_pct</t>
  </si>
  <si>
    <t>静态最高锁存电压</t>
  </si>
  <si>
    <t>VuSOC_StatMaxVLck_V</t>
  </si>
  <si>
    <t>OCV使能状态标志位</t>
  </si>
  <si>
    <t>VbSOC_OCVStatEna_enum</t>
  </si>
  <si>
    <t>压差修正完成标志位</t>
  </si>
  <si>
    <t>VeSOC_VoltErrCorDone_enum</t>
  </si>
  <si>
    <t>动力蓄电池过充故障标志位</t>
  </si>
  <si>
    <t>VbSOC_BattOvrChgFault_flg</t>
  </si>
  <si>
    <t>单体SOC有效标志位</t>
  </si>
  <si>
    <t>VbSOC_BattCellSOCOk_flg</t>
  </si>
  <si>
    <t>SOH衰减后的标称容量</t>
  </si>
  <si>
    <t>VuSOC_BattSOHRatedCp_Ah</t>
  </si>
  <si>
    <t>VuSOC_BattCellSOC_pct</t>
  </si>
  <si>
    <t>VuSOC_BattSOCDisp_pct</t>
    <phoneticPr fontId="5" type="noConversion"/>
  </si>
  <si>
    <t>引用</t>
  </si>
  <si>
    <t>测试项</t>
  </si>
  <si>
    <t>勾选项</t>
  </si>
  <si>
    <t>SOC-1-1</t>
  </si>
  <si>
    <t>●</t>
  </si>
  <si>
    <t>SOC-2-1</t>
  </si>
  <si>
    <t>SOC-3-1</t>
  </si>
  <si>
    <t>SOC-4-1</t>
  </si>
  <si>
    <t>SOC-5-1</t>
  </si>
  <si>
    <t>SOC-6-1</t>
  </si>
  <si>
    <t>SOC-7-1</t>
  </si>
  <si>
    <t>SOC-8-1</t>
  </si>
  <si>
    <t>电流补偿</t>
  </si>
  <si>
    <t>SOC-76-1</t>
  </si>
  <si>
    <t>SOC-9-1</t>
  </si>
  <si>
    <t>SOC-10-1</t>
  </si>
  <si>
    <t>SOC-11-1</t>
  </si>
  <si>
    <t>滤波最高/最低电压</t>
  </si>
  <si>
    <t>满充标志位</t>
  </si>
  <si>
    <t>SOC-12-1</t>
  </si>
  <si>
    <t>电池系统老化修正电压</t>
  </si>
  <si>
    <t>SOC-13-1</t>
  </si>
  <si>
    <t>行车模式</t>
  </si>
  <si>
    <t>SOC-14-1</t>
  </si>
  <si>
    <t>SOC-15-1</t>
  </si>
  <si>
    <t>SOC-16-1</t>
  </si>
  <si>
    <t>SOC-17-1</t>
  </si>
  <si>
    <t>上电模式</t>
  </si>
  <si>
    <t>SOC-18-1</t>
  </si>
  <si>
    <t>SOC-19-1</t>
  </si>
  <si>
    <t>SOC-20-1</t>
  </si>
  <si>
    <t>SOC-67-1</t>
  </si>
  <si>
    <t>SOC-68-1</t>
  </si>
  <si>
    <t>SOC-69-1</t>
  </si>
  <si>
    <t>SOC-70-1</t>
  </si>
  <si>
    <t>SOC-21-1</t>
  </si>
  <si>
    <t>SOC-22-1</t>
  </si>
  <si>
    <t>静态最高、最低锁存电压</t>
  </si>
  <si>
    <t>SOC-23-1</t>
  </si>
  <si>
    <t>SOC-24-1</t>
  </si>
  <si>
    <t>SOC-25-1</t>
  </si>
  <si>
    <t>SOC-26-1</t>
  </si>
  <si>
    <t>SOC-27-1</t>
  </si>
  <si>
    <t>SOC-28-1</t>
  </si>
  <si>
    <t>静态OCV最高单体SOC</t>
  </si>
  <si>
    <t>SOC-29-1</t>
  </si>
  <si>
    <t>SOC-30-1</t>
  </si>
  <si>
    <t>静态OCV最高单体容量</t>
  </si>
  <si>
    <t>SOC-31-1</t>
  </si>
  <si>
    <t>静态OCV最低单体容量</t>
  </si>
  <si>
    <t>SOC-32-1</t>
  </si>
  <si>
    <t>当前温度最大可用容量</t>
  </si>
  <si>
    <t>SOC-33-1</t>
  </si>
  <si>
    <t>最大真实容量</t>
  </si>
  <si>
    <t>SOC-34-1</t>
  </si>
  <si>
    <t>电池一致性修正系数</t>
  </si>
  <si>
    <t>SOC-35-1</t>
  </si>
  <si>
    <t>SOC-36-1</t>
  </si>
  <si>
    <t>SOC-37-1</t>
  </si>
  <si>
    <t>SOC-38-1</t>
  </si>
  <si>
    <t>当前温度上限SOC</t>
  </si>
  <si>
    <t>SOC-39-1</t>
  </si>
  <si>
    <t>SOC-40-1</t>
  </si>
  <si>
    <t>SOC-75-1</t>
  </si>
  <si>
    <t>SOC-41-1</t>
  </si>
  <si>
    <t>SOC-42-1</t>
  </si>
  <si>
    <t>SOC-43-1</t>
  </si>
  <si>
    <t>SOC-44-1</t>
  </si>
  <si>
    <t>SOC-45-1</t>
  </si>
  <si>
    <t>SOC-46-1</t>
  </si>
  <si>
    <t>SOC-47-1</t>
  </si>
  <si>
    <t>SOC-48-1</t>
  </si>
  <si>
    <t>SOC-49-1</t>
  </si>
  <si>
    <t>SOC-50-1</t>
  </si>
  <si>
    <t>SOC-51-1</t>
  </si>
  <si>
    <t>SOC-52-1</t>
  </si>
  <si>
    <t>SOC-53-1</t>
  </si>
  <si>
    <t>SOC-54-1</t>
  </si>
  <si>
    <t>SOC-55-1</t>
  </si>
  <si>
    <t>SOC-56-1</t>
  </si>
  <si>
    <t>SOC-57-1</t>
  </si>
  <si>
    <t>显示SOC上升修正步长</t>
  </si>
  <si>
    <t>SOC-58-1</t>
  </si>
  <si>
    <t>SOC-59-1</t>
  </si>
  <si>
    <t>SOC-60-1</t>
  </si>
  <si>
    <t>SOC-61-1</t>
  </si>
  <si>
    <t>SOC-62-1</t>
  </si>
  <si>
    <t>SOC-73-1</t>
  </si>
  <si>
    <t>SOC-74-1</t>
  </si>
  <si>
    <t>SOC-63-1</t>
  </si>
  <si>
    <t>SOC-64-1</t>
  </si>
  <si>
    <t>SOC-65-1</t>
  </si>
  <si>
    <t>SOC-66-1</t>
  </si>
  <si>
    <t>配置量1</t>
  </si>
  <si>
    <t>CLSOC_CpINVLD_AH</t>
  </si>
  <si>
    <t>CUSOC_SOCINVLD_PCT</t>
  </si>
  <si>
    <t>CESOC_INVALIDTEMP</t>
  </si>
  <si>
    <t>KeSOC_CTMaxLim_degC</t>
  </si>
  <si>
    <t>KeSOC_CTMinLim_degC</t>
  </si>
  <si>
    <t>KuSOC_CVMaxLim_V</t>
  </si>
  <si>
    <t>KuSOC_CVMinLim_V</t>
  </si>
  <si>
    <t>KslSOC_SysIMax_A</t>
  </si>
  <si>
    <t>KslSOC_SysIMin_A</t>
  </si>
  <si>
    <t>KuSOC_Mode1St_enum</t>
  </si>
  <si>
    <t>KuSOC_Mode2St_enum</t>
  </si>
  <si>
    <t>KuSOC_Mode3St_enum</t>
  </si>
  <si>
    <t>KuSOC_Mode4St_enum</t>
  </si>
  <si>
    <t>KuSOC_Mode8St_enum</t>
  </si>
  <si>
    <t>KuSOC_Mode9St_enum</t>
  </si>
  <si>
    <t>KlSOC_BattStandgTi_min</t>
  </si>
  <si>
    <t>KlSOC_RatedCpMax_Ah</t>
  </si>
  <si>
    <t>KuSOC_NegRlyWait_cntr</t>
  </si>
  <si>
    <t>KuSOC_PrRlySt_enum</t>
  </si>
  <si>
    <t>KuSOC_FctEna_cntr</t>
  </si>
  <si>
    <t>KuSOC_BattPwt_kWh</t>
  </si>
  <si>
    <t>KuSOC_facBattDiffLim_enum</t>
  </si>
  <si>
    <t>KuSOC_facBattDiffOffset_enum</t>
  </si>
  <si>
    <t>KuSOC_OCVUnEnaUp_cntr</t>
  </si>
  <si>
    <t>KuSOC_OCVUnEnaDown_cntr</t>
  </si>
  <si>
    <t>KuSOC_facSOHDownLim_enum</t>
  </si>
  <si>
    <t>KuSOC_OCVReJudge_cntr</t>
  </si>
  <si>
    <t>KuSOC_SmallCurrMod_enum</t>
  </si>
  <si>
    <t>KlSOC_SmallCurrMod_cntr</t>
  </si>
  <si>
    <t>KlSOC_SemiOCVMod_cntr</t>
  </si>
  <si>
    <t>KuSOC_CVandInitErrLim_pct</t>
  </si>
  <si>
    <t>KuSOC_BattDiffWarnLim_enum</t>
  </si>
  <si>
    <t>KuSOC_BattOvrChgFaultLim_enum</t>
  </si>
  <si>
    <t>KuSOC_RTCCVFltDeta_V</t>
  </si>
  <si>
    <t>KlSOC_CurrCorr_cntr</t>
  </si>
  <si>
    <t>KeSOC_SmallCurrModLim_degC</t>
  </si>
  <si>
    <t>KlSOC_UnderVMod_cntr</t>
  </si>
  <si>
    <t>KuSOC_DCModSta_enum</t>
  </si>
  <si>
    <t>KslSOC_CurrCorrDCModDnLim_A</t>
  </si>
  <si>
    <t>KslSOC_CurrCorrDCModUpLim_A</t>
  </si>
  <si>
    <t>KslSOC_CurrCorrDCMod_A</t>
  </si>
  <si>
    <t>KslSOC_CurrCorrDCHModDnLim_A</t>
  </si>
  <si>
    <t>KslSOC_CurrCorrDCHMod_A</t>
  </si>
  <si>
    <t>KslSOC_CurrCorrCHModDnLim_A</t>
  </si>
  <si>
    <t>KslSOC_CurrCorrCHModUpLim_A</t>
  </si>
  <si>
    <t>KuSOC_CurrCorrCHModDLim_pct</t>
  </si>
  <si>
    <t>KuSOC_CurrCorrONOFFModLim_V</t>
  </si>
  <si>
    <t>KslSOC_CurrCorrONOFFMod_A</t>
  </si>
  <si>
    <t>KeSOC_DchIntglCor1T_degC</t>
  </si>
  <si>
    <t>KeSOC_DchIntglCor2T_degC</t>
  </si>
  <si>
    <t>KuSOC_facDchIntglCor3_enum</t>
  </si>
  <si>
    <t>KuSOC_facDchIntglCor2_enum</t>
  </si>
  <si>
    <t>KuSOC_facDchIntglCor1_enum</t>
  </si>
  <si>
    <t>KuSOC_DispSOCSETMax_pct</t>
  </si>
  <si>
    <t>KuSOC_DispSOCSETMin_pct</t>
  </si>
  <si>
    <t>KlSOC_CrossCurrMod_cntr</t>
  </si>
  <si>
    <t>KuSOC_DispSOCMinDn_pct</t>
  </si>
  <si>
    <t>KlSOC_DispSOC1_pct</t>
  </si>
  <si>
    <t>KuSOC_SOCTempMaxUp_pct</t>
  </si>
  <si>
    <t>KuSOC_SOCTempMaxDn_pct</t>
  </si>
  <si>
    <t>KuSOC_SOCTempMinUp_pct</t>
  </si>
  <si>
    <t>KuSOC_SOCTempMinDn_pct</t>
  </si>
  <si>
    <t>KuSOC_OCVCpDetaCorMinUp_Ah</t>
  </si>
  <si>
    <t>KuSOC_OCVCpDetaCorMaxDn_Ah</t>
  </si>
  <si>
    <t>KuSOC_OCVCpDetaCorMinDn_Ah</t>
  </si>
  <si>
    <t/>
  </si>
  <si>
    <t>引用文件</t>
  </si>
  <si>
    <t xml:space="preserve">《1-电池状态功能定义》
《3-CTCTR功能定义》
《4-累计容量显示功能定义》
《6-故障诊断功能定义》
《7-充放电功率控制功能定义》
《8-快充功能定义》
《9-交流充电功能定义》
《12-被动均衡控制功能定义》
《13-温度控制功能定义》
《14-电流控制功能定义》
《20-SOH控制功能定义》
《22-电池系统老化系数功能定义》
《201-整车上下电控制功能定义》
《235-时钟功能定义》
</t>
  </si>
  <si>
    <t>SOC模块固定调度周期10ms，所有cntr参数单位为10ms。</t>
  </si>
  <si>
    <t>输入</t>
  </si>
  <si>
    <t>BE21</t>
  </si>
  <si>
    <t>BMS</t>
  </si>
  <si>
    <t>架构3</t>
  </si>
  <si>
    <t>集成式</t>
  </si>
  <si>
    <t>VBU</t>
  </si>
  <si>
    <t>内部：底层-EEPROM</t>
  </si>
  <si>
    <t>内部：温度控制功能定义
（EVBUS_0x372）</t>
  </si>
  <si>
    <t>内部：电池状态控制功能定义
（EVBUS_0x630）</t>
  </si>
  <si>
    <t>内部：电流控制功能定义
（EVBUS_0x248）</t>
  </si>
  <si>
    <t>EVBUS_0x214</t>
  </si>
  <si>
    <t>内部：CRTINT功能定义
（EVBUS_0x376）</t>
  </si>
  <si>
    <t>内部：底层（BMS上位机UDS）</t>
  </si>
  <si>
    <t>内部：底层</t>
  </si>
  <si>
    <t>内部：上下电控制功能定义
（EVBUS_0x270）</t>
  </si>
  <si>
    <t>内部：底层
（EVBUS_0x7E）</t>
  </si>
  <si>
    <t>内部：功率控制功能定义</t>
  </si>
  <si>
    <t>内部：故障功能定义
（EVBUS_0x370）</t>
  </si>
  <si>
    <t>内部：功率控制功能定义
（EVBUS_248）</t>
  </si>
  <si>
    <t>内部：快充控制功能定义
（EVBUS_0x5A0）</t>
  </si>
  <si>
    <t>TBD</t>
  </si>
  <si>
    <t>内部：快充控制功能定义
（EVBUS_0x270）</t>
  </si>
  <si>
    <t>内部：充电机控制功能定义
（EVBUS_0x260）</t>
  </si>
  <si>
    <t>内部：慢充控制功能定义
（EVBUS_0x270）</t>
  </si>
  <si>
    <t>内部：慢充控制功能定义
（EVBUS_0x363）</t>
  </si>
  <si>
    <t>输出</t>
  </si>
  <si>
    <t>EVBUS_0x330</t>
  </si>
  <si>
    <t>EVBUS_0x456</t>
  </si>
  <si>
    <t>EVBUS_0x637</t>
  </si>
  <si>
    <t>EVBUS_0x580</t>
  </si>
  <si>
    <t>EVBUS_0x654</t>
  </si>
  <si>
    <t>EVBUS_0x363</t>
  </si>
  <si>
    <t>EVBUS_0x480</t>
  </si>
  <si>
    <t>动力电池行车OCV一致性修正系数</t>
  </si>
  <si>
    <t>EVBUS_0x61D</t>
  </si>
  <si>
    <t>显示SOC（CAN）</t>
  </si>
  <si>
    <t>EVBUS_0x450</t>
  </si>
  <si>
    <t>EVBUS_0x48E:
BMS_48E_CHG_STOP_SOC</t>
  </si>
  <si>
    <t>内部：SOH</t>
  </si>
  <si>
    <t>压差修正完成状态</t>
  </si>
  <si>
    <t>内部：PBL</t>
  </si>
  <si>
    <t>标定量</t>
  </si>
  <si>
    <t>标定量名称</t>
  </si>
  <si>
    <t>中文描述</t>
  </si>
  <si>
    <t>数据类型</t>
  </si>
  <si>
    <t>Calibration_flg1</t>
  </si>
  <si>
    <t>VbROTTWO_InitalState_flg_ovrdflg</t>
  </si>
  <si>
    <t>初始化完成标志位标定开关</t>
  </si>
  <si>
    <t>boolean</t>
  </si>
  <si>
    <t>Calibration_val1</t>
  </si>
  <si>
    <t>VbROTTWO_InitalState_flg_ovrdval</t>
  </si>
  <si>
    <t>初始化完成标志位标定值</t>
  </si>
  <si>
    <t>1-1</t>
  </si>
  <si>
    <t>LlSOC_EEInAvlbCpAct_Ah_ovrdflg</t>
  </si>
  <si>
    <t>真实可用容量存EE标定开关</t>
  </si>
  <si>
    <t>LlSOC_EEInAvlbCpAct_Ah_ovrdval</t>
  </si>
  <si>
    <t>真实可用容量存EE标定值</t>
  </si>
  <si>
    <t>fixdt(0,32,0.001,0)</t>
  </si>
  <si>
    <t>LlSOC_EEInBattRatedCp_Ah_ovrdflg</t>
  </si>
  <si>
    <t>额定容量存EE标定开关</t>
  </si>
  <si>
    <t>LlSOC_EEInBattRatedCp_Ah_ovrdval</t>
  </si>
  <si>
    <t>额定容量存EE标定值</t>
  </si>
  <si>
    <t>KeSOC_BattE2ErrDeSw_flg</t>
  </si>
  <si>
    <t>CHECKCODE标定开关</t>
  </si>
  <si>
    <t>KeSOC_BattE2ErrCHECKCODE_enum</t>
  </si>
  <si>
    <t>CHECKCODE标定值</t>
  </si>
  <si>
    <t xml:space="preserve">uint16
</t>
  </si>
  <si>
    <t>名称</t>
  </si>
  <si>
    <t>架构三</t>
  </si>
  <si>
    <t>SOC手动标定目标值</t>
  </si>
  <si>
    <t>0B46</t>
  </si>
  <si>
    <t>F1A3</t>
  </si>
  <si>
    <t>N60-600项目SOC功能定义配置表-BE21V6.17</t>
  </si>
  <si>
    <t>SOC功能定义-架构一二三集成式BE21 V6.17版</t>
  </si>
  <si>
    <t>静态滤波最高/最低电压</t>
  </si>
  <si>
    <t>SOC-72-1</t>
  </si>
  <si>
    <t>SOC-14-2</t>
  </si>
  <si>
    <t>SOC-15-2</t>
  </si>
  <si>
    <t>SOC-16-2</t>
  </si>
  <si>
    <t>SOC-17-2</t>
  </si>
  <si>
    <t>SOC-18-2</t>
  </si>
  <si>
    <t>SOC-19-2</t>
  </si>
  <si>
    <t>SOC-71-1</t>
  </si>
  <si>
    <t>环境温度对Ah积分修正系数</t>
  </si>
  <si>
    <t>SOC-77-1</t>
  </si>
  <si>
    <t>电池满充容量修正系数</t>
  </si>
  <si>
    <t>SOC-86-1</t>
  </si>
  <si>
    <t>最低单体SOC</t>
  </si>
  <si>
    <t>SOC-87-1</t>
  </si>
  <si>
    <t>SOC-88-1</t>
  </si>
  <si>
    <t>CUSOC_CHECKCODE</t>
  </si>
  <si>
    <t>[28 29 30 95 105]</t>
  </si>
  <si>
    <t>[100 110 115]</t>
  </si>
  <si>
    <t>[170 175]</t>
  </si>
  <si>
    <t>[0]</t>
  </si>
  <si>
    <t>[10:23 82:95 142:160 165]</t>
  </si>
  <si>
    <t>[46:49 126:129 130:135 186:189]</t>
  </si>
  <si>
    <t>[60 60 60]</t>
  </si>
  <si>
    <t>KuSOC_CHG1VoltCorSet_cntr</t>
  </si>
  <si>
    <t>KuSOC_FCH1VoltCorSet_cntr</t>
  </si>
  <si>
    <t>[14:20 84:90 143:150]</t>
  </si>
  <si>
    <t>[1 4 8 9]</t>
  </si>
  <si>
    <t>KuSOC_BattDiffFaultLim_enum</t>
  </si>
  <si>
    <t>KuSOC_CurrCorrMod_enum</t>
  </si>
  <si>
    <t>[1 8 9]</t>
  </si>
  <si>
    <t>KuSOC_FCH1VoltCorClc_cntr</t>
  </si>
  <si>
    <t>KuSOC_BattDiffFaultRestLim_enum</t>
  </si>
  <si>
    <t>KuSOC_BattDiffWarnRestLim_enum</t>
  </si>
  <si>
    <t>KlSOC_SemiOCVCpDetaCorUp_Ah</t>
  </si>
  <si>
    <t>KlSOC_SemiOCVCpDetaCorDn_Ah</t>
  </si>
  <si>
    <t>KuSOC_Mode1St_cntr</t>
  </si>
  <si>
    <t>KuSOC_SOCMaxFlt_cntr</t>
  </si>
  <si>
    <t>KuSOC_SOCMinFlt_cntr</t>
  </si>
  <si>
    <t>KUSOC_facDCHAlrtAdd_enum</t>
  </si>
  <si>
    <t>KslSOC_CurrCorrDCHModUpLim_A</t>
  </si>
  <si>
    <t>KuSOC_SemiOCVCorrLim_pct</t>
  </si>
  <si>
    <t>KuSOC_PowOnCellSOCEnable_cntr</t>
  </si>
  <si>
    <t>KslSOC_CurrCorrCHModHigh_A</t>
  </si>
  <si>
    <t>KslSOC_CurrCorrCHModLow_A</t>
  </si>
  <si>
    <t>KuSOC_OCVCorrLim_pct</t>
  </si>
  <si>
    <t>KuSOC_SOCRateUpLim_enum</t>
  </si>
  <si>
    <t>KuSOC_SOCRateDnLim_enum</t>
  </si>
  <si>
    <t>KeSOC_DriveMod_enum</t>
  </si>
  <si>
    <t>CUSOC_SOCMAX_PCT</t>
  </si>
  <si>
    <t>CUSOC_SOCMIN_PCT</t>
  </si>
  <si>
    <t>CUSOC_DISPSOCMAX_PCT</t>
  </si>
  <si>
    <t>CUSOC_DISPSOCMIN_PCT</t>
  </si>
  <si>
    <t>CLSOC_EEMAXCPLIM_AH</t>
  </si>
  <si>
    <t>CLSOC_CAPMIN_AH</t>
  </si>
  <si>
    <t>KuSOC_DCModSOCLim_pct</t>
  </si>
  <si>
    <t>KuSOC_DCModSOCDiff_pct</t>
  </si>
  <si>
    <t>KslSOC_CurrCorrDCMod1_A</t>
  </si>
  <si>
    <t>KuSOC_CurrOnOffModFlt_enum</t>
  </si>
  <si>
    <t>KlSOC_JumpStandgTi_min</t>
  </si>
  <si>
    <t>KuSOC_DispSOCJumpValue_pct</t>
  </si>
  <si>
    <t>KuSOC_DispSOCJumpLim_pct</t>
  </si>
  <si>
    <t>KeSOC_CHGReTimeMax_min</t>
  </si>
  <si>
    <t>KeSOC_CHGReTimeMin_min</t>
  </si>
  <si>
    <t>KuSOC_DeltaDispSOCLim_pct</t>
  </si>
  <si>
    <t>KuSOC_SOCRateUpLim1_enum</t>
  </si>
  <si>
    <t>KuSOC_SOCRateDnLim1_enum</t>
  </si>
  <si>
    <t>KuSOC_CVSOCAvlbTi2_min</t>
  </si>
  <si>
    <t>KuSOC_CVSOCAvlbTi1_min</t>
  </si>
  <si>
    <t>KuSOC_CVSOCMaxEn_pct</t>
  </si>
  <si>
    <t>KuSOC_CVSOCMinEn_pct</t>
  </si>
  <si>
    <t>KeSOC_CrossCurrModLim_degC</t>
  </si>
  <si>
    <t>KuSOC_facFCH1Neg_enum</t>
  </si>
  <si>
    <t>KuSOC_facCHG1Neg_enum</t>
  </si>
  <si>
    <t>KuSOC_SOCAddCorEnCV_V</t>
  </si>
  <si>
    <t>KlSOC_DCHAh_Ah</t>
  </si>
  <si>
    <t>KslSOC_CurrCorrDCModLim_A</t>
  </si>
  <si>
    <t>KuSOC_facSOHUpLim_enum</t>
  </si>
  <si>
    <t>KeSOC_PwrDnNumLim_enum</t>
  </si>
  <si>
    <t>KuSOC_CalBattDiffEnV_V</t>
  </si>
  <si>
    <t>KuSOC_DispSOCMinUp_pct</t>
  </si>
  <si>
    <t>KlSOC_ActCpOffsetLim_Ah</t>
  </si>
  <si>
    <t>KlSOC_DCHPwrLim_Kw</t>
  </si>
  <si>
    <t>KuSOC_SOCMaxDnFlt_cntr</t>
  </si>
  <si>
    <t>KuSOC_facDchIntgl_enum</t>
  </si>
  <si>
    <t>CUSOC_DISPSOC1_PCT</t>
  </si>
  <si>
    <t>KeSOC_PwrDnNum1_enum</t>
  </si>
  <si>
    <t>KeSOC_PwrDnNum2_enum</t>
  </si>
  <si>
    <t>KeSOC_PwrDnNum3_enum</t>
  </si>
  <si>
    <t>KlSOC_SOCCorOT_cntr</t>
  </si>
  <si>
    <t>KeSOC_BattWrkUp_enum</t>
  </si>
  <si>
    <t>KuSOC_RTCCVFltDeta1_V</t>
  </si>
  <si>
    <t>KuSOC_RTCCVFltDeta2_V</t>
  </si>
  <si>
    <t>KuSOC_RTCCVFltDeta3_V</t>
  </si>
  <si>
    <t>KuSOC_RTCCVFltDeta4_V</t>
  </si>
  <si>
    <t>KlSOC_PackModCurr_cntr</t>
  </si>
  <si>
    <t>KuSOC_OCVCpDetaCorMaxUp_Ah</t>
  </si>
  <si>
    <t>KeSOC_KeyOFFTempMin_degC</t>
  </si>
  <si>
    <t>[-10 0 25]</t>
  </si>
  <si>
    <t>KlSOC_ChgHVBalaMod_cntr</t>
  </si>
  <si>
    <t>KuSOC_CVSOCAvlbTiRest_min</t>
  </si>
  <si>
    <t>KlSOC_DrvHVBalaMod_cntr</t>
  </si>
  <si>
    <t>内部：温度控制功能定义
（EVBUS_0x453）</t>
  </si>
  <si>
    <t>内部：电池状态控制功能定义
（EVBUS_0x6C3）</t>
  </si>
  <si>
    <t>内部：电流控制功能定义
（EVBUS_0x457）</t>
  </si>
  <si>
    <t>内部：CRTINT功能定义
（EVBUS_0x459）</t>
  </si>
  <si>
    <t>内部：上下电控制功能定义
（EVBUS_0x6C1）</t>
  </si>
  <si>
    <t>内部：底层
（EVBUS_0x623）</t>
  </si>
  <si>
    <t>内部：故障功能定义
（EVBUS_0x454）</t>
  </si>
  <si>
    <t>内部：功率控制功能定义
（EVBUS_450）</t>
  </si>
  <si>
    <t>内部：快充控制功能定义
（EVBUS_0x363）</t>
  </si>
  <si>
    <t>整车模式</t>
  </si>
  <si>
    <t>EVBUS_0x511</t>
  </si>
  <si>
    <t>V3</t>
  </si>
  <si>
    <t>EVBUS_0x215</t>
  </si>
  <si>
    <t>车外环境温度</t>
  </si>
  <si>
    <t>EVBUS_0x373</t>
  </si>
  <si>
    <t>车外环境温度有效位</t>
  </si>
  <si>
    <t>单体欠压失效故障</t>
  </si>
  <si>
    <t>用户设置充电目标SOC</t>
  </si>
  <si>
    <t>基于时间修正标志位</t>
  </si>
  <si>
    <t>内部：9-充电电流控制功能定义</t>
  </si>
  <si>
    <t>V2</t>
  </si>
  <si>
    <t>EVBUS_0x240</t>
  </si>
  <si>
    <t>正极继电器粘连故障</t>
  </si>
  <si>
    <t>内部：3-CTCTR功能定义
（EVBUS_0x370）</t>
  </si>
  <si>
    <t>负极继电器粘连故障</t>
  </si>
  <si>
    <t>预充继电器粘连故障</t>
  </si>
  <si>
    <t>正极继电器指令</t>
  </si>
  <si>
    <t>内部：3-CTCTR功能定义
（EVBUS_0x270）</t>
  </si>
  <si>
    <t>负极继电器指令</t>
  </si>
  <si>
    <t>预充极继电器指令</t>
  </si>
  <si>
    <t>诊断仪清除BMS不均衡预警标志位</t>
  </si>
  <si>
    <t>均衡激活标志</t>
  </si>
  <si>
    <t>内部：12-被动均衡功能定义
（EVBUS_0x370）</t>
  </si>
  <si>
    <t>EE读取的被动均衡允许开启剩余时间</t>
  </si>
  <si>
    <t>显示SOC（高精度）</t>
  </si>
  <si>
    <t>EVBUS_0x280</t>
  </si>
  <si>
    <t>无</t>
  </si>
  <si>
    <t>表1---静态OCV表KuSOC_OCVSOC_Y_pct</t>
    <phoneticPr fontId="8" type="noConversion"/>
  </si>
  <si>
    <t>KuSOC_OCVSOC_X_V</t>
    <phoneticPr fontId="5" type="noConversion"/>
  </si>
  <si>
    <t>电压（V）</t>
    <phoneticPr fontId="8" type="noConversion"/>
  </si>
  <si>
    <t>SOC（pct）</t>
    <phoneticPr fontId="8" type="noConversion"/>
  </si>
  <si>
    <t>0</t>
    <phoneticPr fontId="5" type="noConversion"/>
  </si>
  <si>
    <t>表2---累积容量对容量修正系数表KuSOC_facCmltCp_Y_enum</t>
    <phoneticPr fontId="8" type="noConversion"/>
  </si>
  <si>
    <t>KlSOC_facCmltCp_X_Ah</t>
    <phoneticPr fontId="5" type="noConversion"/>
  </si>
  <si>
    <t>容量（Ah）</t>
    <phoneticPr fontId="8" type="noConversion"/>
  </si>
  <si>
    <t xml:space="preserve">	39956</t>
  </si>
  <si>
    <t xml:space="preserve">	78984</t>
  </si>
  <si>
    <t>KuSOC_facCmltCp_Y_enum</t>
    <phoneticPr fontId="5" type="noConversion"/>
  </si>
  <si>
    <t>系数（NaN）</t>
    <phoneticPr fontId="8" type="noConversion"/>
  </si>
  <si>
    <t>表3---温度对容量的修正系数表KuSOC_facTempCp_Z_enum</t>
    <phoneticPr fontId="8" type="noConversion"/>
  </si>
  <si>
    <t>KeSOC_facTempCp_X_degC</t>
    <phoneticPr fontId="5" type="noConversion"/>
  </si>
  <si>
    <t>温度（℃）</t>
    <phoneticPr fontId="8" type="noConversion"/>
  </si>
  <si>
    <t>-30</t>
    <phoneticPr fontId="5" type="noConversion"/>
  </si>
  <si>
    <t>-20</t>
    <phoneticPr fontId="5" type="noConversion"/>
  </si>
  <si>
    <t>-15</t>
    <phoneticPr fontId="5" type="noConversion"/>
  </si>
  <si>
    <t>-10</t>
    <phoneticPr fontId="5" type="noConversion"/>
  </si>
  <si>
    <t>-7</t>
    <phoneticPr fontId="5" type="noConversion"/>
  </si>
  <si>
    <t>-5</t>
    <phoneticPr fontId="5" type="noConversion"/>
  </si>
  <si>
    <t>5</t>
    <phoneticPr fontId="5" type="noConversion"/>
  </si>
  <si>
    <t>10</t>
    <phoneticPr fontId="5" type="noConversion"/>
  </si>
  <si>
    <t>15</t>
    <phoneticPr fontId="5" type="noConversion"/>
  </si>
  <si>
    <t>20</t>
    <phoneticPr fontId="5" type="noConversion"/>
  </si>
  <si>
    <t>KuSOC_facTempCp_Y_enum</t>
    <phoneticPr fontId="5" type="noConversion"/>
  </si>
  <si>
    <t>系数（NaN）</t>
    <phoneticPr fontId="5" type="noConversion"/>
  </si>
  <si>
    <t>表4---温度对上限SOC修正表KuSOC_SOCTempMax_Z_pct</t>
    <phoneticPr fontId="8" type="noConversion"/>
  </si>
  <si>
    <t>KuSOC_SOCTempMax_Y_enum</t>
  </si>
  <si>
    <t>温度（℃）/系数（NaN）</t>
    <phoneticPr fontId="8" type="noConversion"/>
  </si>
  <si>
    <t>KeSOC_SOCTempMax_X_degC</t>
  </si>
  <si>
    <t>-30</t>
  </si>
  <si>
    <t>KuSOC_SOCTempMax_Z_pct</t>
    <phoneticPr fontId="5" type="noConversion"/>
  </si>
  <si>
    <t>KeSOC_SOCTempMin_X_degC</t>
    <phoneticPr fontId="5" type="noConversion"/>
  </si>
  <si>
    <t>KuSOC_SOCTempMin_Y_pct</t>
    <phoneticPr fontId="5" type="noConversion"/>
  </si>
  <si>
    <t>表6---Ah积分放电修正系数表1 KuSOC_facDCH1Alrt1_Z_enum</t>
    <phoneticPr fontId="8" type="noConversion"/>
  </si>
  <si>
    <t>KslSOC_facDCH1Alrt1_Y_A</t>
    <phoneticPr fontId="5" type="noConversion"/>
  </si>
  <si>
    <t>SOC（%）/温度（℃）</t>
    <phoneticPr fontId="8" type="noConversion"/>
  </si>
  <si>
    <t>KeSOC_facDCH1Alrt1_X_degC</t>
    <phoneticPr fontId="5" type="noConversion"/>
  </si>
  <si>
    <t>KuSOC_facDCH1Alrt1_Z_enum</t>
    <phoneticPr fontId="5" type="noConversion"/>
  </si>
  <si>
    <t>表7---Ah积分放电修正系数表2 KuSOC_facDCH1Alrt2_Z_enum</t>
    <phoneticPr fontId="8" type="noConversion"/>
  </si>
  <si>
    <t>KslSOC_facDCH1Alrt2_Y_A</t>
    <phoneticPr fontId="5" type="noConversion"/>
  </si>
  <si>
    <t>KeSOC_facDCH1Alrt2_X_degC</t>
    <phoneticPr fontId="5" type="noConversion"/>
  </si>
  <si>
    <t>KuSOC_facDCH1Alrt2_Z_enum</t>
    <phoneticPr fontId="5" type="noConversion"/>
  </si>
  <si>
    <t>表8---慢充修正使能电压下限表KuSOC_CHG1VoltMinEn_Y_V</t>
    <phoneticPr fontId="8" type="noConversion"/>
  </si>
  <si>
    <t>KeSOC_CHG1VoltMinEn_X_degC</t>
    <phoneticPr fontId="5" type="noConversion"/>
  </si>
  <si>
    <t>KuSOC_CHG1VoltMinEn_Y_V</t>
    <phoneticPr fontId="5" type="noConversion"/>
  </si>
  <si>
    <t>表9---慢充修正使能电压上限表KuSOC_CHG1VoltMaxEn_Y_V</t>
    <phoneticPr fontId="8" type="noConversion"/>
  </si>
  <si>
    <t>KeSOC_CHG1VoltMaxEn_X_degC</t>
    <phoneticPr fontId="5" type="noConversion"/>
  </si>
  <si>
    <t>KuSOC_CHG1VoltMaxEn_Y_V</t>
    <phoneticPr fontId="5" type="noConversion"/>
  </si>
  <si>
    <t>表10---慢充修正使能电流上限表KslSOC_CHGVoltIMax_Y_A</t>
    <phoneticPr fontId="8" type="noConversion"/>
  </si>
  <si>
    <t>KeSOC_CHGVoltIMax_X_degC</t>
    <phoneticPr fontId="5" type="noConversion"/>
  </si>
  <si>
    <t>KslSOC_CHGVoltIMax_Y_A</t>
    <phoneticPr fontId="5" type="noConversion"/>
  </si>
  <si>
    <t>电流（A）</t>
    <phoneticPr fontId="8" type="noConversion"/>
  </si>
  <si>
    <t>表11---慢充修正使能电流下限表KslSOC_CHGVoltIMin_Y_A</t>
    <phoneticPr fontId="8" type="noConversion"/>
  </si>
  <si>
    <t>KeSOC_CHGVoltIMin_X_degC</t>
    <phoneticPr fontId="5" type="noConversion"/>
  </si>
  <si>
    <t>KslSOC_CHGVoltIMin_Y_A</t>
    <phoneticPr fontId="5" type="noConversion"/>
  </si>
  <si>
    <t>表12---慢充修正第二阶段使能电流上限表KslSOC_CHG2VoltIMax_Y_A</t>
    <phoneticPr fontId="8" type="noConversion"/>
  </si>
  <si>
    <t>KeSOC_CHG2VoltIMax_X_degC</t>
    <phoneticPr fontId="5" type="noConversion"/>
  </si>
  <si>
    <t>25</t>
    <phoneticPr fontId="5" type="noConversion"/>
  </si>
  <si>
    <t>45</t>
    <phoneticPr fontId="5" type="noConversion"/>
  </si>
  <si>
    <t>KslSOC_CHG2VoltIMax_Y_A</t>
    <phoneticPr fontId="5" type="noConversion"/>
  </si>
  <si>
    <t>表13---慢充修正第二阶段使能电流下限表KslSOC_CHG2VoltIMin_Y_A</t>
    <phoneticPr fontId="8" type="noConversion"/>
  </si>
  <si>
    <t>KeSOC_CHG2VoltIMin_X_degC</t>
    <phoneticPr fontId="5" type="noConversion"/>
  </si>
  <si>
    <t>KslSOC_CHG2VoltIMin_Y_A</t>
    <phoneticPr fontId="5" type="noConversion"/>
  </si>
  <si>
    <t>表14---慢充修正第一阶段使能电流上限表KslSOC_CHG1VoltIMax_Y_A</t>
    <phoneticPr fontId="8" type="noConversion"/>
  </si>
  <si>
    <t>KeSOC_CHG1VoltIMax_X_degC</t>
    <phoneticPr fontId="5" type="noConversion"/>
  </si>
  <si>
    <t>KslSOC_CHG1VoltIMax_Y_A</t>
    <phoneticPr fontId="5" type="noConversion"/>
  </si>
  <si>
    <t>表15---慢充修正第一阶段使能电流下限表KslSOC_CHG1VoltIMin_Y_A</t>
    <phoneticPr fontId="8" type="noConversion"/>
  </si>
  <si>
    <t>KeSOC_CHG1VoltIMin_X_degC</t>
    <phoneticPr fontId="5" type="noConversion"/>
  </si>
  <si>
    <t>KslSOC_CHG1VoltIMin_Y_A</t>
    <phoneticPr fontId="5" type="noConversion"/>
  </si>
  <si>
    <t>表16---慢充修正第二阶段预期SOC表KuSOC_CHG2VSOCRaw_Z_pct</t>
    <phoneticPr fontId="8" type="noConversion"/>
  </si>
  <si>
    <t>KuSOC_CHG2VSOCRaw_Y_V</t>
  </si>
  <si>
    <t>电压（V）/温度（℃）</t>
    <phoneticPr fontId="8" type="noConversion"/>
  </si>
  <si>
    <t>KeSOC_CHG2VSOCRaw_X_degC</t>
    <phoneticPr fontId="5" type="noConversion"/>
  </si>
  <si>
    <t>KuSOC_CHG2VSOCRaw_Z_pct</t>
    <phoneticPr fontId="5" type="noConversion"/>
  </si>
  <si>
    <t>表17---慢充修正第二阶段Ah积分修正系数表KuSOC_facCHG2Raw_Z_enum</t>
    <phoneticPr fontId="8" type="noConversion"/>
  </si>
  <si>
    <t>KuSOC_facCHG2Raw_Y_V</t>
  </si>
  <si>
    <t>电压（V）/ΔSOC（%）</t>
    <phoneticPr fontId="8" type="noConversion"/>
  </si>
  <si>
    <t>KsSOC_facCHG2Raw_X_pct</t>
  </si>
  <si>
    <t>KuSOC_facCHG2Raw_Z_enum</t>
  </si>
  <si>
    <t>表18---慢充修正第二阶段电流Ah积分修正系数表KuSOC_facCHG2SysI_Y_enum</t>
    <phoneticPr fontId="8" type="noConversion"/>
  </si>
  <si>
    <t>KslSOC_facCHG2SysI_X_A</t>
    <phoneticPr fontId="5" type="noConversion"/>
  </si>
  <si>
    <t>KuSOC_facCHG2SysI_Y_enum</t>
    <phoneticPr fontId="5" type="noConversion"/>
  </si>
  <si>
    <t>表19---慢充修正第一阶段预期SOC表KuSOC_CHG1VSOCRaw_Z_pct</t>
    <phoneticPr fontId="8" type="noConversion"/>
  </si>
  <si>
    <t>KuSOC_CHG1VSOCRaw_Y_V</t>
    <phoneticPr fontId="5" type="noConversion"/>
  </si>
  <si>
    <t>KeSOC_CHG1VSOCRaw_X_degC</t>
    <phoneticPr fontId="5" type="noConversion"/>
  </si>
  <si>
    <t>KuSOC_CHG1VSOCRaw_Z_pct</t>
  </si>
  <si>
    <t>表20---慢充修正第一阶段Ah积分修正系数表KuSOC_facCHG1Raw_Z_enum</t>
    <phoneticPr fontId="8" type="noConversion"/>
  </si>
  <si>
    <t>KuSOC_facCHG1Raw_Y_V</t>
  </si>
  <si>
    <t>KsSOC_facCHG1Raw_X_pct</t>
    <phoneticPr fontId="5" type="noConversion"/>
  </si>
  <si>
    <t>KuSOC_facCHG1Raw_Z_enum</t>
    <phoneticPr fontId="5" type="noConversion"/>
  </si>
  <si>
    <t>表21---慢充修正第一阶段电流Ah积分修正系数表KuSOC_facCHG1SysI_Y_enum</t>
    <phoneticPr fontId="8" type="noConversion"/>
  </si>
  <si>
    <t>KslSOC_facCHG1SysI_X_A</t>
    <phoneticPr fontId="5" type="noConversion"/>
  </si>
  <si>
    <t>KuSOC_facCHG1SysI_Y_enum</t>
  </si>
  <si>
    <t>表22---慢充温度修正系数KuSOC_facCHG1Temp_Y_enum</t>
    <phoneticPr fontId="8" type="noConversion"/>
  </si>
  <si>
    <t>KeSOC_facCHG1Temp_X_degC</t>
    <phoneticPr fontId="5" type="noConversion"/>
  </si>
  <si>
    <t>KuSOC_facCHG1Temp_Y_enum</t>
    <phoneticPr fontId="5" type="noConversion"/>
  </si>
  <si>
    <t>表23---快充修正使能电压下限表KuSOC_FCH1VoltMinEn_Y_V</t>
    <phoneticPr fontId="8" type="noConversion"/>
  </si>
  <si>
    <t>KeSOC_FCH1VoltMinEn_X_degC</t>
    <phoneticPr fontId="5" type="noConversion"/>
  </si>
  <si>
    <t>KuSOC_FCH1VoltMinEn_Y_V</t>
    <phoneticPr fontId="5" type="noConversion"/>
  </si>
  <si>
    <t>表24---快充修正使能电压上限表KuSOC_FCH1VoltMaxEn_Y_V</t>
    <phoneticPr fontId="8" type="noConversion"/>
  </si>
  <si>
    <t>KeSOC_FCH1VoltMaxEn_X_degC</t>
    <phoneticPr fontId="5" type="noConversion"/>
  </si>
  <si>
    <t>KuSOC_FCH1VoltMaxEn_Y_V</t>
    <phoneticPr fontId="5" type="noConversion"/>
  </si>
  <si>
    <t>表25---快充修正使能电流上限表KslSOC_FCHVoltIMax_Y_A</t>
    <phoneticPr fontId="8" type="noConversion"/>
  </si>
  <si>
    <t>KeSOC_FCHVoltIMax_X_degC</t>
    <phoneticPr fontId="5" type="noConversion"/>
  </si>
  <si>
    <t>KslSOC_FCHVoltIMax_Y_A</t>
    <phoneticPr fontId="5" type="noConversion"/>
  </si>
  <si>
    <t>表26---快充修正使能电流下限表KslSOC_FCHVoltIMin_Y_A</t>
    <phoneticPr fontId="8" type="noConversion"/>
  </si>
  <si>
    <t>KeSOC_FCHVoltIMin_X_degC</t>
    <phoneticPr fontId="5" type="noConversion"/>
  </si>
  <si>
    <t>KslSOC_FCHVoltIMin_Y_A</t>
    <phoneticPr fontId="5" type="noConversion"/>
  </si>
  <si>
    <t>表27---快充修正第2阶段使能电流上限表KslSOC_FCH3VoltIMax_Y_A</t>
    <phoneticPr fontId="8" type="noConversion"/>
  </si>
  <si>
    <t>KeSOC_FCH2VoltIMax_X_degC</t>
    <phoneticPr fontId="5" type="noConversion"/>
  </si>
  <si>
    <t>KslSOC_FCH2VoltIMax_Y_A</t>
    <phoneticPr fontId="5" type="noConversion"/>
  </si>
  <si>
    <t>表28---快充修正第2阶段使能电流下限表KslSOC_FCH3VoltIMin_Y_A</t>
    <phoneticPr fontId="8" type="noConversion"/>
  </si>
  <si>
    <t>KeSOC_FCH2VoltIMin_X_degC</t>
    <phoneticPr fontId="5" type="noConversion"/>
  </si>
  <si>
    <t>KslSOC_FCH2VoltIMin_Y_A</t>
    <phoneticPr fontId="5" type="noConversion"/>
  </si>
  <si>
    <t>表29---快充修正第1阶段使能电流上限表KslSOC_FCH2VoltIMax_Y_A</t>
    <phoneticPr fontId="8" type="noConversion"/>
  </si>
  <si>
    <t>KeSOC_FCH1VoltIMax_X_degC</t>
    <phoneticPr fontId="5" type="noConversion"/>
  </si>
  <si>
    <t>KslSOC_FCH1VoltIMax_Y_A</t>
    <phoneticPr fontId="5" type="noConversion"/>
  </si>
  <si>
    <t>表30---快充修正第1阶段使能电流下限表KslSOC_FCH2VoltIMin_Y_A</t>
    <phoneticPr fontId="8" type="noConversion"/>
  </si>
  <si>
    <t>KeSOC_FCH1VoltIMin_X_degC</t>
    <phoneticPr fontId="5" type="noConversion"/>
  </si>
  <si>
    <t>KslSOC_FCH1VoltIMin_Y_A</t>
    <phoneticPr fontId="5" type="noConversion"/>
  </si>
  <si>
    <t>表31---快充修正第2阶段预期SOC表KuSOC_FCH2VSOCRaw_Z_pct</t>
    <phoneticPr fontId="8" type="noConversion"/>
  </si>
  <si>
    <t>KuSOC_FCH2VSOCRaw_Y_V</t>
    <phoneticPr fontId="5" type="noConversion"/>
  </si>
  <si>
    <t>4.114</t>
    <phoneticPr fontId="5" type="noConversion"/>
  </si>
  <si>
    <t>KeSOC_FCH2VSOCRaw_X_degC</t>
    <phoneticPr fontId="5" type="noConversion"/>
  </si>
  <si>
    <t>KuSOC_FCH2VSOCRaw_Z_pct</t>
    <phoneticPr fontId="5" type="noConversion"/>
  </si>
  <si>
    <t>表32---快充修正第2阶段Ah积分修正系数表KuSOC_facFCH1Raw_Z_enum</t>
    <phoneticPr fontId="8" type="noConversion"/>
  </si>
  <si>
    <t>KuSOC_facFCH2Raw_Y_V</t>
    <phoneticPr fontId="5" type="noConversion"/>
  </si>
  <si>
    <t>电压（V）/SOC（%）</t>
    <phoneticPr fontId="8" type="noConversion"/>
  </si>
  <si>
    <t>KsSOC_facFCH2Raw_X_pct</t>
    <phoneticPr fontId="5" type="noConversion"/>
  </si>
  <si>
    <t>KuSOC_facFCH2Raw_Z_enum</t>
    <phoneticPr fontId="5" type="noConversion"/>
  </si>
  <si>
    <t>表33---快充修正第2阶段电流Ah积分修正系数表KuSOC_facFCH2SysI_Y_enum</t>
    <phoneticPr fontId="8" type="noConversion"/>
  </si>
  <si>
    <t>KslSOC_facFCH2SysI_X_A</t>
    <phoneticPr fontId="5" type="noConversion"/>
  </si>
  <si>
    <t>KuSOC_facFCH2SysI_Y_enum</t>
    <phoneticPr fontId="5" type="noConversion"/>
  </si>
  <si>
    <t>表34---快充修正第1阶段预期SOC表KuSOC_FCH1VSOCRaw_Z_pct</t>
    <phoneticPr fontId="8" type="noConversion"/>
  </si>
  <si>
    <t>KuSOC_FCH1VSOCRaw_Y_V</t>
    <phoneticPr fontId="5" type="noConversion"/>
  </si>
  <si>
    <t>KeSOC_FCH1VSOCRaw_X_degC</t>
    <phoneticPr fontId="5" type="noConversion"/>
  </si>
  <si>
    <t>KuSOC_FCH1VSOCRaw_Z_pct</t>
    <phoneticPr fontId="5" type="noConversion"/>
  </si>
  <si>
    <t>表35---快充修正第1阶段Ah积分修正系数表KuSOC_facFCH1Raw_Z_enum</t>
    <phoneticPr fontId="8" type="noConversion"/>
  </si>
  <si>
    <t>KuSOC_facFCH1Raw_Y_V</t>
    <phoneticPr fontId="5" type="noConversion"/>
  </si>
  <si>
    <t>KsSOC_facFCH1Raw_X_pct</t>
    <phoneticPr fontId="5" type="noConversion"/>
  </si>
  <si>
    <t>KuSOC_facFCH1Raw_Z_enum</t>
    <phoneticPr fontId="5" type="noConversion"/>
  </si>
  <si>
    <t>表36---快充修正第1阶段电流Ah积分修正系数表KuSOC_facFCH1SysI_Y_enum</t>
    <phoneticPr fontId="8" type="noConversion"/>
  </si>
  <si>
    <t>KslSOC_facFCH1SysI_X_A</t>
    <phoneticPr fontId="5" type="noConversion"/>
  </si>
  <si>
    <t>KuSOC_facFCH1SysI_Y_enum</t>
    <phoneticPr fontId="5" type="noConversion"/>
  </si>
  <si>
    <t>表37---快充温度修正系数KuSOC_facFCH1Temp_Y_enum</t>
    <phoneticPr fontId="8" type="noConversion"/>
  </si>
  <si>
    <t>KeSOC_facFCH1Temp_X_degC</t>
    <phoneticPr fontId="5" type="noConversion"/>
  </si>
  <si>
    <t>KuSOC_facFCH1Temp_Y_enum</t>
    <phoneticPr fontId="5" type="noConversion"/>
  </si>
  <si>
    <t>表38---SOC基础修正步长KlSOC_SOCRateBasCor_Y_pct</t>
    <phoneticPr fontId="8" type="noConversion"/>
  </si>
  <si>
    <t>KslSOC_SOCRateBasCor_X_A</t>
    <phoneticPr fontId="5" type="noConversion"/>
  </si>
  <si>
    <t>KlSOC_SOCRateBasCor_Y_pct</t>
    <phoneticPr fontId="5" type="noConversion"/>
  </si>
  <si>
    <t>表39---SOC额定增加上升修正系数KuSOC_SOCRatePosAddCor_Y_enum</t>
    <phoneticPr fontId="8" type="noConversion"/>
  </si>
  <si>
    <t>KslSOC_SOCRatePosAddCor_X_A</t>
    <phoneticPr fontId="5" type="noConversion"/>
  </si>
  <si>
    <t>KuSOC_SOCRatePosAddCor_Y_enum</t>
    <phoneticPr fontId="5" type="noConversion"/>
  </si>
  <si>
    <t>表40---步长额定修正系数表KuSOC_facSOCRatePos_Z_enum</t>
    <phoneticPr fontId="8" type="noConversion"/>
  </si>
  <si>
    <t>KslSOC_facSOCRatePos_Y_A</t>
    <phoneticPr fontId="5" type="noConversion"/>
  </si>
  <si>
    <t>电流（A）/SOC（pct）</t>
    <phoneticPr fontId="8" type="noConversion"/>
  </si>
  <si>
    <t>KuSOC_facSOCRatePos_X_pct</t>
    <phoneticPr fontId="5" type="noConversion"/>
  </si>
  <si>
    <t>KuSOC_facSOCRatePos_Z_enum</t>
    <phoneticPr fontId="5" type="noConversion"/>
  </si>
  <si>
    <t>ΔSOC（pct）/SOC（pct）</t>
    <phoneticPr fontId="8" type="noConversion"/>
  </si>
  <si>
    <t>1</t>
    <phoneticPr fontId="8" type="noConversion"/>
  </si>
  <si>
    <t>1</t>
  </si>
  <si>
    <t>表42---SOC偏差下降步长修正速率表KuSOC_facDetaSOCRateNeg_Y_enum</t>
    <phoneticPr fontId="8" type="noConversion"/>
  </si>
  <si>
    <t>KuSOC_facDetaSOCRateNeg_Y_pct</t>
    <phoneticPr fontId="5" type="noConversion"/>
  </si>
  <si>
    <t>KuSOC_facDetaSOCRateNeg_X_pct</t>
    <phoneticPr fontId="5" type="noConversion"/>
  </si>
  <si>
    <t>0.5</t>
    <phoneticPr fontId="8" type="noConversion"/>
  </si>
  <si>
    <t>KuSOC_facDetaSOCRateNeg_Z_enum</t>
    <phoneticPr fontId="5" type="noConversion"/>
  </si>
  <si>
    <t>0.5</t>
  </si>
  <si>
    <t>0.7</t>
    <phoneticPr fontId="8" type="noConversion"/>
  </si>
  <si>
    <t>0.95</t>
    <phoneticPr fontId="8" type="noConversion"/>
  </si>
  <si>
    <t>0.9</t>
    <phoneticPr fontId="8" type="noConversion"/>
  </si>
  <si>
    <t>0.8</t>
    <phoneticPr fontId="8" type="noConversion"/>
  </si>
  <si>
    <t>1</t>
    <phoneticPr fontId="5" type="noConversion"/>
  </si>
  <si>
    <t>0.9</t>
    <phoneticPr fontId="5" type="noConversion"/>
  </si>
  <si>
    <t>0.88</t>
    <phoneticPr fontId="5" type="noConversion"/>
  </si>
  <si>
    <t>0.85</t>
    <phoneticPr fontId="5" type="noConversion"/>
  </si>
  <si>
    <t>0.83</t>
    <phoneticPr fontId="5" type="noConversion"/>
  </si>
  <si>
    <t>0.82</t>
    <phoneticPr fontId="5" type="noConversion"/>
  </si>
  <si>
    <t>0.81</t>
    <phoneticPr fontId="5" type="noConversion"/>
  </si>
  <si>
    <t>0.8</t>
    <phoneticPr fontId="5" type="noConversion"/>
  </si>
  <si>
    <t>0.78</t>
    <phoneticPr fontId="8" type="noConversion"/>
  </si>
  <si>
    <t>0.75</t>
    <phoneticPr fontId="8" type="noConversion"/>
  </si>
  <si>
    <t>0.6</t>
    <phoneticPr fontId="5" type="noConversion"/>
  </si>
  <si>
    <t>表43--下降步长额定修正系数表KuSOC_facSOCRateNeg_Z_enum</t>
    <phoneticPr fontId="8" type="noConversion"/>
  </si>
  <si>
    <t>KslSOC_facSOCRateNeg_Y_A</t>
    <phoneticPr fontId="5" type="noConversion"/>
  </si>
  <si>
    <t>KuSOC_facSOCRateNeg_X_pct</t>
    <phoneticPr fontId="5" type="noConversion"/>
  </si>
  <si>
    <t>KuSOC_facSOCRateNeg_Z_enum</t>
    <phoneticPr fontId="5" type="noConversion"/>
  </si>
  <si>
    <t>表44--荣休修正电压KuSOC_BattAgingCor_Y_V</t>
    <phoneticPr fontId="8" type="noConversion"/>
  </si>
  <si>
    <t>KuSOC_BattAgingCor_X_enum</t>
    <phoneticPr fontId="5" type="noConversion"/>
  </si>
  <si>
    <t>KuSOC_BattAgingCor_Y_V</t>
    <phoneticPr fontId="5" type="noConversion"/>
  </si>
  <si>
    <t>表45--小电流模式修正电流KslSOC_SmallCurrModCorr_Y_A</t>
    <phoneticPr fontId="8" type="noConversion"/>
  </si>
  <si>
    <t>KeSOC_SmallCurrModCorr_X_degC</t>
    <phoneticPr fontId="5" type="noConversion"/>
  </si>
  <si>
    <t>KslSOC_SmallCurrModCorr_Y_A</t>
    <phoneticPr fontId="5" type="noConversion"/>
  </si>
  <si>
    <t>表46--准静态模式修正SOCKuSOC_SemiOCVCorr_Z_pct</t>
    <phoneticPr fontId="8" type="noConversion"/>
  </si>
  <si>
    <t>电压（V）/电流（A）</t>
    <phoneticPr fontId="8" type="noConversion"/>
  </si>
  <si>
    <t>0</t>
  </si>
  <si>
    <t>表47--欠压模式电流限值KslSOC_UnderVModILim_Y_A</t>
    <phoneticPr fontId="8" type="noConversion"/>
  </si>
  <si>
    <t>KeSOC_UnderVModILim_X_degC</t>
    <phoneticPr fontId="5" type="noConversion"/>
  </si>
  <si>
    <t>KslSOC_UnderVModILim_Y_A</t>
    <phoneticPr fontId="5" type="noConversion"/>
  </si>
  <si>
    <t>表48--放电截止电压KuSOC_BattDisChgCutoff_Y_V</t>
    <phoneticPr fontId="8" type="noConversion"/>
  </si>
  <si>
    <t>KeSOC_BattDisChgCutoff_X_degC</t>
    <phoneticPr fontId="5" type="noConversion"/>
  </si>
  <si>
    <t>KuSOC_BattDisChgCutoff_Y_V</t>
    <phoneticPr fontId="5" type="noConversion"/>
  </si>
  <si>
    <t>表49--小电流模式电流限值KslSOC_SmallCurrModLim_Y_A</t>
    <phoneticPr fontId="8" type="noConversion"/>
  </si>
  <si>
    <t>KeSOC_SmallCurrModLim_X_degC</t>
    <phoneticPr fontId="5" type="noConversion"/>
  </si>
  <si>
    <t>KslSOC_SmallCurrModLim_Y_A</t>
    <phoneticPr fontId="5" type="noConversion"/>
  </si>
  <si>
    <t>表50--电流补偿电流限值KslSOC_CurrCorrLim_Y_A</t>
    <phoneticPr fontId="8" type="noConversion"/>
  </si>
  <si>
    <t>KeSOC_CurrCorrLim_X_degC</t>
    <phoneticPr fontId="5" type="noConversion"/>
  </si>
  <si>
    <t>KslSOC_CurrCorrLim_Y_A</t>
    <phoneticPr fontId="5" type="noConversion"/>
  </si>
  <si>
    <t>表51--荣休修正容量系数KuSOC_facBattAgingCp_Y_enum</t>
    <phoneticPr fontId="8" type="noConversion"/>
  </si>
  <si>
    <t>KuSOC_facBattAgingCp_X_enum</t>
    <phoneticPr fontId="5" type="noConversion"/>
  </si>
  <si>
    <t>荣休阶段（NaN）</t>
    <phoneticPr fontId="8" type="noConversion"/>
  </si>
  <si>
    <t>KuSOC_facBattAgingCp_Y_enum</t>
    <phoneticPr fontId="5" type="noConversion"/>
  </si>
  <si>
    <t>表52---单体SOC修正偏差阈值KuSOC_CellSOCCorrDiffLim_Y_pct</t>
    <phoneticPr fontId="5" type="noConversion"/>
  </si>
  <si>
    <t>KuSOC_CellSOCCorrDiffLim_X_pct</t>
    <phoneticPr fontId="5" type="noConversion"/>
  </si>
  <si>
    <t>SOC</t>
    <phoneticPr fontId="8" type="noConversion"/>
  </si>
  <si>
    <t>KuSOC_CellSOCCorrDiffLim_Y_pct</t>
    <phoneticPr fontId="5" type="noConversion"/>
  </si>
  <si>
    <t>△SOC</t>
    <phoneticPr fontId="8" type="noConversion"/>
  </si>
  <si>
    <t>表53--小电流模式电流限值KslSOC_CrossCurrModLim_Y_A</t>
    <phoneticPr fontId="8" type="noConversion"/>
  </si>
  <si>
    <t>KeSOC_CrossCurrModLim_X_degC</t>
    <phoneticPr fontId="5" type="noConversion"/>
  </si>
  <si>
    <t>KslSOC_CrossCurrModLim_Y_A</t>
    <phoneticPr fontId="5" type="noConversion"/>
  </si>
  <si>
    <t>表54---快充修正第1阶段预期SOC表KuSOC_FCH1VSOCRaw_Z_pct</t>
    <phoneticPr fontId="8" type="noConversion"/>
  </si>
  <si>
    <t>未使用</t>
    <phoneticPr fontId="5" type="noConversion"/>
  </si>
  <si>
    <t>表55---快充修正第1阶段Ah积分修正系数表KuSOC_facFCH1Raw_Z_enum</t>
    <phoneticPr fontId="8" type="noConversion"/>
  </si>
  <si>
    <t>表56---快充修正第1阶段电流Ah积分修正系数表KuSOC_facFCH1SysI_Y_enum</t>
    <phoneticPr fontId="8" type="noConversion"/>
  </si>
  <si>
    <t>表57---快充修正第1阶段使能电流上限表KslSOC_FCH1VoltIMax_Y_A</t>
    <phoneticPr fontId="8" type="noConversion"/>
  </si>
  <si>
    <t>表58---快充修正第1阶段使能电流下限表KslSOC_FCH1VoltIMin_Y_A</t>
    <phoneticPr fontId="8" type="noConversion"/>
  </si>
  <si>
    <t>表59--跳变阈值表KuSOC_DispSOCJumpLim_Y_pct</t>
    <phoneticPr fontId="5" type="noConversion"/>
  </si>
  <si>
    <t>KuSOC_OCVDispSOC_X_pct</t>
    <phoneticPr fontId="5" type="noConversion"/>
  </si>
  <si>
    <t>SOC（%）</t>
    <phoneticPr fontId="5" type="noConversion"/>
  </si>
  <si>
    <t>KuSOC_DispSOCJumpLim_Y_pct</t>
    <phoneticPr fontId="5" type="noConversion"/>
  </si>
  <si>
    <t>表60---SOC额定增加下降修正系数KuSOC_SOCRateNegAddCor_Y_enum</t>
    <phoneticPr fontId="5" type="noConversion"/>
  </si>
  <si>
    <t>KslSOC_SOCRateNegAddCor_X_A</t>
    <phoneticPr fontId="5" type="noConversion"/>
  </si>
  <si>
    <t>电流（A）</t>
  </si>
  <si>
    <t>KuSOC_SOCRateNegAddCor_Y_enum</t>
    <phoneticPr fontId="5" type="noConversion"/>
  </si>
  <si>
    <t>系数（NaN）</t>
  </si>
  <si>
    <t>表61---SOC降功率修正系数KuSOC_facSOCPwrDn_Z_enum</t>
    <phoneticPr fontId="5" type="noConversion"/>
  </si>
  <si>
    <t>KslSOC_facSOCPwrDn_Y_A</t>
    <phoneticPr fontId="5" type="noConversion"/>
  </si>
  <si>
    <t>电流/阶段</t>
    <phoneticPr fontId="5" type="noConversion"/>
  </si>
  <si>
    <t>KuSOC_facSOCPwrDn_X_enum</t>
    <phoneticPr fontId="5" type="noConversion"/>
  </si>
  <si>
    <t>KuSOC_facSOCPwrDn_Z_enum</t>
  </si>
  <si>
    <t>表62--- 触发OCV修正上限表KuSOC_OCVCpDetaCorUp_SOC</t>
    <phoneticPr fontId="8" type="noConversion"/>
  </si>
  <si>
    <t>KuSOC_OCVCpDetaCorUp_X_pct</t>
    <phoneticPr fontId="5" type="noConversion"/>
  </si>
  <si>
    <t>SOC（%）</t>
    <phoneticPr fontId="8" type="noConversion"/>
  </si>
  <si>
    <t>KuSOC_OCVCpDetaCorUp_Y_pct</t>
    <phoneticPr fontId="5" type="noConversion"/>
  </si>
  <si>
    <t>表63--- 触发OCV修正下限表KuSOC_OCVCpDetaCorDn_SOC</t>
    <phoneticPr fontId="8" type="noConversion"/>
  </si>
  <si>
    <t>KuSOC_OCVCpDetaCorDn_X_pct</t>
  </si>
  <si>
    <t>KuSOC_OCVCpDetaCorDn_Y_pct</t>
  </si>
  <si>
    <t>表64---电池一致性修正系数平滑表KuSOC_DiffCp_Y_enum</t>
    <phoneticPr fontId="8" type="noConversion"/>
  </si>
  <si>
    <t>KuSOC_DiffCp_X_enum</t>
    <phoneticPr fontId="5" type="noConversion"/>
  </si>
  <si>
    <t>KuSOC_DiffCp_Y_enum</t>
    <phoneticPr fontId="5" type="noConversion"/>
  </si>
  <si>
    <t>表65---整车断高压静置时间KlSOC_BattStandgTi_min</t>
    <phoneticPr fontId="8" type="noConversion"/>
  </si>
  <si>
    <t>KeSOC_KeyOFFTempMin_degC</t>
    <phoneticPr fontId="5" type="noConversion"/>
  </si>
  <si>
    <t>KlSOC_BattStandgTi_min</t>
    <phoneticPr fontId="5" type="noConversion"/>
  </si>
  <si>
    <t xml:space="preserve">             SOC功能定义
版本编号：   V6.17                 
编  制 ：                      年   月   日
校  对 ：                      年   月   日
审  核 ：                      年   月   日
审  定 ：                      年   月   日
批  准 ：                      年   月   日
         北京新能源汽车股份有限公司
</t>
    <phoneticPr fontId="5" type="noConversion"/>
  </si>
  <si>
    <t>非HIL测试项</t>
    <phoneticPr fontId="5" type="noConversion"/>
  </si>
  <si>
    <t>市场立项，均衡能力提升，涉及SOC模块变更</t>
    <phoneticPr fontId="5" type="noConversion"/>
  </si>
  <si>
    <r>
      <rPr>
        <sz val="11"/>
        <color theme="1"/>
        <rFont val="微软雅黑"/>
        <family val="2"/>
        <charset val="134"/>
      </rPr>
      <t>版本</t>
    </r>
    <phoneticPr fontId="8" type="noConversion"/>
  </si>
  <si>
    <r>
      <rPr>
        <sz val="11"/>
        <color theme="1"/>
        <rFont val="微软雅黑"/>
        <family val="2"/>
        <charset val="134"/>
      </rPr>
      <t>日期</t>
    </r>
    <phoneticPr fontId="8" type="noConversion"/>
  </si>
  <si>
    <r>
      <rPr>
        <sz val="11"/>
        <color theme="1"/>
        <rFont val="微软雅黑"/>
        <family val="2"/>
        <charset val="134"/>
      </rPr>
      <t>编制</t>
    </r>
    <phoneticPr fontId="8" type="noConversion"/>
  </si>
  <si>
    <r>
      <rPr>
        <sz val="11"/>
        <color theme="1"/>
        <rFont val="微软雅黑"/>
        <family val="2"/>
        <charset val="134"/>
      </rPr>
      <t>更新描述</t>
    </r>
    <phoneticPr fontId="8" type="noConversion"/>
  </si>
  <si>
    <r>
      <rPr>
        <sz val="11"/>
        <color theme="1"/>
        <rFont val="微软雅黑"/>
        <family val="2"/>
        <charset val="134"/>
      </rPr>
      <t>变更来源</t>
    </r>
    <phoneticPr fontId="5" type="noConversion"/>
  </si>
  <si>
    <r>
      <rPr>
        <sz val="12"/>
        <color theme="1"/>
        <rFont val="等线"/>
        <family val="3"/>
        <charset val="134"/>
        <scheme val="minor"/>
      </rPr>
      <t xml:space="preserve">若：SOC EE故障状态等于1 或 触发跳变模式；
则：显示SOC锁存值等于当前显示参考SOC；
否则：显示SOC锁存值等于初始化显示SOC。
锁存完成后最初的约500ms，显示SOC基础值等于显示SOC锁存值。
以上只在进入显示SOC修正模式后执行一次。
每50ms执行显示SOC基础值修正：
若：SOC基于时间修正标志位（内部变量：LbSOC_BaseTiCor_flg）等于1；
且：SOC充电剩余时间（内部变量：LeSOC_CHGReTime_min）大于0；
且：SOC充电剩余时间异常标志位（内部变量：LbSOC_CHGReTimeErr_flg）等于0；
则：基于时间修正方式修正；
否则：基于步长修正方式修正。
</t>
    </r>
    <r>
      <rPr>
        <b/>
        <sz val="12"/>
        <color theme="1"/>
        <rFont val="等线"/>
        <family val="3"/>
        <charset val="134"/>
        <scheme val="minor"/>
      </rPr>
      <t>基于时间修正方式修正：</t>
    </r>
    <r>
      <rPr>
        <sz val="12"/>
        <color theme="1"/>
        <rFont val="等线"/>
        <family val="3"/>
        <charset val="134"/>
        <scheme val="minor"/>
      </rPr>
      <t xml:space="preserve">
若：SOC充电剩余时间（内部变量：LeSOC_CHGReTime_min）大于1；
则：显示SOC基础值等于显示SOC基础值 + （充电目标SOC-上一周期显示SOC基础值）/ SOC充电剩余时间；
若：SOC充电剩余时间等于1；
则：显示SOC基础值等于显示SOC基础值 + （充电目标SOC-显示SOC基础值锁存值）/ SOC充电剩余时间；
注：显示SOC基础值锁存值（内部变量：LlSOC_DispSOCCor2Lck_pct），当SOC充电剩余时间等于1时，该值锁存至下电期间不变化；
</t>
    </r>
    <r>
      <rPr>
        <b/>
        <sz val="12"/>
        <color theme="1"/>
        <rFont val="等线"/>
        <family val="3"/>
        <charset val="134"/>
        <scheme val="minor"/>
      </rPr>
      <t>基于步长修正方式修正：</t>
    </r>
    <r>
      <rPr>
        <sz val="12"/>
        <color theme="1"/>
        <rFont val="等线"/>
        <family val="3"/>
        <charset val="134"/>
        <scheme val="minor"/>
      </rPr>
      <t xml:space="preserve">
若：显示SOC基础值大于显示参考SOC；
  若：SOC电流大于0；
  则：显示SOC基础值等于显示SOC基础值 - SOC上升修正步长；
  否则：显示SOC基础值等于显示SOC基础值 + SOC下降修正步长。
若：显示SOC基础值小于显示参考SOC；
  若：SOC电流大于0；
  则：显示SOC基础值等于显示SOC基础值 - SOC下降修正步长；
  否则：显示SOC基础值等于显示SOC基础值 + SOC上升修正步长。
否则：
    若：（显示SOC基础值大于99.85），且，（SOC计算模式等于2或3），且，（显示SOC锁存值小于99.85）；
    则：显示SOC等于99.85 (允许偏差0.01)；</t>
    </r>
    <r>
      <rPr>
        <sz val="12"/>
        <color rgb="FFFF0000"/>
        <rFont val="等线"/>
        <family val="3"/>
        <charset val="134"/>
        <scheme val="minor"/>
      </rPr>
      <t xml:space="preserve">
    若：显示SOC基础值小于KuSOC_DispSOCMinUp_pct且大于KuSOC_DispSOCMinDn_pct；
    则：显示SOC等于CUSOC_DISPSOC1_PCT；</t>
    </r>
    <r>
      <rPr>
        <sz val="12"/>
        <rFont val="等线"/>
        <family val="3"/>
        <charset val="134"/>
        <scheme val="minor"/>
      </rPr>
      <t xml:space="preserve">
    否则：显示SOC等于显示SOC基础值。
</t>
    </r>
    <r>
      <rPr>
        <sz val="12"/>
        <color rgb="FFFF0000"/>
        <rFont val="等线"/>
        <family val="3"/>
        <charset val="134"/>
        <scheme val="minor"/>
      </rPr>
      <t>(场景：
从SOC=2%开始放电，放电至0.5%SOC时，继续放电过程中SOC将保持0.5%，当触发欠压修正时，SOC修正为0%；
从SOC=0.48%开始放电，SOC按照电流积分容量正常下降为0%；
从低于0.48%SOC开始充电，充电过程中，SOC从0.48%直接跳为0.5%；
显示SOC不会出现0.48%~0.5%区间的值；
)</t>
    </r>
    <r>
      <rPr>
        <sz val="12"/>
        <rFont val="等线"/>
        <family val="3"/>
        <charset val="134"/>
        <scheme val="minor"/>
      </rPr>
      <t xml:space="preserve">
若：触发跳变模式（69-1）；
则：显示SOC跳变为CV显示SOC；
若：触发欠压模式（70-1）；
则：显示SOC跳变为0；</t>
    </r>
  </si>
  <si>
    <r>
      <t>若：（基于时间修正标志位（《9-充电电流控制功能定义》；输入接口：LbSOC_DownCurrSta_flg）等于1）或（（</t>
    </r>
    <r>
      <rPr>
        <b/>
        <sz val="12"/>
        <color rgb="FFFF0000"/>
        <rFont val="等线"/>
        <family val="3"/>
        <charset val="134"/>
        <scheme val="minor"/>
      </rPr>
      <t>充电目标SOC-显示SOC基础值</t>
    </r>
    <r>
      <rPr>
        <sz val="12"/>
        <color theme="1"/>
        <rFont val="等线"/>
        <family val="3"/>
        <charset val="134"/>
        <scheme val="minor"/>
      </rPr>
      <t>）≤ KuSOC_DeltaDispSOCLim_pct ）；
且：SOC模式等于2或3；
则：SOC基于时间修正标志位（内部变量：LbSOC_BaseTiCor_flg）等于1；
否则：SOC基于时间修正标志位等于0；</t>
    </r>
    <phoneticPr fontId="5" type="noConversion"/>
  </si>
  <si>
    <t>表1 极致节能模式扭矩map</t>
    <phoneticPr fontId="8" type="noConversion"/>
  </si>
  <si>
    <t>TqReq_tqWhlTarEco_Y_pect</t>
    <phoneticPr fontId="8" type="noConversion"/>
  </si>
  <si>
    <t>车速(km/h)/油门（%）</t>
    <phoneticPr fontId="8" type="noConversion"/>
  </si>
  <si>
    <t>TqReq_tqWhlTarEco_X_km/h</t>
    <phoneticPr fontId="8" type="noConversion"/>
  </si>
  <si>
    <t>TqReq_tqWhlTarEco_Z_Nm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</si>
</sst>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.0_);[Red]\(0.0\)"/>
    <numFmt numFmtId="178" formatCode="0.0_ "/>
    <numFmt numFmtId="179" formatCode="0.00_ "/>
    <numFmt numFmtId="180" formatCode="0.00_);[Red]\(0.00\)"/>
    <numFmt numFmtId="181" formatCode="0.0000000_ "/>
    <numFmt numFmtId="182" formatCode="0.0000000_);[Red]\(0.0000000\)"/>
  </numFmts>
  <fonts count="5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8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00B050"/>
      <name val="等线"/>
      <family val="3"/>
      <charset val="134"/>
      <scheme val="minor"/>
    </font>
    <font>
      <sz val="12"/>
      <color rgb="FF00B0F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22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color theme="1"/>
      <name val="微软雅黑"/>
      <family val="2"/>
      <charset val="134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3"/>
      <charset val="134"/>
    </font>
    <font>
      <sz val="1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color rgb="FF00B05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00B05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 Unicode MS"/>
      <family val="2"/>
      <charset val="134"/>
    </font>
    <font>
      <sz val="10"/>
      <color rgb="FF000000"/>
      <name val="Times New Roman"/>
      <family val="1"/>
    </font>
    <font>
      <sz val="11"/>
      <color rgb="FF000000"/>
      <name val="Arial Unicode MS"/>
      <family val="2"/>
      <charset val="134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1"/>
      <color rgb="FF000000"/>
      <name val="等线"/>
      <family val="2"/>
      <charset val="134"/>
      <scheme val="minor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000000"/>
      <name val="等线"/>
      <family val="2"/>
      <scheme val="minor"/>
    </font>
    <font>
      <sz val="10"/>
      <color theme="1"/>
      <name val="Times New Roman"/>
      <family val="1"/>
    </font>
    <font>
      <sz val="12"/>
      <color theme="1"/>
      <name val="仿宋"/>
      <family val="3"/>
      <charset val="134"/>
    </font>
    <font>
      <b/>
      <sz val="10"/>
      <color rgb="FF000000"/>
      <name val="Times New Roman"/>
      <family val="1"/>
    </font>
    <font>
      <b/>
      <sz val="10"/>
      <color rgb="FF000000"/>
      <name val="宋体"/>
      <family val="2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</cellStyleXfs>
  <cellXfs count="560">
    <xf numFmtId="0" fontId="0" fillId="0" borderId="0" xfId="0">
      <alignment vertical="center"/>
    </xf>
    <xf numFmtId="0" fontId="4" fillId="0" borderId="0" xfId="1" applyAlignment="1">
      <alignment vertical="center"/>
    </xf>
    <xf numFmtId="0" fontId="4" fillId="0" borderId="0" xfId="1"/>
    <xf numFmtId="0" fontId="4" fillId="0" borderId="0" xfId="1" applyAlignment="1">
      <alignment horizontal="left" vertical="center"/>
    </xf>
    <xf numFmtId="0" fontId="4" fillId="0" borderId="0" xfId="2" applyAlignment="1">
      <alignment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4" fillId="0" borderId="1" xfId="2" applyBorder="1" applyAlignment="1">
      <alignment vertical="center" wrapText="1"/>
    </xf>
    <xf numFmtId="0" fontId="4" fillId="0" borderId="1" xfId="2" applyBorder="1" applyAlignment="1">
      <alignment vertical="top" wrapText="1"/>
    </xf>
    <xf numFmtId="0" fontId="10" fillId="0" borderId="1" xfId="2" applyFont="1" applyBorder="1" applyAlignment="1">
      <alignment vertical="center" wrapText="1"/>
    </xf>
    <xf numFmtId="0" fontId="4" fillId="0" borderId="0" xfId="2" applyAlignment="1">
      <alignment horizontal="center" vertical="center"/>
    </xf>
    <xf numFmtId="0" fontId="11" fillId="2" borderId="0" xfId="2" applyFont="1" applyFill="1"/>
    <xf numFmtId="0" fontId="11" fillId="2" borderId="0" xfId="2" applyFont="1" applyFill="1" applyAlignment="1">
      <alignment horizontal="center"/>
    </xf>
    <xf numFmtId="0" fontId="11" fillId="0" borderId="0" xfId="2" applyFont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0" xfId="2" applyFont="1" applyFill="1" applyAlignment="1">
      <alignment horizontal="left" vertical="center"/>
    </xf>
    <xf numFmtId="0" fontId="11" fillId="2" borderId="20" xfId="2" applyFont="1" applyFill="1" applyBorder="1" applyAlignment="1">
      <alignment horizontal="center"/>
    </xf>
    <xf numFmtId="0" fontId="11" fillId="2" borderId="21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/>
    </xf>
    <xf numFmtId="0" fontId="19" fillId="0" borderId="0" xfId="2" applyFont="1"/>
    <xf numFmtId="0" fontId="19" fillId="0" borderId="0" xfId="2" applyFont="1" applyAlignment="1">
      <alignment horizontal="center"/>
    </xf>
    <xf numFmtId="0" fontId="19" fillId="0" borderId="0" xfId="2" applyFont="1" applyAlignment="1">
      <alignment vertical="center"/>
    </xf>
    <xf numFmtId="0" fontId="21" fillId="0" borderId="27" xfId="2" applyFont="1" applyBorder="1" applyAlignment="1">
      <alignment horizontal="center" vertical="center" wrapText="1"/>
    </xf>
    <xf numFmtId="0" fontId="21" fillId="0" borderId="28" xfId="2" applyFont="1" applyBorder="1" applyAlignment="1">
      <alignment horizontal="center" vertical="center" wrapText="1"/>
    </xf>
    <xf numFmtId="0" fontId="21" fillId="0" borderId="26" xfId="2" applyFont="1" applyBorder="1" applyAlignment="1">
      <alignment horizontal="left" vertical="center" wrapText="1"/>
    </xf>
    <xf numFmtId="0" fontId="21" fillId="0" borderId="26" xfId="2" applyFont="1" applyBorder="1" applyAlignment="1">
      <alignment horizontal="center" vertical="center" wrapText="1"/>
    </xf>
    <xf numFmtId="0" fontId="21" fillId="0" borderId="29" xfId="2" applyFont="1" applyBorder="1" applyAlignment="1">
      <alignment horizontal="center" vertical="center" wrapText="1"/>
    </xf>
    <xf numFmtId="0" fontId="21" fillId="0" borderId="30" xfId="2" applyFont="1" applyBorder="1" applyAlignment="1">
      <alignment horizontal="center" vertical="center" wrapText="1"/>
    </xf>
    <xf numFmtId="0" fontId="22" fillId="0" borderId="6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left" vertical="center"/>
    </xf>
    <xf numFmtId="0" fontId="19" fillId="0" borderId="1" xfId="2" applyFont="1" applyBorder="1" applyAlignment="1">
      <alignment horizontal="left" vertical="center" wrapText="1"/>
    </xf>
    <xf numFmtId="0" fontId="23" fillId="0" borderId="6" xfId="2" applyFont="1" applyBorder="1" applyAlignment="1">
      <alignment horizontal="center" vertical="center" wrapText="1"/>
    </xf>
    <xf numFmtId="0" fontId="19" fillId="0" borderId="7" xfId="2" applyFont="1" applyBorder="1" applyAlignment="1">
      <alignment horizontal="center" vertical="center" wrapText="1"/>
    </xf>
    <xf numFmtId="0" fontId="22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9" fillId="0" borderId="13" xfId="2" applyFont="1" applyBorder="1" applyAlignment="1">
      <alignment vertical="center" wrapText="1"/>
    </xf>
    <xf numFmtId="0" fontId="19" fillId="0" borderId="1" xfId="2" applyFont="1" applyBorder="1" applyAlignment="1">
      <alignment vertical="center"/>
    </xf>
    <xf numFmtId="0" fontId="19" fillId="0" borderId="14" xfId="2" applyFont="1" applyBorder="1" applyAlignment="1">
      <alignment horizontal="left" vertical="center"/>
    </xf>
    <xf numFmtId="0" fontId="19" fillId="0" borderId="1" xfId="2" applyFont="1" applyBorder="1" applyAlignment="1">
      <alignment horizontal="center" wrapText="1"/>
    </xf>
    <xf numFmtId="0" fontId="19" fillId="0" borderId="9" xfId="2" applyFont="1" applyBorder="1" applyAlignment="1">
      <alignment horizontal="center" vertical="center" wrapText="1"/>
    </xf>
    <xf numFmtId="0" fontId="19" fillId="0" borderId="10" xfId="2" applyFont="1" applyBorder="1" applyAlignment="1">
      <alignment vertical="center" wrapText="1"/>
    </xf>
    <xf numFmtId="0" fontId="22" fillId="0" borderId="9" xfId="2" applyFont="1" applyBorder="1" applyAlignment="1">
      <alignment horizontal="center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/>
    </xf>
    <xf numFmtId="0" fontId="24" fillId="3" borderId="1" xfId="2" applyFont="1" applyFill="1" applyBorder="1" applyAlignment="1">
      <alignment horizontal="center" vertical="center" wrapText="1"/>
    </xf>
    <xf numFmtId="0" fontId="25" fillId="3" borderId="9" xfId="2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left" vertical="center"/>
    </xf>
    <xf numFmtId="0" fontId="25" fillId="3" borderId="1" xfId="2" applyFont="1" applyFill="1" applyBorder="1" applyAlignment="1">
      <alignment horizontal="left" vertical="center"/>
    </xf>
    <xf numFmtId="0" fontId="24" fillId="3" borderId="9" xfId="2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left" vertical="center" wrapText="1"/>
    </xf>
    <xf numFmtId="0" fontId="26" fillId="2" borderId="12" xfId="2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left" vertical="center" wrapText="1"/>
    </xf>
    <xf numFmtId="0" fontId="22" fillId="0" borderId="5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center"/>
    </xf>
    <xf numFmtId="0" fontId="19" fillId="0" borderId="6" xfId="2" applyFont="1" applyBorder="1" applyAlignment="1">
      <alignment horizontal="center" vertical="center" wrapText="1"/>
    </xf>
    <xf numFmtId="0" fontId="19" fillId="0" borderId="7" xfId="2" applyFont="1" applyBorder="1" applyAlignment="1">
      <alignment vertical="center" wrapText="1"/>
    </xf>
    <xf numFmtId="0" fontId="22" fillId="0" borderId="12" xfId="2" applyFont="1" applyBorder="1" applyAlignment="1">
      <alignment horizontal="center" vertical="center" wrapText="1"/>
    </xf>
    <xf numFmtId="0" fontId="19" fillId="0" borderId="13" xfId="2" applyFont="1" applyBorder="1" applyAlignment="1">
      <alignment horizontal="left" vertical="center" wrapText="1"/>
    </xf>
    <xf numFmtId="0" fontId="19" fillId="0" borderId="1" xfId="2" applyFont="1" applyBorder="1"/>
    <xf numFmtId="0" fontId="19" fillId="0" borderId="12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/>
    </xf>
    <xf numFmtId="0" fontId="19" fillId="0" borderId="13" xfId="2" applyFont="1" applyBorder="1" applyAlignment="1">
      <alignment vertical="center"/>
    </xf>
    <xf numFmtId="0" fontId="19" fillId="0" borderId="33" xfId="2" applyFont="1" applyBorder="1"/>
    <xf numFmtId="0" fontId="19" fillId="0" borderId="34" xfId="2" applyFont="1" applyBorder="1"/>
    <xf numFmtId="0" fontId="19" fillId="0" borderId="34" xfId="2" applyFont="1" applyBorder="1" applyAlignment="1">
      <alignment horizontal="left" vertical="center"/>
    </xf>
    <xf numFmtId="0" fontId="19" fillId="0" borderId="34" xfId="2" applyFont="1" applyBorder="1" applyAlignment="1">
      <alignment horizontal="left" vertical="center" wrapText="1"/>
    </xf>
    <xf numFmtId="0" fontId="19" fillId="0" borderId="34" xfId="2" applyFont="1" applyBorder="1" applyAlignment="1">
      <alignment horizontal="center"/>
    </xf>
    <xf numFmtId="0" fontId="19" fillId="0" borderId="35" xfId="2" applyFont="1" applyBorder="1" applyAlignment="1">
      <alignment vertical="center"/>
    </xf>
    <xf numFmtId="0" fontId="28" fillId="0" borderId="1" xfId="2" applyFont="1" applyBorder="1" applyAlignment="1">
      <alignment vertical="center"/>
    </xf>
    <xf numFmtId="0" fontId="26" fillId="2" borderId="0" xfId="2" applyFont="1" applyFill="1"/>
    <xf numFmtId="0" fontId="29" fillId="0" borderId="0" xfId="2" applyFont="1"/>
    <xf numFmtId="0" fontId="26" fillId="2" borderId="38" xfId="4" applyFont="1" applyFill="1" applyBorder="1" applyAlignment="1">
      <alignment horizontal="center" vertical="center" wrapText="1"/>
    </xf>
    <xf numFmtId="0" fontId="12" fillId="0" borderId="27" xfId="3" applyFont="1" applyBorder="1" applyAlignment="1">
      <alignment horizontal="center" vertical="center" wrapText="1"/>
    </xf>
    <xf numFmtId="0" fontId="12" fillId="0" borderId="26" xfId="3" applyFont="1" applyBorder="1" applyAlignment="1">
      <alignment horizontal="center" vertical="center" wrapText="1"/>
    </xf>
    <xf numFmtId="0" fontId="26" fillId="2" borderId="30" xfId="2" applyFont="1" applyFill="1" applyBorder="1" applyAlignment="1">
      <alignment horizontal="center" vertical="center"/>
    </xf>
    <xf numFmtId="0" fontId="11" fillId="0" borderId="5" xfId="2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31" fillId="0" borderId="7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1" fillId="0" borderId="13" xfId="2" applyFont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2" fillId="3" borderId="13" xfId="2" applyFont="1" applyFill="1" applyBorder="1" applyAlignment="1">
      <alignment horizontal="center" vertical="center"/>
    </xf>
    <xf numFmtId="0" fontId="11" fillId="0" borderId="8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3" fillId="0" borderId="13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31" fillId="0" borderId="10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31" fillId="0" borderId="1" xfId="2" applyFont="1" applyBorder="1" applyAlignment="1">
      <alignment horizontal="center" vertical="center"/>
    </xf>
    <xf numFmtId="0" fontId="26" fillId="2" borderId="11" xfId="4" applyFont="1" applyFill="1" applyBorder="1" applyAlignment="1">
      <alignment horizontal="center" vertical="center"/>
    </xf>
    <xf numFmtId="0" fontId="11" fillId="0" borderId="34" xfId="2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31" fillId="0" borderId="35" xfId="2" applyFont="1" applyBorder="1" applyAlignment="1">
      <alignment horizontal="center" vertical="center"/>
    </xf>
    <xf numFmtId="0" fontId="35" fillId="2" borderId="42" xfId="2" applyFont="1" applyFill="1" applyBorder="1" applyAlignment="1">
      <alignment horizontal="left" vertical="center"/>
    </xf>
    <xf numFmtId="0" fontId="35" fillId="2" borderId="45" xfId="2" applyFont="1" applyFill="1" applyBorder="1" applyAlignment="1">
      <alignment horizontal="left" vertical="center"/>
    </xf>
    <xf numFmtId="0" fontId="36" fillId="3" borderId="42" xfId="2" applyFont="1" applyFill="1" applyBorder="1" applyAlignment="1">
      <alignment horizontal="left" vertical="center"/>
    </xf>
    <xf numFmtId="0" fontId="36" fillId="3" borderId="45" xfId="2" applyFont="1" applyFill="1" applyBorder="1" applyAlignment="1">
      <alignment horizontal="left" vertical="center"/>
    </xf>
    <xf numFmtId="0" fontId="36" fillId="3" borderId="42" xfId="2" applyFont="1" applyFill="1" applyBorder="1" applyAlignment="1">
      <alignment vertical="center"/>
    </xf>
    <xf numFmtId="0" fontId="36" fillId="3" borderId="45" xfId="2" applyFont="1" applyFill="1" applyBorder="1" applyAlignment="1">
      <alignment vertical="center"/>
    </xf>
    <xf numFmtId="0" fontId="28" fillId="0" borderId="0" xfId="0" applyFont="1">
      <alignment vertical="center"/>
    </xf>
    <xf numFmtId="0" fontId="40" fillId="3" borderId="42" xfId="2" applyFont="1" applyFill="1" applyBorder="1" applyAlignment="1">
      <alignment horizontal="left" vertical="center"/>
    </xf>
    <xf numFmtId="0" fontId="36" fillId="5" borderId="42" xfId="2" applyFont="1" applyFill="1" applyBorder="1" applyAlignment="1">
      <alignment horizontal="left" vertical="center"/>
    </xf>
    <xf numFmtId="0" fontId="36" fillId="5" borderId="45" xfId="2" applyFont="1" applyFill="1" applyBorder="1" applyAlignment="1">
      <alignment horizontal="left" vertical="center"/>
    </xf>
    <xf numFmtId="0" fontId="28" fillId="5" borderId="0" xfId="0" applyFont="1" applyFill="1">
      <alignment vertical="center"/>
    </xf>
    <xf numFmtId="0" fontId="37" fillId="3" borderId="42" xfId="2" applyFont="1" applyFill="1" applyBorder="1" applyAlignment="1">
      <alignment horizontal="center" vertical="center" wrapText="1"/>
    </xf>
    <xf numFmtId="0" fontId="37" fillId="3" borderId="43" xfId="2" applyFont="1" applyFill="1" applyBorder="1"/>
    <xf numFmtId="0" fontId="37" fillId="3" borderId="44" xfId="2" applyFont="1" applyFill="1" applyBorder="1"/>
    <xf numFmtId="0" fontId="26" fillId="2" borderId="23" xfId="4" applyFont="1" applyFill="1" applyBorder="1" applyAlignment="1">
      <alignment horizontal="center" vertical="center" wrapText="1"/>
    </xf>
    <xf numFmtId="0" fontId="26" fillId="2" borderId="23" xfId="4" applyFont="1" applyFill="1" applyBorder="1" applyAlignment="1">
      <alignment horizontal="center" vertical="center"/>
    </xf>
    <xf numFmtId="0" fontId="30" fillId="2" borderId="38" xfId="2" applyFont="1" applyFill="1" applyBorder="1" applyAlignment="1">
      <alignment horizontal="center" vertical="center"/>
    </xf>
    <xf numFmtId="0" fontId="30" fillId="2" borderId="50" xfId="2" applyFont="1" applyFill="1" applyBorder="1" applyAlignment="1">
      <alignment horizontal="center"/>
    </xf>
    <xf numFmtId="0" fontId="30" fillId="2" borderId="51" xfId="2" applyFont="1" applyFill="1" applyBorder="1" applyAlignment="1">
      <alignment horizontal="center"/>
    </xf>
    <xf numFmtId="0" fontId="26" fillId="2" borderId="16" xfId="2" applyFont="1" applyFill="1" applyBorder="1" applyAlignment="1">
      <alignment horizontal="center" vertical="center"/>
    </xf>
    <xf numFmtId="0" fontId="35" fillId="6" borderId="18" xfId="2" applyFont="1" applyFill="1" applyBorder="1" applyAlignment="1">
      <alignment horizontal="left" vertical="center" wrapText="1"/>
    </xf>
    <xf numFmtId="0" fontId="29" fillId="0" borderId="18" xfId="2" applyFont="1" applyBorder="1" applyAlignment="1">
      <alignment horizontal="center" vertical="center" wrapText="1"/>
    </xf>
    <xf numFmtId="0" fontId="26" fillId="2" borderId="18" xfId="2" applyFont="1" applyFill="1" applyBorder="1" applyAlignment="1">
      <alignment vertical="center" wrapText="1"/>
    </xf>
    <xf numFmtId="0" fontId="29" fillId="0" borderId="19" xfId="2" applyFont="1" applyBorder="1" applyAlignment="1">
      <alignment horizontal="center" vertical="center" wrapText="1"/>
    </xf>
    <xf numFmtId="0" fontId="26" fillId="2" borderId="0" xfId="2" applyFont="1" applyFill="1" applyAlignment="1">
      <alignment wrapText="1"/>
    </xf>
    <xf numFmtId="0" fontId="35" fillId="6" borderId="1" xfId="2" applyFont="1" applyFill="1" applyBorder="1" applyAlignment="1">
      <alignment horizontal="left" vertical="center" wrapText="1"/>
    </xf>
    <xf numFmtId="0" fontId="29" fillId="0" borderId="1" xfId="2" applyFont="1" applyBorder="1" applyAlignment="1">
      <alignment horizontal="center" vertical="center" wrapText="1"/>
    </xf>
    <xf numFmtId="0" fontId="26" fillId="2" borderId="1" xfId="2" applyFont="1" applyFill="1" applyBorder="1" applyAlignment="1">
      <alignment vertical="center" wrapText="1"/>
    </xf>
    <xf numFmtId="0" fontId="29" fillId="0" borderId="13" xfId="2" applyFont="1" applyBorder="1" applyAlignment="1">
      <alignment horizontal="center" vertical="center" wrapText="1"/>
    </xf>
    <xf numFmtId="0" fontId="35" fillId="4" borderId="1" xfId="2" applyFont="1" applyFill="1" applyBorder="1" applyAlignment="1">
      <alignment horizontal="left" vertical="center"/>
    </xf>
    <xf numFmtId="0" fontId="35" fillId="3" borderId="1" xfId="2" applyFont="1" applyFill="1" applyBorder="1" applyAlignment="1">
      <alignment vertical="center"/>
    </xf>
    <xf numFmtId="0" fontId="35" fillId="3" borderId="1" xfId="2" applyFont="1" applyFill="1" applyBorder="1" applyAlignment="1">
      <alignment horizontal="left" vertical="center"/>
    </xf>
    <xf numFmtId="0" fontId="35" fillId="4" borderId="1" xfId="2" applyFont="1" applyFill="1" applyBorder="1" applyAlignment="1">
      <alignment horizontal="left" vertical="center" wrapText="1"/>
    </xf>
    <xf numFmtId="0" fontId="10" fillId="0" borderId="1" xfId="2" applyFont="1" applyBorder="1" applyAlignment="1">
      <alignment horizontal="center" vertical="center" wrapText="1"/>
    </xf>
    <xf numFmtId="0" fontId="34" fillId="3" borderId="1" xfId="2" applyFont="1" applyFill="1" applyBorder="1" applyAlignment="1">
      <alignment vertical="center" wrapText="1"/>
    </xf>
    <xf numFmtId="0" fontId="10" fillId="0" borderId="13" xfId="2" applyFont="1" applyBorder="1" applyAlignment="1">
      <alignment horizontal="center" vertical="center" wrapText="1"/>
    </xf>
    <xf numFmtId="0" fontId="26" fillId="2" borderId="1" xfId="2" applyFont="1" applyFill="1" applyBorder="1" applyAlignment="1">
      <alignment wrapText="1"/>
    </xf>
    <xf numFmtId="0" fontId="34" fillId="3" borderId="1" xfId="2" applyFont="1" applyFill="1" applyBorder="1" applyAlignment="1">
      <alignment wrapText="1"/>
    </xf>
    <xf numFmtId="0" fontId="35" fillId="3" borderId="1" xfId="2" applyFont="1" applyFill="1" applyBorder="1" applyAlignment="1">
      <alignment horizontal="left" vertical="center" wrapText="1"/>
    </xf>
    <xf numFmtId="0" fontId="35" fillId="7" borderId="1" xfId="2" applyFont="1" applyFill="1" applyBorder="1" applyAlignment="1">
      <alignment horizontal="left" vertical="center"/>
    </xf>
    <xf numFmtId="0" fontId="35" fillId="7" borderId="1" xfId="2" applyFont="1" applyFill="1" applyBorder="1" applyAlignment="1">
      <alignment horizontal="left" vertical="center" wrapText="1"/>
    </xf>
    <xf numFmtId="0" fontId="35" fillId="0" borderId="1" xfId="2" applyFont="1" applyBorder="1" applyAlignment="1">
      <alignment horizontal="left" vertical="center" wrapText="1"/>
    </xf>
    <xf numFmtId="0" fontId="26" fillId="2" borderId="12" xfId="2" applyFont="1" applyFill="1" applyBorder="1" applyAlignment="1">
      <alignment horizontal="center" wrapText="1"/>
    </xf>
    <xf numFmtId="0" fontId="38" fillId="3" borderId="1" xfId="2" applyFont="1" applyFill="1" applyBorder="1" applyAlignment="1">
      <alignment horizontal="center" vertical="center" wrapText="1"/>
    </xf>
    <xf numFmtId="0" fontId="26" fillId="2" borderId="9" xfId="2" applyFont="1" applyFill="1" applyBorder="1" applyAlignment="1">
      <alignment vertical="center" wrapText="1"/>
    </xf>
    <xf numFmtId="0" fontId="29" fillId="0" borderId="9" xfId="2" applyFont="1" applyBorder="1" applyAlignment="1">
      <alignment horizontal="center" vertical="center" wrapText="1"/>
    </xf>
    <xf numFmtId="0" fontId="29" fillId="0" borderId="10" xfId="2" applyFont="1" applyBorder="1" applyAlignment="1">
      <alignment horizontal="center" vertical="center" wrapText="1"/>
    </xf>
    <xf numFmtId="0" fontId="38" fillId="3" borderId="9" xfId="2" applyFont="1" applyFill="1" applyBorder="1" applyAlignment="1">
      <alignment horizontal="center" vertical="center" wrapText="1"/>
    </xf>
    <xf numFmtId="0" fontId="26" fillId="2" borderId="8" xfId="2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left" vertical="center" wrapText="1"/>
    </xf>
    <xf numFmtId="0" fontId="26" fillId="2" borderId="33" xfId="2" applyFont="1" applyFill="1" applyBorder="1" applyAlignment="1">
      <alignment horizontal="center" wrapText="1"/>
    </xf>
    <xf numFmtId="0" fontId="19" fillId="2" borderId="34" xfId="0" applyFont="1" applyFill="1" applyBorder="1" applyAlignment="1">
      <alignment horizontal="left" vertical="center" wrapText="1"/>
    </xf>
    <xf numFmtId="0" fontId="29" fillId="0" borderId="34" xfId="2" applyFont="1" applyBorder="1" applyAlignment="1">
      <alignment horizontal="center" vertical="center" wrapText="1"/>
    </xf>
    <xf numFmtId="0" fontId="26" fillId="2" borderId="34" xfId="2" applyFont="1" applyFill="1" applyBorder="1" applyAlignment="1">
      <alignment wrapText="1"/>
    </xf>
    <xf numFmtId="0" fontId="34" fillId="3" borderId="34" xfId="2" applyFont="1" applyFill="1" applyBorder="1" applyAlignment="1">
      <alignment wrapText="1"/>
    </xf>
    <xf numFmtId="0" fontId="29" fillId="0" borderId="35" xfId="2" applyFont="1" applyBorder="1" applyAlignment="1">
      <alignment horizontal="center" vertical="center" wrapText="1"/>
    </xf>
    <xf numFmtId="0" fontId="26" fillId="2" borderId="0" xfId="2" applyFont="1" applyFill="1" applyAlignment="1">
      <alignment horizontal="center" wrapText="1"/>
    </xf>
    <xf numFmtId="0" fontId="36" fillId="3" borderId="0" xfId="2" applyFont="1" applyFill="1" applyAlignment="1">
      <alignment horizontal="left" vertical="center" wrapText="1"/>
    </xf>
    <xf numFmtId="0" fontId="34" fillId="3" borderId="0" xfId="2" applyFont="1" applyFill="1" applyAlignment="1">
      <alignment wrapText="1"/>
    </xf>
    <xf numFmtId="0" fontId="29" fillId="0" borderId="0" xfId="2" applyFont="1" applyAlignment="1">
      <alignment horizontal="center" vertical="center" wrapText="1"/>
    </xf>
    <xf numFmtId="0" fontId="26" fillId="2" borderId="5" xfId="2" applyFont="1" applyFill="1" applyBorder="1" applyAlignment="1">
      <alignment vertical="center" wrapText="1"/>
    </xf>
    <xf numFmtId="0" fontId="30" fillId="2" borderId="6" xfId="2" applyFont="1" applyFill="1" applyBorder="1" applyAlignment="1">
      <alignment wrapText="1"/>
    </xf>
    <xf numFmtId="0" fontId="30" fillId="2" borderId="6" xfId="2" applyFont="1" applyFill="1" applyBorder="1" applyAlignment="1">
      <alignment horizontal="center" vertical="center" wrapText="1"/>
    </xf>
    <xf numFmtId="0" fontId="30" fillId="2" borderId="7" xfId="2" applyFont="1" applyFill="1" applyBorder="1" applyAlignment="1">
      <alignment horizontal="center" vertical="center" wrapText="1"/>
    </xf>
    <xf numFmtId="0" fontId="26" fillId="2" borderId="12" xfId="2" applyFont="1" applyFill="1" applyBorder="1" applyAlignment="1">
      <alignment vertical="center" wrapText="1"/>
    </xf>
    <xf numFmtId="0" fontId="29" fillId="4" borderId="1" xfId="2" applyFont="1" applyFill="1" applyBorder="1" applyAlignment="1">
      <alignment horizontal="left" vertical="center" wrapText="1"/>
    </xf>
    <xf numFmtId="0" fontId="29" fillId="3" borderId="1" xfId="2" applyFont="1" applyFill="1" applyBorder="1" applyAlignment="1">
      <alignment horizontal="center" vertical="center" wrapText="1"/>
    </xf>
    <xf numFmtId="0" fontId="26" fillId="2" borderId="1" xfId="2" applyFont="1" applyFill="1" applyBorder="1" applyAlignment="1">
      <alignment horizontal="center" vertical="center" wrapText="1"/>
    </xf>
    <xf numFmtId="0" fontId="26" fillId="2" borderId="13" xfId="2" applyFont="1" applyFill="1" applyBorder="1" applyAlignment="1">
      <alignment horizontal="center" vertical="center" wrapText="1"/>
    </xf>
    <xf numFmtId="0" fontId="29" fillId="4" borderId="1" xfId="2" applyFont="1" applyFill="1" applyBorder="1" applyAlignment="1">
      <alignment wrapText="1"/>
    </xf>
    <xf numFmtId="0" fontId="36" fillId="3" borderId="1" xfId="2" applyFont="1" applyFill="1" applyBorder="1" applyAlignment="1">
      <alignment horizontal="left" vertical="center"/>
    </xf>
    <xf numFmtId="0" fontId="34" fillId="3" borderId="1" xfId="2" applyFont="1" applyFill="1" applyBorder="1" applyAlignment="1">
      <alignment horizontal="center" vertical="center" wrapText="1"/>
    </xf>
    <xf numFmtId="0" fontId="36" fillId="3" borderId="9" xfId="2" applyFont="1" applyFill="1" applyBorder="1" applyAlignment="1">
      <alignment horizontal="left" vertical="center"/>
    </xf>
    <xf numFmtId="0" fontId="26" fillId="2" borderId="9" xfId="2" applyFont="1" applyFill="1" applyBorder="1" applyAlignment="1">
      <alignment horizontal="center" vertical="center" wrapText="1"/>
    </xf>
    <xf numFmtId="0" fontId="26" fillId="2" borderId="9" xfId="2" applyFont="1" applyFill="1" applyBorder="1" applyAlignment="1">
      <alignment wrapText="1"/>
    </xf>
    <xf numFmtId="0" fontId="26" fillId="2" borderId="46" xfId="2" applyFont="1" applyFill="1" applyBorder="1" applyAlignment="1">
      <alignment wrapText="1"/>
    </xf>
    <xf numFmtId="0" fontId="26" fillId="2" borderId="10" xfId="2" applyFont="1" applyFill="1" applyBorder="1" applyAlignment="1">
      <alignment horizontal="center" vertical="center" wrapText="1"/>
    </xf>
    <xf numFmtId="0" fontId="36" fillId="3" borderId="14" xfId="2" applyFont="1" applyFill="1" applyBorder="1" applyAlignment="1">
      <alignment horizontal="left" vertical="center"/>
    </xf>
    <xf numFmtId="0" fontId="26" fillId="2" borderId="14" xfId="2" applyFont="1" applyFill="1" applyBorder="1" applyAlignment="1">
      <alignment horizontal="center" vertical="center" wrapText="1"/>
    </xf>
    <xf numFmtId="0" fontId="26" fillId="2" borderId="14" xfId="2" applyFont="1" applyFill="1" applyBorder="1" applyAlignment="1">
      <alignment wrapText="1"/>
    </xf>
    <xf numFmtId="0" fontId="34" fillId="3" borderId="14" xfId="2" applyFont="1" applyFill="1" applyBorder="1" applyAlignment="1">
      <alignment wrapText="1"/>
    </xf>
    <xf numFmtId="0" fontId="36" fillId="3" borderId="34" xfId="2" applyFont="1" applyFill="1" applyBorder="1" applyAlignment="1">
      <alignment horizontal="left" vertical="center"/>
    </xf>
    <xf numFmtId="0" fontId="26" fillId="2" borderId="34" xfId="2" applyFont="1" applyFill="1" applyBorder="1" applyAlignment="1">
      <alignment horizontal="center" vertical="center" wrapText="1"/>
    </xf>
    <xf numFmtId="0" fontId="26" fillId="2" borderId="35" xfId="2" applyFont="1" applyFill="1" applyBorder="1" applyAlignment="1">
      <alignment horizontal="center" vertical="center" wrapText="1"/>
    </xf>
    <xf numFmtId="0" fontId="36" fillId="3" borderId="0" xfId="2" applyFont="1" applyFill="1" applyAlignment="1">
      <alignment horizontal="left" vertical="center"/>
    </xf>
    <xf numFmtId="0" fontId="26" fillId="2" borderId="0" xfId="2" applyFont="1" applyFill="1" applyAlignment="1">
      <alignment horizontal="center" vertical="center" wrapText="1"/>
    </xf>
    <xf numFmtId="0" fontId="35" fillId="6" borderId="0" xfId="2" applyFont="1" applyFill="1" applyAlignment="1">
      <alignment horizontal="left" vertical="center" wrapText="1"/>
    </xf>
    <xf numFmtId="0" fontId="26" fillId="2" borderId="5" xfId="2" applyFont="1" applyFill="1" applyBorder="1" applyAlignment="1">
      <alignment horizontal="center"/>
    </xf>
    <xf numFmtId="0" fontId="26" fillId="2" borderId="6" xfId="2" applyFont="1" applyFill="1" applyBorder="1" applyAlignment="1">
      <alignment horizontal="center"/>
    </xf>
    <xf numFmtId="0" fontId="42" fillId="0" borderId="7" xfId="6" applyFont="1" applyBorder="1" applyAlignment="1">
      <alignment horizontal="center" vertical="center" wrapText="1"/>
    </xf>
    <xf numFmtId="0" fontId="4" fillId="0" borderId="0" xfId="2"/>
    <xf numFmtId="0" fontId="34" fillId="2" borderId="12" xfId="2" applyFont="1" applyFill="1" applyBorder="1" applyAlignment="1">
      <alignment horizontal="center" vertical="center"/>
    </xf>
    <xf numFmtId="0" fontId="34" fillId="2" borderId="1" xfId="2" applyFont="1" applyFill="1" applyBorder="1" applyAlignment="1">
      <alignment horizontal="center" wrapText="1"/>
    </xf>
    <xf numFmtId="0" fontId="42" fillId="0" borderId="1" xfId="2" applyFont="1" applyBorder="1" applyAlignment="1">
      <alignment horizontal="center" vertical="center" wrapText="1"/>
    </xf>
    <xf numFmtId="0" fontId="42" fillId="0" borderId="13" xfId="2" applyFont="1" applyBorder="1" applyAlignment="1">
      <alignment horizontal="center" vertical="center" wrapText="1"/>
    </xf>
    <xf numFmtId="49" fontId="26" fillId="2" borderId="12" xfId="2" applyNumberFormat="1" applyFont="1" applyFill="1" applyBorder="1" applyAlignment="1">
      <alignment horizontal="center" vertical="center"/>
    </xf>
    <xf numFmtId="0" fontId="26" fillId="2" borderId="1" xfId="2" applyFont="1" applyFill="1" applyBorder="1"/>
    <xf numFmtId="0" fontId="26" fillId="2" borderId="13" xfId="2" applyFont="1" applyFill="1" applyBorder="1"/>
    <xf numFmtId="0" fontId="26" fillId="2" borderId="34" xfId="2" applyFont="1" applyFill="1" applyBorder="1"/>
    <xf numFmtId="0" fontId="26" fillId="2" borderId="35" xfId="2" applyFont="1" applyFill="1" applyBorder="1" applyAlignment="1">
      <alignment wrapText="1"/>
    </xf>
    <xf numFmtId="0" fontId="26" fillId="2" borderId="53" xfId="2" applyFont="1" applyFill="1" applyBorder="1"/>
    <xf numFmtId="0" fontId="26" fillId="2" borderId="50" xfId="2" applyFont="1" applyFill="1" applyBorder="1"/>
    <xf numFmtId="0" fontId="26" fillId="2" borderId="51" xfId="2" applyFont="1" applyFill="1" applyBorder="1"/>
    <xf numFmtId="0" fontId="26" fillId="2" borderId="55" xfId="2" applyFont="1" applyFill="1" applyBorder="1"/>
    <xf numFmtId="0" fontId="26" fillId="2" borderId="24" xfId="2" applyFont="1" applyFill="1" applyBorder="1"/>
    <xf numFmtId="0" fontId="26" fillId="2" borderId="25" xfId="2" applyFont="1" applyFill="1" applyBorder="1"/>
    <xf numFmtId="0" fontId="35" fillId="0" borderId="0" xfId="0" applyFont="1" applyAlignment="1">
      <alignment wrapText="1"/>
    </xf>
    <xf numFmtId="0" fontId="35" fillId="0" borderId="1" xfId="0" applyFont="1" applyBorder="1" applyAlignment="1">
      <alignment wrapText="1"/>
    </xf>
    <xf numFmtId="0" fontId="43" fillId="8" borderId="1" xfId="6" applyFont="1" applyFill="1" applyBorder="1" applyAlignment="1" applyProtection="1">
      <alignment horizontal="center" vertical="center"/>
      <protection locked="0"/>
    </xf>
    <xf numFmtId="49" fontId="44" fillId="9" borderId="1" xfId="0" applyNumberFormat="1" applyFont="1" applyFill="1" applyBorder="1" applyAlignment="1">
      <alignment horizontal="center" vertical="center" wrapText="1"/>
    </xf>
    <xf numFmtId="0" fontId="44" fillId="9" borderId="1" xfId="0" applyFont="1" applyFill="1" applyBorder="1" applyAlignment="1">
      <alignment wrapText="1"/>
    </xf>
    <xf numFmtId="0" fontId="29" fillId="0" borderId="0" xfId="0" applyFont="1" applyAlignment="1"/>
    <xf numFmtId="0" fontId="27" fillId="2" borderId="1" xfId="0" applyFont="1" applyFill="1" applyBorder="1">
      <alignment vertical="center"/>
    </xf>
    <xf numFmtId="0" fontId="36" fillId="3" borderId="1" xfId="0" applyFont="1" applyFill="1" applyBorder="1" applyAlignment="1">
      <alignment wrapText="1"/>
    </xf>
    <xf numFmtId="0" fontId="36" fillId="0" borderId="1" xfId="0" applyFont="1" applyBorder="1" applyAlignment="1">
      <alignment wrapText="1"/>
    </xf>
    <xf numFmtId="0" fontId="36" fillId="0" borderId="0" xfId="0" applyFont="1" applyAlignment="1">
      <alignment wrapText="1"/>
    </xf>
    <xf numFmtId="0" fontId="44" fillId="9" borderId="0" xfId="0" applyFont="1" applyFill="1" applyAlignment="1">
      <alignment wrapText="1"/>
    </xf>
    <xf numFmtId="0" fontId="35" fillId="0" borderId="1" xfId="0" applyFont="1" applyBorder="1" applyAlignment="1">
      <alignment vertical="center" wrapText="1"/>
    </xf>
    <xf numFmtId="49" fontId="45" fillId="9" borderId="1" xfId="7" applyNumberFormat="1" applyFont="1" applyFill="1" applyBorder="1" applyAlignment="1">
      <alignment horizontal="center" vertical="center"/>
    </xf>
    <xf numFmtId="49" fontId="43" fillId="9" borderId="1" xfId="6" applyNumberFormat="1" applyFont="1" applyFill="1" applyBorder="1" applyAlignment="1">
      <alignment horizontal="center" vertical="center"/>
    </xf>
    <xf numFmtId="176" fontId="46" fillId="0" borderId="0" xfId="8" applyNumberFormat="1" applyFont="1" applyAlignment="1">
      <alignment horizontal="left" vertical="center" wrapText="1"/>
    </xf>
    <xf numFmtId="176" fontId="35" fillId="0" borderId="0" xfId="0" applyNumberFormat="1" applyFont="1" applyAlignment="1">
      <alignment wrapText="1"/>
    </xf>
    <xf numFmtId="49" fontId="35" fillId="0" borderId="0" xfId="0" applyNumberFormat="1" applyFont="1" applyAlignment="1">
      <alignment horizontal="center" vertical="center" wrapText="1"/>
    </xf>
    <xf numFmtId="0" fontId="44" fillId="9" borderId="1" xfId="0" applyFont="1" applyFill="1" applyBorder="1" applyAlignment="1">
      <alignment horizontal="center" vertical="center" wrapText="1"/>
    </xf>
    <xf numFmtId="0" fontId="47" fillId="9" borderId="1" xfId="0" applyFont="1" applyFill="1" applyBorder="1">
      <alignment vertical="center"/>
    </xf>
    <xf numFmtId="0" fontId="27" fillId="2" borderId="42" xfId="0" applyFont="1" applyFill="1" applyBorder="1">
      <alignment vertical="center"/>
    </xf>
    <xf numFmtId="0" fontId="44" fillId="9" borderId="1" xfId="0" applyFont="1" applyFill="1" applyBorder="1" applyAlignment="1">
      <alignment horizontal="center" wrapText="1"/>
    </xf>
    <xf numFmtId="0" fontId="47" fillId="9" borderId="1" xfId="0" applyFont="1" applyFill="1" applyBorder="1" applyAlignment="1">
      <alignment horizontal="center" vertical="center" wrapText="1"/>
    </xf>
    <xf numFmtId="49" fontId="45" fillId="9" borderId="6" xfId="7" applyNumberFormat="1" applyFont="1" applyFill="1" applyBorder="1" applyAlignment="1">
      <alignment horizontal="center" vertical="center"/>
    </xf>
    <xf numFmtId="49" fontId="43" fillId="9" borderId="6" xfId="6" applyNumberFormat="1" applyFont="1" applyFill="1" applyBorder="1" applyAlignment="1">
      <alignment horizontal="center" vertical="center"/>
    </xf>
    <xf numFmtId="177" fontId="48" fillId="7" borderId="1" xfId="8" applyNumberFormat="1" applyFont="1" applyFill="1" applyBorder="1" applyAlignment="1">
      <alignment horizontal="center" vertical="center"/>
    </xf>
    <xf numFmtId="178" fontId="49" fillId="7" borderId="1" xfId="8" applyNumberFormat="1" applyFont="1" applyFill="1" applyBorder="1" applyAlignment="1">
      <alignment horizontal="center" vertical="center"/>
    </xf>
    <xf numFmtId="0" fontId="44" fillId="9" borderId="1" xfId="0" quotePrefix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43" fillId="0" borderId="6" xfId="7" applyFont="1" applyBorder="1" applyAlignment="1">
      <alignment horizontal="center" vertical="center" wrapText="1"/>
    </xf>
    <xf numFmtId="0" fontId="50" fillId="0" borderId="0" xfId="0" applyFont="1" applyAlignment="1"/>
    <xf numFmtId="0" fontId="3" fillId="0" borderId="0" xfId="7" applyFont="1">
      <alignment vertical="center"/>
    </xf>
    <xf numFmtId="179" fontId="3" fillId="0" borderId="0" xfId="7" applyNumberFormat="1" applyFont="1">
      <alignment vertical="center"/>
    </xf>
    <xf numFmtId="0" fontId="4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wrapText="1"/>
    </xf>
    <xf numFmtId="49" fontId="43" fillId="0" borderId="6" xfId="7" applyNumberFormat="1" applyFont="1" applyBorder="1" applyAlignment="1">
      <alignment horizontal="center" vertical="center"/>
    </xf>
    <xf numFmtId="179" fontId="51" fillId="3" borderId="42" xfId="8" applyNumberFormat="1" applyFont="1" applyFill="1" applyBorder="1" applyAlignment="1">
      <alignment horizontal="center" vertical="center" wrapText="1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35" fillId="0" borderId="1" xfId="0" applyFont="1" applyBorder="1" applyAlignment="1">
      <alignment horizontal="center" wrapText="1"/>
    </xf>
    <xf numFmtId="180" fontId="44" fillId="3" borderId="1" xfId="0" applyNumberFormat="1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wrapText="1"/>
    </xf>
    <xf numFmtId="0" fontId="44" fillId="11" borderId="1" xfId="0" applyFont="1" applyFill="1" applyBorder="1" applyAlignment="1">
      <alignment horizontal="center" wrapText="1"/>
    </xf>
    <xf numFmtId="0" fontId="44" fillId="5" borderId="1" xfId="0" applyFont="1" applyFill="1" applyBorder="1" applyAlignment="1">
      <alignment horizontal="center" wrapText="1"/>
    </xf>
    <xf numFmtId="180" fontId="35" fillId="0" borderId="0" xfId="0" applyNumberFormat="1" applyFont="1" applyAlignment="1">
      <alignment horizontal="center" vertical="center" wrapText="1"/>
    </xf>
    <xf numFmtId="179" fontId="41" fillId="3" borderId="0" xfId="8" applyNumberFormat="1" applyFill="1" applyAlignment="1">
      <alignment horizontal="center" vertical="center"/>
    </xf>
    <xf numFmtId="179" fontId="41" fillId="0" borderId="0" xfId="8" applyNumberFormat="1" applyAlignment="1">
      <alignment horizontal="center" vertical="center"/>
    </xf>
    <xf numFmtId="0" fontId="44" fillId="3" borderId="1" xfId="0" applyFont="1" applyFill="1" applyBorder="1" applyAlignment="1">
      <alignment wrapText="1"/>
    </xf>
    <xf numFmtId="0" fontId="44" fillId="12" borderId="1" xfId="0" applyFont="1" applyFill="1" applyBorder="1" applyAlignment="1">
      <alignment wrapText="1"/>
    </xf>
    <xf numFmtId="0" fontId="47" fillId="12" borderId="1" xfId="0" applyFont="1" applyFill="1" applyBorder="1">
      <alignment vertical="center"/>
    </xf>
    <xf numFmtId="0" fontId="47" fillId="9" borderId="0" xfId="0" applyFont="1" applyFill="1">
      <alignment vertical="center"/>
    </xf>
    <xf numFmtId="0" fontId="36" fillId="10" borderId="1" xfId="0" applyFont="1" applyFill="1" applyBorder="1" applyAlignment="1">
      <alignment wrapText="1"/>
    </xf>
    <xf numFmtId="179" fontId="35" fillId="0" borderId="0" xfId="0" applyNumberFormat="1" applyFont="1" applyAlignment="1">
      <alignment wrapText="1"/>
    </xf>
    <xf numFmtId="0" fontId="47" fillId="12" borderId="0" xfId="0" applyFont="1" applyFill="1">
      <alignment vertical="center"/>
    </xf>
    <xf numFmtId="0" fontId="47" fillId="3" borderId="0" xfId="7" applyFont="1" applyFill="1">
      <alignment vertical="center"/>
    </xf>
    <xf numFmtId="179" fontId="3" fillId="3" borderId="0" xfId="7" applyNumberFormat="1" applyFont="1" applyFill="1">
      <alignment vertical="center"/>
    </xf>
    <xf numFmtId="179" fontId="35" fillId="0" borderId="0" xfId="0" applyNumberFormat="1" applyFont="1" applyAlignment="1">
      <alignment horizontal="center" wrapText="1"/>
    </xf>
    <xf numFmtId="179" fontId="0" fillId="3" borderId="0" xfId="0" applyNumberFormat="1" applyFill="1" applyAlignment="1">
      <alignment horizontal="center" vertical="center" wrapText="1"/>
    </xf>
    <xf numFmtId="179" fontId="9" fillId="3" borderId="0" xfId="8" applyNumberFormat="1" applyFont="1" applyFill="1" applyAlignment="1">
      <alignment horizontal="center" vertical="center"/>
    </xf>
    <xf numFmtId="180" fontId="44" fillId="12" borderId="1" xfId="0" applyNumberFormat="1" applyFont="1" applyFill="1" applyBorder="1" applyAlignment="1">
      <alignment horizontal="right" vertical="center" wrapText="1"/>
    </xf>
    <xf numFmtId="0" fontId="44" fillId="3" borderId="1" xfId="0" applyFont="1" applyFill="1" applyBorder="1" applyAlignment="1">
      <alignment horizontal="right" wrapText="1"/>
    </xf>
    <xf numFmtId="0" fontId="44" fillId="9" borderId="1" xfId="0" applyFont="1" applyFill="1" applyBorder="1" applyAlignment="1">
      <alignment horizontal="right" wrapText="1"/>
    </xf>
    <xf numFmtId="180" fontId="44" fillId="9" borderId="0" xfId="0" applyNumberFormat="1" applyFont="1" applyFill="1" applyAlignment="1">
      <alignment horizontal="center" vertical="center" wrapText="1"/>
    </xf>
    <xf numFmtId="0" fontId="44" fillId="9" borderId="9" xfId="0" applyFont="1" applyFill="1" applyBorder="1" applyAlignment="1">
      <alignment horizontal="center" vertical="center" wrapText="1"/>
    </xf>
    <xf numFmtId="0" fontId="44" fillId="9" borderId="9" xfId="0" applyFont="1" applyFill="1" applyBorder="1" applyAlignment="1">
      <alignment wrapText="1"/>
    </xf>
    <xf numFmtId="0" fontId="44" fillId="3" borderId="1" xfId="0" applyFont="1" applyFill="1" applyBorder="1" applyAlignment="1">
      <alignment horizontal="center" vertical="center" wrapText="1"/>
    </xf>
    <xf numFmtId="0" fontId="47" fillId="12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7" fillId="3" borderId="1" xfId="0" applyFont="1" applyFill="1" applyBorder="1">
      <alignment vertical="center"/>
    </xf>
    <xf numFmtId="0" fontId="44" fillId="12" borderId="1" xfId="0" applyFont="1" applyFill="1" applyBorder="1" applyAlignment="1">
      <alignment horizontal="center" wrapText="1"/>
    </xf>
    <xf numFmtId="0" fontId="35" fillId="0" borderId="9" xfId="0" applyFont="1" applyBorder="1" applyAlignment="1">
      <alignment vertical="center" wrapText="1"/>
    </xf>
    <xf numFmtId="179" fontId="44" fillId="9" borderId="1" xfId="0" applyNumberFormat="1" applyFont="1" applyFill="1" applyBorder="1" applyAlignment="1">
      <alignment wrapText="1"/>
    </xf>
    <xf numFmtId="0" fontId="27" fillId="2" borderId="0" xfId="0" applyFont="1" applyFill="1">
      <alignment vertical="center"/>
    </xf>
    <xf numFmtId="0" fontId="44" fillId="12" borderId="1" xfId="0" applyFont="1" applyFill="1" applyBorder="1" applyAlignment="1">
      <alignment horizontal="right" wrapText="1"/>
    </xf>
    <xf numFmtId="179" fontId="44" fillId="3" borderId="1" xfId="0" applyNumberFormat="1" applyFont="1" applyFill="1" applyBorder="1" applyAlignment="1">
      <alignment horizontal="right" wrapText="1"/>
    </xf>
    <xf numFmtId="179" fontId="35" fillId="12" borderId="1" xfId="0" applyNumberFormat="1" applyFont="1" applyFill="1" applyBorder="1" applyAlignment="1">
      <alignment horizontal="center" wrapText="1"/>
    </xf>
    <xf numFmtId="180" fontId="44" fillId="3" borderId="1" xfId="0" applyNumberFormat="1" applyFont="1" applyFill="1" applyBorder="1" applyAlignment="1">
      <alignment horizontal="right" vertical="center" wrapText="1"/>
    </xf>
    <xf numFmtId="0" fontId="44" fillId="9" borderId="42" xfId="0" applyFont="1" applyFill="1" applyBorder="1" applyAlignment="1">
      <alignment wrapText="1"/>
    </xf>
    <xf numFmtId="0" fontId="44" fillId="9" borderId="43" xfId="0" applyFont="1" applyFill="1" applyBorder="1" applyAlignment="1">
      <alignment horizontal="right" wrapText="1"/>
    </xf>
    <xf numFmtId="0" fontId="35" fillId="0" borderId="12" xfId="0" applyFont="1" applyBorder="1" applyAlignment="1">
      <alignment wrapText="1"/>
    </xf>
    <xf numFmtId="0" fontId="44" fillId="9" borderId="1" xfId="0" applyFont="1" applyFill="1" applyBorder="1" applyAlignment="1">
      <alignment horizontal="center" vertical="center"/>
    </xf>
    <xf numFmtId="0" fontId="44" fillId="9" borderId="13" xfId="0" applyFont="1" applyFill="1" applyBorder="1" applyAlignment="1">
      <alignment wrapText="1"/>
    </xf>
    <xf numFmtId="0" fontId="35" fillId="0" borderId="33" xfId="0" applyFont="1" applyBorder="1" applyAlignment="1">
      <alignment wrapText="1"/>
    </xf>
    <xf numFmtId="0" fontId="44" fillId="9" borderId="34" xfId="0" applyFont="1" applyFill="1" applyBorder="1" applyAlignment="1">
      <alignment horizontal="center" vertical="center"/>
    </xf>
    <xf numFmtId="0" fontId="44" fillId="9" borderId="34" xfId="0" applyFont="1" applyFill="1" applyBorder="1" applyAlignment="1">
      <alignment wrapText="1"/>
    </xf>
    <xf numFmtId="0" fontId="44" fillId="9" borderId="35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181" fontId="35" fillId="0" borderId="0" xfId="0" applyNumberFormat="1" applyFont="1" applyAlignment="1">
      <alignment wrapText="1"/>
    </xf>
    <xf numFmtId="182" fontId="52" fillId="5" borderId="19" xfId="0" applyNumberFormat="1" applyFont="1" applyFill="1" applyBorder="1" applyAlignment="1">
      <alignment horizontal="center" vertical="center"/>
    </xf>
    <xf numFmtId="182" fontId="52" fillId="5" borderId="13" xfId="0" applyNumberFormat="1" applyFont="1" applyFill="1" applyBorder="1" applyAlignment="1">
      <alignment horizontal="center" vertical="center"/>
    </xf>
    <xf numFmtId="0" fontId="44" fillId="3" borderId="0" xfId="0" applyFont="1" applyFill="1" applyAlignment="1">
      <alignment wrapText="1"/>
    </xf>
    <xf numFmtId="49" fontId="52" fillId="5" borderId="6" xfId="0" applyNumberFormat="1" applyFont="1" applyFill="1" applyBorder="1" applyAlignment="1">
      <alignment horizontal="center" vertical="center"/>
    </xf>
    <xf numFmtId="49" fontId="52" fillId="5" borderId="7" xfId="0" applyNumberFormat="1" applyFont="1" applyFill="1" applyBorder="1" applyAlignment="1">
      <alignment horizontal="center" vertical="center"/>
    </xf>
    <xf numFmtId="49" fontId="52" fillId="5" borderId="1" xfId="0" applyNumberFormat="1" applyFont="1" applyFill="1" applyBorder="1" applyAlignment="1">
      <alignment horizontal="center" vertical="center"/>
    </xf>
    <xf numFmtId="49" fontId="52" fillId="5" borderId="13" xfId="0" applyNumberFormat="1" applyFont="1" applyFill="1" applyBorder="1" applyAlignment="1">
      <alignment horizontal="center" vertical="center"/>
    </xf>
    <xf numFmtId="49" fontId="52" fillId="3" borderId="1" xfId="0" applyNumberFormat="1" applyFont="1" applyFill="1" applyBorder="1" applyAlignment="1">
      <alignment horizontal="center" vertical="center"/>
    </xf>
    <xf numFmtId="49" fontId="52" fillId="5" borderId="9" xfId="0" applyNumberFormat="1" applyFont="1" applyFill="1" applyBorder="1" applyAlignment="1">
      <alignment horizontal="center" vertical="center"/>
    </xf>
    <xf numFmtId="49" fontId="52" fillId="5" borderId="34" xfId="0" applyNumberFormat="1" applyFont="1" applyFill="1" applyBorder="1" applyAlignment="1">
      <alignment horizontal="center" vertical="center"/>
    </xf>
    <xf numFmtId="49" fontId="52" fillId="5" borderId="35" xfId="0" applyNumberFormat="1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wrapText="1"/>
    </xf>
    <xf numFmtId="0" fontId="50" fillId="9" borderId="0" xfId="0" applyFont="1" applyFill="1" applyAlignment="1"/>
    <xf numFmtId="49" fontId="52" fillId="3" borderId="13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50" fillId="9" borderId="1" xfId="0" applyFont="1" applyFill="1" applyBorder="1">
      <alignment vertical="center"/>
    </xf>
    <xf numFmtId="0" fontId="38" fillId="3" borderId="1" xfId="0" applyFont="1" applyFill="1" applyBorder="1">
      <alignment vertical="center"/>
    </xf>
    <xf numFmtId="0" fontId="50" fillId="3" borderId="1" xfId="0" applyFont="1" applyFill="1" applyBorder="1">
      <alignment vertical="center"/>
    </xf>
    <xf numFmtId="0" fontId="53" fillId="8" borderId="14" xfId="6" applyFont="1" applyFill="1" applyBorder="1" applyAlignment="1">
      <alignment horizontal="center" vertical="center"/>
    </xf>
    <xf numFmtId="0" fontId="53" fillId="9" borderId="14" xfId="6" applyFont="1" applyFill="1" applyBorder="1" applyAlignment="1">
      <alignment horizontal="center" vertical="center"/>
    </xf>
    <xf numFmtId="0" fontId="53" fillId="0" borderId="14" xfId="6" applyFont="1" applyBorder="1" applyAlignment="1">
      <alignment horizontal="center" vertical="center"/>
    </xf>
    <xf numFmtId="0" fontId="53" fillId="13" borderId="14" xfId="6" applyFont="1" applyFill="1" applyBorder="1" applyAlignment="1">
      <alignment horizontal="center" vertical="center"/>
    </xf>
    <xf numFmtId="0" fontId="0" fillId="0" borderId="0" xfId="0" applyAlignment="1"/>
    <xf numFmtId="0" fontId="29" fillId="0" borderId="1" xfId="0" applyFont="1" applyBorder="1">
      <alignment vertical="center"/>
    </xf>
    <xf numFmtId="49" fontId="35" fillId="0" borderId="1" xfId="0" applyNumberFormat="1" applyFont="1" applyBorder="1" applyAlignment="1">
      <alignment horizontal="center" vertical="center" wrapText="1"/>
    </xf>
    <xf numFmtId="0" fontId="53" fillId="14" borderId="14" xfId="6" applyFont="1" applyFill="1" applyBorder="1" applyAlignment="1">
      <alignment horizontal="center" vertical="center"/>
    </xf>
    <xf numFmtId="0" fontId="53" fillId="3" borderId="14" xfId="6" applyFont="1" applyFill="1" applyBorder="1" applyAlignment="1">
      <alignment horizontal="center" vertical="center"/>
    </xf>
    <xf numFmtId="177" fontId="43" fillId="8" borderId="1" xfId="6" applyNumberFormat="1" applyFont="1" applyFill="1" applyBorder="1" applyAlignment="1" applyProtection="1">
      <alignment horizontal="center" vertical="center" wrapText="1"/>
      <protection locked="0"/>
    </xf>
    <xf numFmtId="177" fontId="43" fillId="14" borderId="1" xfId="6" applyNumberFormat="1" applyFont="1" applyFill="1" applyBorder="1" applyAlignment="1" applyProtection="1">
      <alignment horizontal="center" vertical="center" wrapText="1"/>
      <protection locked="0"/>
    </xf>
    <xf numFmtId="2" fontId="35" fillId="0" borderId="0" xfId="0" applyNumberFormat="1" applyFont="1" applyAlignment="1">
      <alignment wrapText="1"/>
    </xf>
    <xf numFmtId="0" fontId="54" fillId="8" borderId="1" xfId="6" applyFont="1" applyFill="1" applyBorder="1" applyAlignment="1" applyProtection="1">
      <alignment horizontal="center" vertical="center"/>
      <protection hidden="1"/>
    </xf>
    <xf numFmtId="0" fontId="54" fillId="9" borderId="1" xfId="6" applyFont="1" applyFill="1" applyBorder="1" applyAlignment="1" applyProtection="1">
      <alignment horizontal="center" vertical="center"/>
      <protection hidden="1"/>
    </xf>
    <xf numFmtId="0" fontId="54" fillId="0" borderId="1" xfId="6" applyFont="1" applyBorder="1" applyAlignment="1" applyProtection="1">
      <alignment horizontal="center" vertical="center"/>
      <protection hidden="1"/>
    </xf>
    <xf numFmtId="0" fontId="54" fillId="13" borderId="1" xfId="6" applyFont="1" applyFill="1" applyBorder="1" applyAlignment="1" applyProtection="1">
      <alignment horizontal="center" vertical="center"/>
      <protection hidden="1"/>
    </xf>
    <xf numFmtId="0" fontId="55" fillId="14" borderId="34" xfId="6" applyFont="1" applyFill="1" applyBorder="1" applyAlignment="1" applyProtection="1">
      <alignment horizontal="center" vertical="center"/>
      <protection locked="0"/>
    </xf>
    <xf numFmtId="0" fontId="55" fillId="15" borderId="34" xfId="6" applyFont="1" applyFill="1" applyBorder="1" applyAlignment="1" applyProtection="1">
      <alignment horizontal="center" vertical="center"/>
      <protection locked="0"/>
    </xf>
    <xf numFmtId="0" fontId="55" fillId="15" borderId="0" xfId="6" applyFont="1" applyFill="1" applyAlignment="1" applyProtection="1">
      <alignment horizontal="center" vertical="center"/>
      <protection locked="0"/>
    </xf>
    <xf numFmtId="0" fontId="55" fillId="16" borderId="0" xfId="6" applyFont="1" applyFill="1" applyAlignment="1" applyProtection="1">
      <alignment horizontal="center" vertical="center"/>
      <protection locked="0"/>
    </xf>
    <xf numFmtId="0" fontId="50" fillId="7" borderId="1" xfId="0" applyFont="1" applyFill="1" applyBorder="1">
      <alignment vertical="center"/>
    </xf>
    <xf numFmtId="0" fontId="35" fillId="0" borderId="0" xfId="2" applyFont="1" applyAlignment="1">
      <alignment wrapText="1"/>
    </xf>
    <xf numFmtId="0" fontId="36" fillId="3" borderId="0" xfId="2" applyFont="1" applyFill="1" applyAlignment="1">
      <alignment wrapText="1"/>
    </xf>
    <xf numFmtId="0" fontId="38" fillId="3" borderId="0" xfId="2" applyFont="1" applyFill="1" applyAlignment="1">
      <alignment vertical="center"/>
    </xf>
    <xf numFmtId="0" fontId="29" fillId="0" borderId="0" xfId="2" applyFont="1" applyAlignment="1">
      <alignment vertical="center"/>
    </xf>
    <xf numFmtId="0" fontId="36" fillId="3" borderId="1" xfId="2" applyFont="1" applyFill="1" applyBorder="1" applyAlignment="1">
      <alignment wrapText="1"/>
    </xf>
    <xf numFmtId="0" fontId="50" fillId="9" borderId="1" xfId="2" applyFont="1" applyFill="1" applyBorder="1" applyAlignment="1">
      <alignment vertical="center"/>
    </xf>
    <xf numFmtId="0" fontId="38" fillId="3" borderId="1" xfId="2" applyFont="1" applyFill="1" applyBorder="1" applyAlignment="1">
      <alignment vertical="center"/>
    </xf>
    <xf numFmtId="0" fontId="29" fillId="0" borderId="1" xfId="2" applyFont="1" applyBorder="1" applyAlignment="1">
      <alignment vertical="center"/>
    </xf>
    <xf numFmtId="0" fontId="50" fillId="3" borderId="1" xfId="2" applyFont="1" applyFill="1" applyBorder="1" applyAlignment="1">
      <alignment vertical="center"/>
    </xf>
    <xf numFmtId="179" fontId="41" fillId="12" borderId="1" xfId="8" applyNumberFormat="1" applyFill="1" applyBorder="1" applyAlignment="1">
      <alignment horizontal="center" vertical="center"/>
    </xf>
    <xf numFmtId="179" fontId="44" fillId="12" borderId="18" xfId="0" applyNumberFormat="1" applyFont="1" applyFill="1" applyBorder="1" applyAlignment="1">
      <alignment wrapText="1"/>
    </xf>
    <xf numFmtId="179" fontId="44" fillId="12" borderId="1" xfId="0" applyNumberFormat="1" applyFont="1" applyFill="1" applyBorder="1" applyAlignment="1">
      <alignment wrapText="1"/>
    </xf>
    <xf numFmtId="179" fontId="44" fillId="12" borderId="1" xfId="0" applyNumberFormat="1" applyFont="1" applyFill="1" applyBorder="1" applyAlignment="1">
      <alignment horizontal="right" wrapText="1"/>
    </xf>
    <xf numFmtId="179" fontId="44" fillId="12" borderId="1" xfId="0" applyNumberFormat="1" applyFont="1" applyFill="1" applyBorder="1" applyAlignment="1">
      <alignment horizontal="right" vertical="center" wrapText="1"/>
    </xf>
    <xf numFmtId="179" fontId="44" fillId="3" borderId="1" xfId="0" applyNumberFormat="1" applyFont="1" applyFill="1" applyBorder="1" applyAlignment="1">
      <alignment wrapText="1"/>
    </xf>
    <xf numFmtId="179" fontId="35" fillId="0" borderId="0" xfId="2" applyNumberFormat="1" applyFont="1" applyAlignment="1">
      <alignment wrapText="1"/>
    </xf>
    <xf numFmtId="0" fontId="35" fillId="7" borderId="0" xfId="0" applyFont="1" applyFill="1" applyAlignment="1">
      <alignment wrapText="1"/>
    </xf>
    <xf numFmtId="0" fontId="43" fillId="9" borderId="6" xfId="7" applyFont="1" applyFill="1" applyBorder="1" applyAlignment="1">
      <alignment horizontal="center" vertical="center" wrapText="1"/>
    </xf>
    <xf numFmtId="0" fontId="47" fillId="9" borderId="0" xfId="7" applyFont="1" applyFill="1">
      <alignment vertical="center"/>
    </xf>
    <xf numFmtId="0" fontId="35" fillId="0" borderId="1" xfId="2" applyFont="1" applyBorder="1" applyAlignment="1">
      <alignment wrapText="1"/>
    </xf>
    <xf numFmtId="0" fontId="35" fillId="3" borderId="1" xfId="2" applyFont="1" applyFill="1" applyBorder="1" applyAlignment="1">
      <alignment wrapText="1"/>
    </xf>
    <xf numFmtId="0" fontId="35" fillId="3" borderId="0" xfId="2" applyFont="1" applyFill="1" applyAlignment="1">
      <alignment wrapText="1"/>
    </xf>
    <xf numFmtId="0" fontId="35" fillId="3" borderId="0" xfId="0" applyFont="1" applyFill="1" applyAlignment="1">
      <alignment wrapText="1"/>
    </xf>
    <xf numFmtId="0" fontId="56" fillId="3" borderId="4" xfId="0" applyFont="1" applyFill="1" applyBorder="1" applyAlignment="1">
      <alignment horizontal="center" vertical="center"/>
    </xf>
    <xf numFmtId="49" fontId="44" fillId="3" borderId="1" xfId="0" applyNumberFormat="1" applyFont="1" applyFill="1" applyBorder="1" applyAlignment="1">
      <alignment horizontal="center" vertical="center" wrapText="1"/>
    </xf>
    <xf numFmtId="0" fontId="35" fillId="5" borderId="0" xfId="0" applyFont="1" applyFill="1" applyAlignment="1">
      <alignment wrapText="1"/>
    </xf>
    <xf numFmtId="0" fontId="35" fillId="5" borderId="1" xfId="0" applyFont="1" applyFill="1" applyBorder="1" applyAlignment="1">
      <alignment wrapText="1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7" fillId="0" borderId="1" xfId="2" applyFont="1" applyBorder="1" applyAlignment="1">
      <alignment horizontal="center" vertical="center"/>
    </xf>
    <xf numFmtId="0" fontId="6" fillId="0" borderId="0" xfId="1" applyFont="1" applyAlignment="1">
      <alignment horizontal="left" vertical="top" wrapText="1"/>
    </xf>
    <xf numFmtId="0" fontId="7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vertical="center" wrapText="1"/>
    </xf>
    <xf numFmtId="0" fontId="11" fillId="0" borderId="1" xfId="2" applyFont="1" applyBorder="1" applyAlignment="1">
      <alignment horizontal="center" vertical="center" wrapText="1"/>
    </xf>
    <xf numFmtId="0" fontId="12" fillId="0" borderId="2" xfId="3" applyFont="1" applyBorder="1" applyAlignment="1">
      <alignment horizontal="center" vertical="center" wrapText="1"/>
    </xf>
    <xf numFmtId="0" fontId="12" fillId="0" borderId="3" xfId="3" applyFont="1" applyBorder="1" applyAlignment="1">
      <alignment horizontal="center" vertical="center" wrapText="1"/>
    </xf>
    <xf numFmtId="0" fontId="12" fillId="0" borderId="4" xfId="3" applyFont="1" applyBorder="1" applyAlignment="1">
      <alignment horizontal="center" vertical="center" wrapText="1"/>
    </xf>
    <xf numFmtId="0" fontId="12" fillId="0" borderId="5" xfId="3" applyFont="1" applyBorder="1" applyAlignment="1">
      <alignment horizontal="center" vertical="center" wrapText="1"/>
    </xf>
    <xf numFmtId="0" fontId="11" fillId="0" borderId="8" xfId="3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 wrapText="1"/>
    </xf>
    <xf numFmtId="0" fontId="12" fillId="0" borderId="9" xfId="3" applyFont="1" applyBorder="1" applyAlignment="1">
      <alignment horizontal="center" vertical="center" wrapText="1"/>
    </xf>
    <xf numFmtId="0" fontId="11" fillId="0" borderId="9" xfId="3" applyFont="1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12" fillId="0" borderId="10" xfId="3" applyFont="1" applyBorder="1" applyAlignment="1">
      <alignment horizontal="center" vertical="center" wrapText="1"/>
    </xf>
    <xf numFmtId="0" fontId="11" fillId="0" borderId="7" xfId="2" applyFont="1" applyBorder="1" applyAlignment="1">
      <alignment vertical="center" wrapText="1"/>
    </xf>
    <xf numFmtId="0" fontId="11" fillId="0" borderId="13" xfId="2" applyFont="1" applyBorder="1" applyAlignment="1">
      <alignment vertical="center" wrapText="1"/>
    </xf>
    <xf numFmtId="0" fontId="11" fillId="2" borderId="11" xfId="2" applyFont="1" applyFill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1" fillId="0" borderId="5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left" vertical="center" wrapText="1"/>
    </xf>
    <xf numFmtId="0" fontId="11" fillId="0" borderId="6" xfId="2" applyFont="1" applyBorder="1" applyAlignment="1">
      <alignment vertical="center" wrapText="1"/>
    </xf>
    <xf numFmtId="0" fontId="11" fillId="0" borderId="13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14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3" fillId="0" borderId="13" xfId="2" applyFont="1" applyBorder="1" applyAlignment="1">
      <alignment horizontal="center" vertical="center" wrapText="1"/>
    </xf>
    <xf numFmtId="0" fontId="11" fillId="0" borderId="13" xfId="2" applyFont="1" applyBorder="1" applyAlignment="1">
      <alignment horizontal="left" vertical="center" wrapText="1"/>
    </xf>
    <xf numFmtId="0" fontId="13" fillId="0" borderId="8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0" fontId="13" fillId="0" borderId="16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14" xfId="2" applyFont="1" applyBorder="1" applyAlignment="1">
      <alignment horizontal="left" vertical="center" wrapText="1"/>
    </xf>
    <xf numFmtId="0" fontId="11" fillId="0" borderId="18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8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7" xfId="2" applyFont="1" applyBorder="1" applyAlignment="1">
      <alignment horizontal="center" vertical="center" wrapText="1"/>
    </xf>
    <xf numFmtId="0" fontId="13" fillId="0" borderId="19" xfId="2" applyFont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left" vertical="top" wrapText="1"/>
    </xf>
    <xf numFmtId="0" fontId="11" fillId="0" borderId="14" xfId="2" applyFont="1" applyBorder="1" applyAlignment="1">
      <alignment horizontal="left" vertical="top" wrapText="1"/>
    </xf>
    <xf numFmtId="0" fontId="11" fillId="0" borderId="18" xfId="2" applyFont="1" applyBorder="1" applyAlignment="1">
      <alignment horizontal="left" vertical="top" wrapText="1"/>
    </xf>
    <xf numFmtId="0" fontId="11" fillId="0" borderId="12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3" xfId="2" applyFont="1" applyBorder="1" applyAlignment="1">
      <alignment horizontal="left" vertical="center"/>
    </xf>
    <xf numFmtId="0" fontId="11" fillId="0" borderId="13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15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3" borderId="20" xfId="2" applyFont="1" applyFill="1" applyBorder="1" applyAlignment="1">
      <alignment horizontal="center" vertical="center"/>
    </xf>
    <xf numFmtId="0" fontId="11" fillId="3" borderId="21" xfId="2" applyFont="1" applyFill="1" applyBorder="1" applyAlignment="1">
      <alignment horizontal="center" vertical="center"/>
    </xf>
    <xf numFmtId="0" fontId="11" fillId="3" borderId="22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0" fontId="11" fillId="0" borderId="17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 wrapText="1"/>
    </xf>
    <xf numFmtId="0" fontId="11" fillId="0" borderId="24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 wrapText="1"/>
    </xf>
    <xf numFmtId="0" fontId="11" fillId="0" borderId="24" xfId="2" applyFont="1" applyBorder="1" applyAlignment="1">
      <alignment horizontal="left" vertical="center" wrapText="1"/>
    </xf>
    <xf numFmtId="0" fontId="11" fillId="0" borderId="25" xfId="2" applyFont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 wrapText="1"/>
    </xf>
    <xf numFmtId="0" fontId="11" fillId="3" borderId="9" xfId="2" applyFont="1" applyFill="1" applyBorder="1" applyAlignment="1">
      <alignment horizontal="center" vertical="center" wrapText="1"/>
    </xf>
    <xf numFmtId="0" fontId="11" fillId="3" borderId="14" xfId="2" applyFont="1" applyFill="1" applyBorder="1" applyAlignment="1">
      <alignment horizontal="center" vertical="center" wrapText="1"/>
    </xf>
    <xf numFmtId="0" fontId="11" fillId="3" borderId="18" xfId="2" applyFont="1" applyFill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20" fillId="0" borderId="3" xfId="2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 vertical="center" wrapText="1"/>
    </xf>
    <xf numFmtId="0" fontId="22" fillId="0" borderId="5" xfId="2" applyFont="1" applyBorder="1" applyAlignment="1">
      <alignment horizontal="center" vertical="center" wrapText="1"/>
    </xf>
    <xf numFmtId="0" fontId="22" fillId="0" borderId="1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31" xfId="2" applyFont="1" applyBorder="1" applyAlignment="1">
      <alignment horizontal="center" vertical="center" wrapText="1"/>
    </xf>
    <xf numFmtId="0" fontId="22" fillId="0" borderId="11" xfId="2" applyFont="1" applyBorder="1" applyAlignment="1">
      <alignment horizontal="center" vertical="center" wrapText="1"/>
    </xf>
    <xf numFmtId="0" fontId="22" fillId="0" borderId="32" xfId="2" applyFont="1" applyBorder="1" applyAlignment="1">
      <alignment horizontal="center" vertical="center" wrapText="1"/>
    </xf>
    <xf numFmtId="0" fontId="30" fillId="2" borderId="31" xfId="4" applyFont="1" applyFill="1" applyBorder="1" applyAlignment="1">
      <alignment horizontal="center" vertical="center"/>
    </xf>
    <xf numFmtId="0" fontId="26" fillId="2" borderId="36" xfId="2" applyFont="1" applyFill="1" applyBorder="1"/>
    <xf numFmtId="0" fontId="26" fillId="2" borderId="37" xfId="2" applyFont="1" applyFill="1" applyBorder="1"/>
    <xf numFmtId="0" fontId="26" fillId="2" borderId="39" xfId="4" applyFont="1" applyFill="1" applyBorder="1" applyAlignment="1">
      <alignment horizontal="center" vertical="center" wrapText="1"/>
    </xf>
    <xf numFmtId="0" fontId="26" fillId="2" borderId="3" xfId="2" applyFont="1" applyFill="1" applyBorder="1"/>
    <xf numFmtId="0" fontId="26" fillId="2" borderId="4" xfId="2" applyFont="1" applyFill="1" applyBorder="1"/>
    <xf numFmtId="0" fontId="26" fillId="2" borderId="31" xfId="4" applyFont="1" applyFill="1" applyBorder="1" applyAlignment="1">
      <alignment horizontal="center" vertical="center"/>
    </xf>
    <xf numFmtId="0" fontId="26" fillId="2" borderId="11" xfId="4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26" fillId="2" borderId="1" xfId="5" applyFont="1" applyFill="1" applyBorder="1" applyAlignment="1">
      <alignment horizontal="left" vertical="center"/>
    </xf>
    <xf numFmtId="0" fontId="26" fillId="2" borderId="42" xfId="2" applyFont="1" applyFill="1" applyBorder="1" applyAlignment="1">
      <alignment horizontal="center" vertical="center" wrapText="1"/>
    </xf>
    <xf numFmtId="0" fontId="26" fillId="2" borderId="43" xfId="2" applyFont="1" applyFill="1" applyBorder="1" applyAlignment="1">
      <alignment horizontal="center" vertical="center" wrapText="1"/>
    </xf>
    <xf numFmtId="0" fontId="26" fillId="2" borderId="44" xfId="2" applyFont="1" applyFill="1" applyBorder="1" applyAlignment="1">
      <alignment horizontal="center" vertical="center" wrapText="1"/>
    </xf>
    <xf numFmtId="0" fontId="26" fillId="2" borderId="1" xfId="5" applyFont="1" applyFill="1" applyBorder="1" applyAlignment="1">
      <alignment horizontal="left" vertical="center" wrapText="1"/>
    </xf>
    <xf numFmtId="0" fontId="26" fillId="2" borderId="1" xfId="2" applyFont="1" applyFill="1" applyBorder="1" applyAlignment="1">
      <alignment horizontal="center" vertical="center" wrapText="1"/>
    </xf>
    <xf numFmtId="0" fontId="26" fillId="2" borderId="1" xfId="2" applyFont="1" applyFill="1" applyBorder="1"/>
    <xf numFmtId="0" fontId="26" fillId="2" borderId="13" xfId="2" applyFont="1" applyFill="1" applyBorder="1"/>
    <xf numFmtId="0" fontId="13" fillId="0" borderId="1" xfId="2" applyFont="1" applyBorder="1" applyAlignment="1">
      <alignment horizontal="center" vertical="center" wrapText="1"/>
    </xf>
    <xf numFmtId="0" fontId="26" fillId="2" borderId="18" xfId="5" applyFont="1" applyFill="1" applyBorder="1" applyAlignment="1">
      <alignment horizontal="left" vertical="center"/>
    </xf>
    <xf numFmtId="0" fontId="26" fillId="2" borderId="22" xfId="2" applyFont="1" applyFill="1" applyBorder="1" applyAlignment="1">
      <alignment horizontal="center" vertical="center" wrapText="1"/>
    </xf>
    <xf numFmtId="0" fontId="26" fillId="2" borderId="40" xfId="2" applyFont="1" applyFill="1" applyBorder="1" applyAlignment="1">
      <alignment horizontal="center" vertical="center" wrapText="1"/>
    </xf>
    <xf numFmtId="0" fontId="26" fillId="2" borderId="41" xfId="2" applyFont="1" applyFill="1" applyBorder="1" applyAlignment="1">
      <alignment horizontal="center" vertical="center" wrapText="1"/>
    </xf>
    <xf numFmtId="0" fontId="26" fillId="3" borderId="1" xfId="2" applyFont="1" applyFill="1" applyBorder="1" applyAlignment="1">
      <alignment horizontal="center" vertical="center" wrapText="1"/>
    </xf>
    <xf numFmtId="0" fontId="26" fillId="3" borderId="1" xfId="2" applyFont="1" applyFill="1" applyBorder="1"/>
    <xf numFmtId="0" fontId="26" fillId="3" borderId="13" xfId="2" applyFont="1" applyFill="1" applyBorder="1"/>
    <xf numFmtId="0" fontId="34" fillId="3" borderId="1" xfId="2" applyFont="1" applyFill="1" applyBorder="1" applyAlignment="1">
      <alignment horizontal="center" vertical="center" wrapText="1"/>
    </xf>
    <xf numFmtId="0" fontId="34" fillId="3" borderId="1" xfId="2" applyFont="1" applyFill="1" applyBorder="1"/>
    <xf numFmtId="0" fontId="34" fillId="3" borderId="13" xfId="2" applyFont="1" applyFill="1" applyBorder="1"/>
    <xf numFmtId="0" fontId="35" fillId="2" borderId="42" xfId="2" applyFont="1" applyFill="1" applyBorder="1" applyAlignment="1">
      <alignment horizontal="left" vertical="center"/>
    </xf>
    <xf numFmtId="0" fontId="35" fillId="2" borderId="45" xfId="2" applyFont="1" applyFill="1" applyBorder="1" applyAlignment="1">
      <alignment horizontal="left" vertical="center"/>
    </xf>
    <xf numFmtId="0" fontId="26" fillId="2" borderId="42" xfId="5" applyFont="1" applyFill="1" applyBorder="1" applyAlignment="1">
      <alignment horizontal="left" vertical="center"/>
    </xf>
    <xf numFmtId="0" fontId="26" fillId="2" borderId="45" xfId="5" applyFont="1" applyFill="1" applyBorder="1" applyAlignment="1">
      <alignment horizontal="left" vertical="center"/>
    </xf>
    <xf numFmtId="0" fontId="26" fillId="2" borderId="42" xfId="2" applyFont="1" applyFill="1" applyBorder="1" applyAlignment="1">
      <alignment horizontal="left"/>
    </xf>
    <xf numFmtId="0" fontId="26" fillId="2" borderId="45" xfId="2" applyFont="1" applyFill="1" applyBorder="1" applyAlignment="1">
      <alignment horizontal="left"/>
    </xf>
    <xf numFmtId="0" fontId="36" fillId="3" borderId="42" xfId="2" applyFont="1" applyFill="1" applyBorder="1" applyAlignment="1">
      <alignment horizontal="left" vertical="center"/>
    </xf>
    <xf numFmtId="0" fontId="36" fillId="3" borderId="45" xfId="2" applyFont="1" applyFill="1" applyBorder="1" applyAlignment="1">
      <alignment horizontal="left" vertical="center"/>
    </xf>
    <xf numFmtId="0" fontId="37" fillId="3" borderId="1" xfId="2" applyFont="1" applyFill="1" applyBorder="1" applyAlignment="1">
      <alignment horizontal="center" vertical="center" wrapText="1"/>
    </xf>
    <xf numFmtId="0" fontId="37" fillId="3" borderId="1" xfId="2" applyFont="1" applyFill="1" applyBorder="1"/>
    <xf numFmtId="0" fontId="37" fillId="3" borderId="13" xfId="2" applyFont="1" applyFill="1" applyBorder="1"/>
    <xf numFmtId="0" fontId="38" fillId="3" borderId="20" xfId="2" applyFont="1" applyFill="1" applyBorder="1"/>
    <xf numFmtId="0" fontId="9" fillId="3" borderId="46" xfId="2" applyFont="1" applyFill="1" applyBorder="1"/>
    <xf numFmtId="0" fontId="39" fillId="3" borderId="42" xfId="2" applyFont="1" applyFill="1" applyBorder="1" applyAlignment="1">
      <alignment horizontal="left" vertical="center"/>
    </xf>
    <xf numFmtId="0" fontId="39" fillId="3" borderId="45" xfId="2" applyFont="1" applyFill="1" applyBorder="1" applyAlignment="1">
      <alignment horizontal="left" vertical="center"/>
    </xf>
    <xf numFmtId="0" fontId="36" fillId="3" borderId="42" xfId="2" applyFont="1" applyFill="1" applyBorder="1" applyAlignment="1">
      <alignment vertical="center"/>
    </xf>
    <xf numFmtId="0" fontId="36" fillId="3" borderId="45" xfId="2" applyFont="1" applyFill="1" applyBorder="1" applyAlignment="1">
      <alignment vertical="center"/>
    </xf>
    <xf numFmtId="0" fontId="26" fillId="3" borderId="47" xfId="4" applyFont="1" applyFill="1" applyBorder="1" applyAlignment="1">
      <alignment horizontal="left" vertical="center" wrapText="1"/>
    </xf>
    <xf numFmtId="0" fontId="26" fillId="3" borderId="48" xfId="4" applyFont="1" applyFill="1" applyBorder="1" applyAlignment="1">
      <alignment horizontal="left" vertical="center"/>
    </xf>
    <xf numFmtId="0" fontId="26" fillId="3" borderId="49" xfId="4" applyFont="1" applyFill="1" applyBorder="1" applyAlignment="1">
      <alignment horizontal="left" vertical="center"/>
    </xf>
    <xf numFmtId="0" fontId="26" fillId="2" borderId="39" xfId="4" applyFont="1" applyFill="1" applyBorder="1" applyAlignment="1">
      <alignment horizontal="left" vertical="center" wrapText="1"/>
    </xf>
    <xf numFmtId="0" fontId="26" fillId="2" borderId="3" xfId="4" applyFont="1" applyFill="1" applyBorder="1" applyAlignment="1">
      <alignment horizontal="left" vertical="center" wrapText="1"/>
    </xf>
    <xf numFmtId="0" fontId="26" fillId="2" borderId="4" xfId="4" applyFont="1" applyFill="1" applyBorder="1" applyAlignment="1">
      <alignment horizontal="left" vertical="center" wrapText="1"/>
    </xf>
    <xf numFmtId="0" fontId="26" fillId="2" borderId="52" xfId="2" applyFont="1" applyFill="1" applyBorder="1" applyAlignment="1">
      <alignment horizontal="center"/>
    </xf>
    <xf numFmtId="0" fontId="26" fillId="2" borderId="54" xfId="2" applyFont="1" applyFill="1" applyBorder="1" applyAlignment="1">
      <alignment horizontal="center"/>
    </xf>
    <xf numFmtId="49" fontId="26" fillId="2" borderId="42" xfId="2" applyNumberFormat="1" applyFont="1" applyFill="1" applyBorder="1" applyAlignment="1">
      <alignment horizontal="center" vertical="center" wrapText="1"/>
    </xf>
    <xf numFmtId="49" fontId="26" fillId="2" borderId="43" xfId="2" applyNumberFormat="1" applyFont="1" applyFill="1" applyBorder="1" applyAlignment="1">
      <alignment horizontal="center" vertical="center" wrapText="1"/>
    </xf>
    <xf numFmtId="49" fontId="26" fillId="2" borderId="44" xfId="2" applyNumberFormat="1" applyFont="1" applyFill="1" applyBorder="1" applyAlignment="1">
      <alignment horizontal="center" vertical="center" wrapText="1"/>
    </xf>
    <xf numFmtId="0" fontId="26" fillId="2" borderId="5" xfId="4" applyFont="1" applyFill="1" applyBorder="1" applyAlignment="1">
      <alignment horizontal="center" vertical="center"/>
    </xf>
    <xf numFmtId="0" fontId="26" fillId="2" borderId="12" xfId="4" applyFont="1" applyFill="1" applyBorder="1" applyAlignment="1">
      <alignment horizontal="center" vertical="center"/>
    </xf>
    <xf numFmtId="0" fontId="36" fillId="5" borderId="42" xfId="2" applyFont="1" applyFill="1" applyBorder="1" applyAlignment="1">
      <alignment horizontal="left" vertical="center"/>
    </xf>
    <xf numFmtId="0" fontId="36" fillId="5" borderId="45" xfId="2" applyFont="1" applyFill="1" applyBorder="1" applyAlignment="1">
      <alignment horizontal="left" vertical="center"/>
    </xf>
    <xf numFmtId="0" fontId="35" fillId="0" borderId="1" xfId="0" applyFont="1" applyBorder="1" applyAlignment="1">
      <alignment wrapText="1"/>
    </xf>
    <xf numFmtId="0" fontId="35" fillId="0" borderId="9" xfId="0" applyFont="1" applyBorder="1" applyAlignment="1">
      <alignment horizontal="left" wrapText="1"/>
    </xf>
    <xf numFmtId="0" fontId="35" fillId="0" borderId="1" xfId="0" applyFont="1" applyBorder="1" applyAlignment="1">
      <alignment horizontal="left" wrapText="1"/>
    </xf>
    <xf numFmtId="0" fontId="44" fillId="9" borderId="1" xfId="0" applyFont="1" applyFill="1" applyBorder="1" applyAlignment="1">
      <alignment wrapText="1"/>
    </xf>
    <xf numFmtId="0" fontId="36" fillId="10" borderId="1" xfId="0" applyFont="1" applyFill="1" applyBorder="1" applyAlignment="1">
      <alignment wrapText="1"/>
    </xf>
    <xf numFmtId="0" fontId="35" fillId="0" borderId="42" xfId="0" applyFont="1" applyBorder="1" applyAlignment="1">
      <alignment horizontal="left" wrapText="1"/>
    </xf>
    <xf numFmtId="0" fontId="35" fillId="0" borderId="43" xfId="0" applyFont="1" applyBorder="1" applyAlignment="1">
      <alignment horizontal="left" wrapText="1"/>
    </xf>
    <xf numFmtId="0" fontId="35" fillId="0" borderId="45" xfId="0" applyFont="1" applyBorder="1" applyAlignment="1">
      <alignment horizontal="left" wrapText="1"/>
    </xf>
    <xf numFmtId="0" fontId="35" fillId="0" borderId="42" xfId="0" applyFont="1" applyBorder="1" applyAlignment="1">
      <alignment wrapText="1"/>
    </xf>
    <xf numFmtId="0" fontId="35" fillId="0" borderId="43" xfId="0" applyFont="1" applyBorder="1" applyAlignment="1">
      <alignment wrapText="1"/>
    </xf>
    <xf numFmtId="0" fontId="35" fillId="0" borderId="45" xfId="0" applyFont="1" applyBorder="1" applyAlignment="1">
      <alignment wrapText="1"/>
    </xf>
    <xf numFmtId="0" fontId="35" fillId="0" borderId="5" xfId="0" applyFont="1" applyBorder="1" applyAlignment="1">
      <alignment wrapText="1"/>
    </xf>
    <xf numFmtId="0" fontId="35" fillId="0" borderId="6" xfId="0" applyFont="1" applyBorder="1" applyAlignment="1">
      <alignment wrapText="1"/>
    </xf>
    <xf numFmtId="0" fontId="35" fillId="0" borderId="7" xfId="0" applyFont="1" applyBorder="1" applyAlignment="1">
      <alignment wrapText="1"/>
    </xf>
    <xf numFmtId="0" fontId="35" fillId="0" borderId="42" xfId="0" applyFont="1" applyBorder="1" applyAlignment="1">
      <alignment horizontal="center" wrapText="1"/>
    </xf>
    <xf numFmtId="0" fontId="35" fillId="0" borderId="43" xfId="0" applyFont="1" applyBorder="1" applyAlignment="1">
      <alignment horizontal="center" wrapText="1"/>
    </xf>
    <xf numFmtId="0" fontId="35" fillId="0" borderId="45" xfId="0" applyFont="1" applyBorder="1" applyAlignment="1">
      <alignment horizontal="center" wrapText="1"/>
    </xf>
    <xf numFmtId="0" fontId="36" fillId="3" borderId="1" xfId="0" applyFont="1" applyFill="1" applyBorder="1" applyAlignment="1">
      <alignment horizontal="left" wrapText="1"/>
    </xf>
    <xf numFmtId="0" fontId="35" fillId="0" borderId="0" xfId="2" applyFont="1" applyAlignment="1">
      <alignment horizontal="left" wrapText="1"/>
    </xf>
    <xf numFmtId="0" fontId="36" fillId="3" borderId="42" xfId="2" applyFont="1" applyFill="1" applyBorder="1" applyAlignment="1">
      <alignment horizontal="left" wrapText="1"/>
    </xf>
    <xf numFmtId="0" fontId="36" fillId="3" borderId="43" xfId="2" applyFont="1" applyFill="1" applyBorder="1" applyAlignment="1">
      <alignment horizontal="left" wrapText="1"/>
    </xf>
    <xf numFmtId="0" fontId="36" fillId="3" borderId="45" xfId="2" applyFont="1" applyFill="1" applyBorder="1" applyAlignment="1">
      <alignment horizontal="left" wrapText="1"/>
    </xf>
    <xf numFmtId="0" fontId="35" fillId="0" borderId="1" xfId="2" applyFont="1" applyBorder="1" applyAlignment="1">
      <alignment horizontal="left" wrapText="1"/>
    </xf>
    <xf numFmtId="0" fontId="35" fillId="3" borderId="20" xfId="0" applyFont="1" applyFill="1" applyBorder="1" applyAlignment="1">
      <alignment horizontal="left" vertical="top" wrapText="1"/>
    </xf>
    <xf numFmtId="0" fontId="35" fillId="3" borderId="56" xfId="0" applyFont="1" applyFill="1" applyBorder="1" applyAlignment="1">
      <alignment horizontal="left" vertical="top" wrapText="1"/>
    </xf>
    <xf numFmtId="0" fontId="35" fillId="3" borderId="46" xfId="0" applyFont="1" applyFill="1" applyBorder="1" applyAlignment="1">
      <alignment horizontal="left" vertical="top" wrapText="1"/>
    </xf>
    <xf numFmtId="0" fontId="35" fillId="5" borderId="20" xfId="0" applyFont="1" applyFill="1" applyBorder="1" applyAlignment="1">
      <alignment horizontal="left" vertical="top" wrapText="1"/>
    </xf>
    <xf numFmtId="0" fontId="35" fillId="5" borderId="56" xfId="0" applyFont="1" applyFill="1" applyBorder="1" applyAlignment="1">
      <alignment horizontal="left" vertical="top" wrapText="1"/>
    </xf>
    <xf numFmtId="0" fontId="35" fillId="5" borderId="46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/>
    </xf>
    <xf numFmtId="0" fontId="0" fillId="0" borderId="0" xfId="0" applyFill="1" applyAlignment="1"/>
    <xf numFmtId="0" fontId="55" fillId="0" borderId="42" xfId="4" applyFont="1" applyBorder="1" applyAlignment="1">
      <alignment horizontal="left" vertical="center"/>
    </xf>
    <xf numFmtId="0" fontId="41" fillId="3" borderId="1" xfId="0" applyFont="1" applyFill="1" applyBorder="1" applyAlignment="1">
      <alignment wrapText="1"/>
    </xf>
    <xf numFmtId="0" fontId="45" fillId="3" borderId="1" xfId="4" applyFont="1" applyFill="1" applyBorder="1" applyAlignment="1">
      <alignment vertical="center" wrapText="1"/>
    </xf>
    <xf numFmtId="0" fontId="0" fillId="3" borderId="1" xfId="0" applyFill="1" applyBorder="1" applyAlignment="1"/>
    <xf numFmtId="0" fontId="0" fillId="3" borderId="0" xfId="0" applyFill="1" applyAlignment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17" borderId="0" xfId="0" applyFill="1" applyAlignment="1"/>
    <xf numFmtId="0" fontId="0" fillId="17" borderId="1" xfId="0" applyFill="1" applyBorder="1" applyAlignment="1"/>
    <xf numFmtId="0" fontId="0" fillId="3" borderId="1" xfId="0" applyFill="1" applyBorder="1" applyAlignment="1">
      <alignment wrapText="1"/>
    </xf>
  </cellXfs>
  <cellStyles count="9">
    <cellStyle name="常规" xfId="0" builtinId="0"/>
    <cellStyle name="常规 10 10 10" xfId="5"/>
    <cellStyle name="常规 15" xfId="7"/>
    <cellStyle name="常规 2 5 2" xfId="6"/>
    <cellStyle name="常规 3 2 10" xfId="8"/>
    <cellStyle name="常规 4" xfId="4"/>
    <cellStyle name="常规 42" xfId="1"/>
    <cellStyle name="常规 43" xfId="2"/>
    <cellStyle name="常规 5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SDD_REPO/N60AB/N60AB/07_Dev/trunk/ECN/ECN09/BMS_N60AB07_ECN09/02_Model/01_Model_Integrate/mdl/Submodel_bak/5_SOC/LIB5_SOC_DataDictionar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nas\&#20010;&#20154;&#25991;&#20214;&#22841;\Project\C40_Rongxiu\rongxiu_mdl_20200207-STM\mdl\Submodel_bak\7_FCH\LIB7_FCH_DataDictionar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nas\&#20010;&#20154;&#25991;&#20214;&#22841;\Work_Doc\BJEV\100_Development\101_Tools\LIB7_FCH_DataDictionary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cal"/>
      <sheetName val="Calibration"/>
      <sheetName val="Output"/>
      <sheetName val="macro"/>
      <sheetName val="ParaConfig"/>
      <sheetName val="Miscellaneous"/>
      <sheetName val="InputConfig"/>
      <sheetName val="VariableConfig"/>
      <sheetName val="封面"/>
      <sheetName val="版本记录"/>
      <sheetName val="SOC功能定义"/>
      <sheetName val="输入输出接口"/>
      <sheetName val="功能定义配置页"/>
      <sheetName val="参数表"/>
    </sheetNames>
    <sheetDataSet>
      <sheetData sheetId="0"/>
      <sheetData sheetId="1"/>
      <sheetData sheetId="2"/>
      <sheetData sheetId="3"/>
      <sheetData sheetId="4"/>
      <sheetData sheetId="5">
        <row r="2">
          <cell r="D2" t="str">
            <v>N60</v>
          </cell>
        </row>
        <row r="8">
          <cell r="M8">
            <v>90</v>
          </cell>
          <cell r="N8">
            <v>96.25</v>
          </cell>
          <cell r="O8">
            <v>102.5</v>
          </cell>
          <cell r="P8">
            <v>104.4</v>
          </cell>
          <cell r="Q8">
            <v>106.2</v>
          </cell>
          <cell r="R8">
            <v>108</v>
          </cell>
          <cell r="S8">
            <v>111.5</v>
          </cell>
          <cell r="T8">
            <v>114</v>
          </cell>
          <cell r="U8">
            <v>115.75</v>
          </cell>
          <cell r="V8">
            <v>117.5</v>
          </cell>
          <cell r="W8">
            <v>120.25</v>
          </cell>
          <cell r="X8">
            <v>123</v>
          </cell>
          <cell r="Y8">
            <v>123</v>
          </cell>
          <cell r="Z8">
            <v>123</v>
          </cell>
          <cell r="AA8">
            <v>123</v>
          </cell>
          <cell r="AB8">
            <v>123</v>
          </cell>
          <cell r="AC8">
            <v>123</v>
          </cell>
          <cell r="AD8">
            <v>123</v>
          </cell>
        </row>
        <row r="10">
          <cell r="D10">
            <v>132</v>
          </cell>
        </row>
        <row r="26">
          <cell r="D26">
            <v>0</v>
          </cell>
        </row>
      </sheetData>
      <sheetData sheetId="6">
        <row r="2">
          <cell r="B2" t="str">
            <v>BP20</v>
          </cell>
        </row>
        <row r="3">
          <cell r="B3" t="str">
            <v>N60</v>
          </cell>
        </row>
        <row r="6">
          <cell r="B6" t="str">
            <v>N61</v>
          </cell>
        </row>
        <row r="7">
          <cell r="B7" t="str">
            <v>C40Z01</v>
          </cell>
        </row>
        <row r="8">
          <cell r="B8" t="str">
            <v>C40C06-孚能</v>
          </cell>
        </row>
        <row r="9">
          <cell r="B9" t="str">
            <v>C53-C02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cal"/>
      <sheetName val="Output"/>
      <sheetName val="Calibration"/>
      <sheetName val="Macro"/>
      <sheetName val="SignalSources"/>
      <sheetName val="Config"/>
      <sheetName val="Miscellanea"/>
      <sheetName val="封面"/>
      <sheetName val="版本记录"/>
      <sheetName val="直流充电功能定义"/>
      <sheetName val="输入输出接口"/>
      <sheetName val="功能定义配置页"/>
      <sheetName val="Config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E2" t="str">
            <v>C10C08</v>
          </cell>
        </row>
        <row r="3">
          <cell r="E3" t="str">
            <v>C40C01</v>
          </cell>
        </row>
        <row r="4">
          <cell r="E4" t="str">
            <v>C35</v>
          </cell>
        </row>
        <row r="5">
          <cell r="E5" t="str">
            <v>C40DB</v>
          </cell>
        </row>
        <row r="6">
          <cell r="E6" t="str">
            <v>C51</v>
          </cell>
        </row>
        <row r="7">
          <cell r="E7" t="str">
            <v>N60AB_450</v>
          </cell>
        </row>
        <row r="8">
          <cell r="E8" t="str">
            <v>N60AB_600H</v>
          </cell>
        </row>
        <row r="9">
          <cell r="E9" t="str">
            <v>N60AB_600L</v>
          </cell>
        </row>
        <row r="10">
          <cell r="E10" t="str">
            <v>C35C01</v>
          </cell>
        </row>
        <row r="11">
          <cell r="E11" t="str">
            <v>C35C02</v>
          </cell>
        </row>
        <row r="12">
          <cell r="E12" t="str">
            <v>C40F01master</v>
          </cell>
        </row>
        <row r="13">
          <cell r="E13" t="str">
            <v>C40F01CATL</v>
          </cell>
        </row>
        <row r="14">
          <cell r="E14" t="str">
            <v>C35CATL</v>
          </cell>
        </row>
        <row r="15">
          <cell r="E15" t="str">
            <v>C53</v>
          </cell>
        </row>
        <row r="16">
          <cell r="E16" t="str">
            <v>C50_C10</v>
          </cell>
        </row>
        <row r="17">
          <cell r="E17" t="str">
            <v>C40DBC02</v>
          </cell>
        </row>
        <row r="18">
          <cell r="E18" t="str">
            <v>N61AB_450</v>
          </cell>
        </row>
        <row r="19">
          <cell r="E19" t="str">
            <v>N61AB_600H</v>
          </cell>
        </row>
        <row r="20">
          <cell r="E20" t="str">
            <v>N61AB_600L</v>
          </cell>
        </row>
        <row r="21">
          <cell r="E21" t="str">
            <v>C35_C03_BJPI</v>
          </cell>
        </row>
        <row r="22">
          <cell r="E22" t="str">
            <v>C35_C03</v>
          </cell>
        </row>
        <row r="23">
          <cell r="E23" t="str">
            <v>C35_C04</v>
          </cell>
        </row>
        <row r="24">
          <cell r="E24" t="str">
            <v>C35_C05_CATL</v>
          </cell>
        </row>
        <row r="25">
          <cell r="E25" t="str">
            <v>C40_C02_FUNENG</v>
          </cell>
        </row>
        <row r="26">
          <cell r="E26" t="str">
            <v>C40_C02_BJPI</v>
          </cell>
        </row>
        <row r="27">
          <cell r="E27" t="str">
            <v>C11CB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cal"/>
      <sheetName val="Output"/>
      <sheetName val="Calibration"/>
      <sheetName val="Macro"/>
      <sheetName val="SignalSources"/>
      <sheetName val="Config"/>
      <sheetName val="Miscellanea"/>
      <sheetName val="封面"/>
      <sheetName val="版本记录"/>
      <sheetName val="直流充电功能定义"/>
      <sheetName val="输入输出接口"/>
      <sheetName val="功能定义配置页"/>
      <sheetName val="Config1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C14">
            <v>213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封面"/>
  <dimension ref="A2:L49"/>
  <sheetViews>
    <sheetView zoomScale="70" zoomScaleNormal="70" workbookViewId="0">
      <selection activeCell="R41" sqref="R41"/>
    </sheetView>
  </sheetViews>
  <sheetFormatPr defaultColWidth="9" defaultRowHeight="14.25"/>
  <cols>
    <col min="1" max="16384" width="9" style="2"/>
  </cols>
  <sheetData>
    <row r="2" spans="1:12" ht="13.5" customHeight="1">
      <c r="A2" s="1"/>
      <c r="B2" s="1"/>
      <c r="C2" s="1"/>
      <c r="D2" s="371" t="s">
        <v>1213</v>
      </c>
      <c r="E2" s="371"/>
      <c r="F2" s="371"/>
      <c r="G2" s="371"/>
      <c r="H2" s="371"/>
      <c r="I2" s="371"/>
      <c r="J2" s="371"/>
      <c r="K2" s="371"/>
      <c r="L2" s="371"/>
    </row>
    <row r="3" spans="1:12" ht="13.5" customHeight="1">
      <c r="A3" s="1"/>
      <c r="B3" s="1"/>
      <c r="C3" s="1"/>
      <c r="D3" s="371"/>
      <c r="E3" s="371"/>
      <c r="F3" s="371"/>
      <c r="G3" s="371"/>
      <c r="H3" s="371"/>
      <c r="I3" s="371"/>
      <c r="J3" s="371"/>
      <c r="K3" s="371"/>
      <c r="L3" s="371"/>
    </row>
    <row r="4" spans="1:12" ht="13.5" customHeight="1">
      <c r="A4" s="1"/>
      <c r="B4" s="1"/>
      <c r="C4" s="1"/>
      <c r="D4" s="371"/>
      <c r="E4" s="371"/>
      <c r="F4" s="371"/>
      <c r="G4" s="371"/>
      <c r="H4" s="371"/>
      <c r="I4" s="371"/>
      <c r="J4" s="371"/>
      <c r="K4" s="371"/>
      <c r="L4" s="371"/>
    </row>
    <row r="5" spans="1:12" ht="13.5" customHeight="1">
      <c r="A5" s="1"/>
      <c r="B5" s="1"/>
      <c r="C5" s="1"/>
      <c r="D5" s="371"/>
      <c r="E5" s="371"/>
      <c r="F5" s="371"/>
      <c r="G5" s="371"/>
      <c r="H5" s="371"/>
      <c r="I5" s="371"/>
      <c r="J5" s="371"/>
      <c r="K5" s="371"/>
      <c r="L5" s="371"/>
    </row>
    <row r="6" spans="1:12" ht="13.5" customHeight="1">
      <c r="A6" s="1"/>
      <c r="B6" s="1"/>
      <c r="C6" s="1"/>
      <c r="D6" s="371"/>
      <c r="E6" s="371"/>
      <c r="F6" s="371"/>
      <c r="G6" s="371"/>
      <c r="H6" s="371"/>
      <c r="I6" s="371"/>
      <c r="J6" s="371"/>
      <c r="K6" s="371"/>
      <c r="L6" s="371"/>
    </row>
    <row r="7" spans="1:12" ht="13.5" customHeight="1">
      <c r="A7" s="1"/>
      <c r="B7" s="1"/>
      <c r="C7" s="1"/>
      <c r="D7" s="371"/>
      <c r="E7" s="371"/>
      <c r="F7" s="371"/>
      <c r="G7" s="371"/>
      <c r="H7" s="371"/>
      <c r="I7" s="371"/>
      <c r="J7" s="371"/>
      <c r="K7" s="371"/>
      <c r="L7" s="371"/>
    </row>
    <row r="8" spans="1:12" ht="13.5" customHeight="1">
      <c r="A8" s="1"/>
      <c r="B8" s="1"/>
      <c r="C8" s="1"/>
      <c r="D8" s="371"/>
      <c r="E8" s="371"/>
      <c r="F8" s="371"/>
      <c r="G8" s="371"/>
      <c r="H8" s="371"/>
      <c r="I8" s="371"/>
      <c r="J8" s="371"/>
      <c r="K8" s="371"/>
      <c r="L8" s="371"/>
    </row>
    <row r="9" spans="1:12" ht="13.5" customHeight="1">
      <c r="A9" s="1"/>
      <c r="B9" s="1"/>
      <c r="C9" s="1"/>
      <c r="D9" s="371"/>
      <c r="E9" s="371"/>
      <c r="F9" s="371"/>
      <c r="G9" s="371"/>
      <c r="H9" s="371"/>
      <c r="I9" s="371"/>
      <c r="J9" s="371"/>
      <c r="K9" s="371"/>
      <c r="L9" s="371"/>
    </row>
    <row r="10" spans="1:12" ht="13.5" customHeight="1">
      <c r="A10" s="1"/>
      <c r="B10" s="1"/>
      <c r="C10" s="1"/>
      <c r="D10" s="371"/>
      <c r="E10" s="371"/>
      <c r="F10" s="371"/>
      <c r="G10" s="371"/>
      <c r="H10" s="371"/>
      <c r="I10" s="371"/>
      <c r="J10" s="371"/>
      <c r="K10" s="371"/>
      <c r="L10" s="371"/>
    </row>
    <row r="11" spans="1:12" ht="13.5" customHeight="1">
      <c r="A11" s="1"/>
      <c r="B11" s="1"/>
      <c r="C11" s="1"/>
      <c r="D11" s="371"/>
      <c r="E11" s="371"/>
      <c r="F11" s="371"/>
      <c r="G11" s="371"/>
      <c r="H11" s="371"/>
      <c r="I11" s="371"/>
      <c r="J11" s="371"/>
      <c r="K11" s="371"/>
      <c r="L11" s="371"/>
    </row>
    <row r="12" spans="1:12" ht="13.5" customHeight="1">
      <c r="A12" s="1"/>
      <c r="B12" s="1"/>
      <c r="C12" s="1"/>
      <c r="D12" s="371"/>
      <c r="E12" s="371"/>
      <c r="F12" s="371"/>
      <c r="G12" s="371"/>
      <c r="H12" s="371"/>
      <c r="I12" s="371"/>
      <c r="J12" s="371"/>
      <c r="K12" s="371"/>
      <c r="L12" s="371"/>
    </row>
    <row r="13" spans="1:12" ht="13.5" customHeight="1">
      <c r="A13" s="1"/>
      <c r="B13" s="1"/>
      <c r="C13" s="1"/>
      <c r="D13" s="371"/>
      <c r="E13" s="371"/>
      <c r="F13" s="371"/>
      <c r="G13" s="371"/>
      <c r="H13" s="371"/>
      <c r="I13" s="371"/>
      <c r="J13" s="371"/>
      <c r="K13" s="371"/>
      <c r="L13" s="371"/>
    </row>
    <row r="14" spans="1:12" ht="13.5" customHeight="1">
      <c r="A14" s="1"/>
      <c r="B14" s="1"/>
      <c r="C14" s="1"/>
      <c r="D14" s="371"/>
      <c r="E14" s="371"/>
      <c r="F14" s="371"/>
      <c r="G14" s="371"/>
      <c r="H14" s="371"/>
      <c r="I14" s="371"/>
      <c r="J14" s="371"/>
      <c r="K14" s="371"/>
      <c r="L14" s="371"/>
    </row>
    <row r="15" spans="1:12" ht="13.5" customHeight="1">
      <c r="A15" s="1"/>
      <c r="B15" s="1"/>
      <c r="C15" s="1"/>
      <c r="D15" s="371"/>
      <c r="E15" s="371"/>
      <c r="F15" s="371"/>
      <c r="G15" s="371"/>
      <c r="H15" s="371"/>
      <c r="I15" s="371"/>
      <c r="J15" s="371"/>
      <c r="K15" s="371"/>
      <c r="L15" s="371"/>
    </row>
    <row r="16" spans="1:12" ht="13.5" customHeight="1">
      <c r="A16" s="1"/>
      <c r="B16" s="1"/>
      <c r="C16" s="1"/>
      <c r="D16" s="371"/>
      <c r="E16" s="371"/>
      <c r="F16" s="371"/>
      <c r="G16" s="371"/>
      <c r="H16" s="371"/>
      <c r="I16" s="371"/>
      <c r="J16" s="371"/>
      <c r="K16" s="371"/>
      <c r="L16" s="371"/>
    </row>
    <row r="17" spans="1:12" ht="13.5" customHeight="1">
      <c r="A17" s="1"/>
      <c r="B17" s="1"/>
      <c r="C17" s="1"/>
      <c r="D17" s="371"/>
      <c r="E17" s="371"/>
      <c r="F17" s="371"/>
      <c r="G17" s="371"/>
      <c r="H17" s="371"/>
      <c r="I17" s="371"/>
      <c r="J17" s="371"/>
      <c r="K17" s="371"/>
      <c r="L17" s="371"/>
    </row>
    <row r="18" spans="1:12" ht="13.5" customHeight="1">
      <c r="A18" s="1"/>
      <c r="B18" s="1"/>
      <c r="C18" s="1"/>
      <c r="D18" s="371"/>
      <c r="E18" s="371"/>
      <c r="F18" s="371"/>
      <c r="G18" s="371"/>
      <c r="H18" s="371"/>
      <c r="I18" s="371"/>
      <c r="J18" s="371"/>
      <c r="K18" s="371"/>
      <c r="L18" s="371"/>
    </row>
    <row r="19" spans="1:12" ht="13.5" customHeight="1">
      <c r="A19" s="1"/>
      <c r="B19" s="1"/>
      <c r="C19" s="1"/>
      <c r="D19" s="371"/>
      <c r="E19" s="371"/>
      <c r="F19" s="371"/>
      <c r="G19" s="371"/>
      <c r="H19" s="371"/>
      <c r="I19" s="371"/>
      <c r="J19" s="371"/>
      <c r="K19" s="371"/>
      <c r="L19" s="371"/>
    </row>
    <row r="20" spans="1:12" ht="13.5" customHeight="1">
      <c r="A20" s="1"/>
      <c r="B20" s="1"/>
      <c r="C20" s="1"/>
      <c r="D20" s="371"/>
      <c r="E20" s="371"/>
      <c r="F20" s="371"/>
      <c r="G20" s="371"/>
      <c r="H20" s="371"/>
      <c r="I20" s="371"/>
      <c r="J20" s="371"/>
      <c r="K20" s="371"/>
      <c r="L20" s="371"/>
    </row>
    <row r="21" spans="1:12" ht="13.5" customHeight="1">
      <c r="A21" s="1"/>
      <c r="B21" s="1"/>
      <c r="C21" s="1"/>
      <c r="D21" s="371"/>
      <c r="E21" s="371"/>
      <c r="F21" s="371"/>
      <c r="G21" s="371"/>
      <c r="H21" s="371"/>
      <c r="I21" s="371"/>
      <c r="J21" s="371"/>
      <c r="K21" s="371"/>
      <c r="L21" s="371"/>
    </row>
    <row r="22" spans="1:12" ht="13.5" customHeight="1">
      <c r="A22" s="1"/>
      <c r="B22" s="1"/>
      <c r="C22" s="1"/>
      <c r="D22" s="371"/>
      <c r="E22" s="371"/>
      <c r="F22" s="371"/>
      <c r="G22" s="371"/>
      <c r="H22" s="371"/>
      <c r="I22" s="371"/>
      <c r="J22" s="371"/>
      <c r="K22" s="371"/>
      <c r="L22" s="371"/>
    </row>
    <row r="23" spans="1:12" ht="13.5" customHeight="1">
      <c r="A23" s="1"/>
      <c r="B23" s="1"/>
      <c r="C23" s="1"/>
      <c r="D23" s="371"/>
      <c r="E23" s="371"/>
      <c r="F23" s="371"/>
      <c r="G23" s="371"/>
      <c r="H23" s="371"/>
      <c r="I23" s="371"/>
      <c r="J23" s="371"/>
      <c r="K23" s="371"/>
      <c r="L23" s="371"/>
    </row>
    <row r="24" spans="1:12" ht="13.5" customHeight="1">
      <c r="A24" s="1"/>
      <c r="B24" s="1"/>
      <c r="C24" s="1"/>
      <c r="D24" s="371"/>
      <c r="E24" s="371"/>
      <c r="F24" s="371"/>
      <c r="G24" s="371"/>
      <c r="H24" s="371"/>
      <c r="I24" s="371"/>
      <c r="J24" s="371"/>
      <c r="K24" s="371"/>
      <c r="L24" s="371"/>
    </row>
    <row r="25" spans="1:12" ht="13.5" customHeight="1">
      <c r="A25" s="1"/>
      <c r="B25" s="1"/>
      <c r="C25" s="1"/>
      <c r="D25" s="371"/>
      <c r="E25" s="371"/>
      <c r="F25" s="371"/>
      <c r="G25" s="371"/>
      <c r="H25" s="371"/>
      <c r="I25" s="371"/>
      <c r="J25" s="371"/>
      <c r="K25" s="371"/>
      <c r="L25" s="371"/>
    </row>
    <row r="26" spans="1:12" ht="13.5" customHeight="1">
      <c r="A26" s="1"/>
      <c r="B26" s="1"/>
      <c r="C26" s="1"/>
      <c r="D26" s="371"/>
      <c r="E26" s="371"/>
      <c r="F26" s="371"/>
      <c r="G26" s="371"/>
      <c r="H26" s="371"/>
      <c r="I26" s="371"/>
      <c r="J26" s="371"/>
      <c r="K26" s="371"/>
      <c r="L26" s="371"/>
    </row>
    <row r="27" spans="1:12" ht="13.5" customHeight="1">
      <c r="A27" s="1"/>
      <c r="B27" s="1"/>
      <c r="C27" s="1"/>
      <c r="D27" s="371"/>
      <c r="E27" s="371"/>
      <c r="F27" s="371"/>
      <c r="G27" s="371"/>
      <c r="H27" s="371"/>
      <c r="I27" s="371"/>
      <c r="J27" s="371"/>
      <c r="K27" s="371"/>
      <c r="L27" s="371"/>
    </row>
    <row r="28" spans="1:12" ht="13.5" customHeight="1">
      <c r="A28" s="1"/>
      <c r="B28" s="1"/>
      <c r="C28" s="1"/>
      <c r="D28" s="371"/>
      <c r="E28" s="371"/>
      <c r="F28" s="371"/>
      <c r="G28" s="371"/>
      <c r="H28" s="371"/>
      <c r="I28" s="371"/>
      <c r="J28" s="371"/>
      <c r="K28" s="371"/>
      <c r="L28" s="371"/>
    </row>
    <row r="29" spans="1:12" ht="13.5" customHeight="1">
      <c r="A29" s="1"/>
      <c r="B29" s="1"/>
      <c r="C29" s="1"/>
      <c r="D29" s="371"/>
      <c r="E29" s="371"/>
      <c r="F29" s="371"/>
      <c r="G29" s="371"/>
      <c r="H29" s="371"/>
      <c r="I29" s="371"/>
      <c r="J29" s="371"/>
      <c r="K29" s="371"/>
      <c r="L29" s="371"/>
    </row>
    <row r="30" spans="1:12" ht="13.5" customHeight="1">
      <c r="A30" s="1"/>
      <c r="B30" s="1"/>
      <c r="C30" s="1"/>
      <c r="D30" s="371"/>
      <c r="E30" s="371"/>
      <c r="F30" s="371"/>
      <c r="G30" s="371"/>
      <c r="H30" s="371"/>
      <c r="I30" s="371"/>
      <c r="J30" s="371"/>
      <c r="K30" s="371"/>
      <c r="L30" s="371"/>
    </row>
    <row r="31" spans="1:12" ht="13.5" customHeight="1">
      <c r="A31" s="1"/>
      <c r="B31" s="1"/>
      <c r="C31" s="1"/>
      <c r="D31" s="371"/>
      <c r="E31" s="371"/>
      <c r="F31" s="371"/>
      <c r="G31" s="371"/>
      <c r="H31" s="371"/>
      <c r="I31" s="371"/>
      <c r="J31" s="371"/>
      <c r="K31" s="371"/>
      <c r="L31" s="371"/>
    </row>
    <row r="32" spans="1:12" ht="13.5" customHeight="1">
      <c r="A32" s="1"/>
      <c r="B32" s="3"/>
      <c r="C32" s="1"/>
      <c r="D32" s="371"/>
      <c r="E32" s="371"/>
      <c r="F32" s="371"/>
      <c r="G32" s="371"/>
      <c r="H32" s="371"/>
      <c r="I32" s="371"/>
      <c r="J32" s="371"/>
      <c r="K32" s="371"/>
      <c r="L32" s="371"/>
    </row>
    <row r="33" spans="1:12" ht="13.5" customHeight="1">
      <c r="A33" s="1"/>
      <c r="B33" s="1"/>
      <c r="C33" s="1"/>
      <c r="D33" s="371"/>
      <c r="E33" s="371"/>
      <c r="F33" s="371"/>
      <c r="G33" s="371"/>
      <c r="H33" s="371"/>
      <c r="I33" s="371"/>
      <c r="J33" s="371"/>
      <c r="K33" s="371"/>
      <c r="L33" s="371"/>
    </row>
    <row r="34" spans="1:12" ht="13.5" customHeight="1">
      <c r="A34" s="1"/>
      <c r="B34" s="1"/>
      <c r="C34" s="1"/>
      <c r="D34" s="371"/>
      <c r="E34" s="371"/>
      <c r="F34" s="371"/>
      <c r="G34" s="371"/>
      <c r="H34" s="371"/>
      <c r="I34" s="371"/>
      <c r="J34" s="371"/>
      <c r="K34" s="371"/>
      <c r="L34" s="371"/>
    </row>
    <row r="35" spans="1:12" ht="13.5" customHeight="1">
      <c r="A35" s="1"/>
      <c r="B35" s="1"/>
      <c r="C35" s="1"/>
      <c r="D35" s="371"/>
      <c r="E35" s="371"/>
      <c r="F35" s="371"/>
      <c r="G35" s="371"/>
      <c r="H35" s="371"/>
      <c r="I35" s="371"/>
      <c r="J35" s="371"/>
      <c r="K35" s="371"/>
      <c r="L35" s="371"/>
    </row>
    <row r="36" spans="1:12" ht="13.5" customHeight="1">
      <c r="A36" s="1"/>
      <c r="B36" s="1"/>
      <c r="C36" s="1"/>
      <c r="D36" s="371"/>
      <c r="E36" s="371"/>
      <c r="F36" s="371"/>
      <c r="G36" s="371"/>
      <c r="H36" s="371"/>
      <c r="I36" s="371"/>
      <c r="J36" s="371"/>
      <c r="K36" s="371"/>
      <c r="L36" s="371"/>
    </row>
    <row r="37" spans="1:12" ht="13.5" customHeight="1">
      <c r="A37" s="1"/>
      <c r="B37" s="1"/>
      <c r="C37" s="1"/>
      <c r="D37" s="371"/>
      <c r="E37" s="371"/>
      <c r="F37" s="371"/>
      <c r="G37" s="371"/>
      <c r="H37" s="371"/>
      <c r="I37" s="371"/>
      <c r="J37" s="371"/>
      <c r="K37" s="371"/>
      <c r="L37" s="371"/>
    </row>
    <row r="38" spans="1:12" ht="13.5" customHeight="1">
      <c r="A38" s="1"/>
      <c r="B38" s="1"/>
      <c r="C38" s="1"/>
      <c r="D38" s="371"/>
      <c r="E38" s="371"/>
      <c r="F38" s="371"/>
      <c r="G38" s="371"/>
      <c r="H38" s="371"/>
      <c r="I38" s="371"/>
      <c r="J38" s="371"/>
      <c r="K38" s="371"/>
      <c r="L38" s="371"/>
    </row>
    <row r="39" spans="1:12" ht="13.5" customHeight="1">
      <c r="D39" s="371"/>
      <c r="E39" s="371"/>
      <c r="F39" s="371"/>
      <c r="G39" s="371"/>
      <c r="H39" s="371"/>
      <c r="I39" s="371"/>
      <c r="J39" s="371"/>
      <c r="K39" s="371"/>
      <c r="L39" s="371"/>
    </row>
    <row r="40" spans="1:12" ht="13.5" customHeight="1">
      <c r="D40" s="371"/>
      <c r="E40" s="371"/>
      <c r="F40" s="371"/>
      <c r="G40" s="371"/>
      <c r="H40" s="371"/>
      <c r="I40" s="371"/>
      <c r="J40" s="371"/>
      <c r="K40" s="371"/>
      <c r="L40" s="371"/>
    </row>
    <row r="41" spans="1:12" ht="13.5" customHeight="1">
      <c r="D41" s="371"/>
      <c r="E41" s="371"/>
      <c r="F41" s="371"/>
      <c r="G41" s="371"/>
      <c r="H41" s="371"/>
      <c r="I41" s="371"/>
      <c r="J41" s="371"/>
      <c r="K41" s="371"/>
      <c r="L41" s="371"/>
    </row>
    <row r="42" spans="1:12" ht="13.5" customHeight="1">
      <c r="D42" s="371"/>
      <c r="E42" s="371"/>
      <c r="F42" s="371"/>
      <c r="G42" s="371"/>
      <c r="H42" s="371"/>
      <c r="I42" s="371"/>
      <c r="J42" s="371"/>
      <c r="K42" s="371"/>
      <c r="L42" s="371"/>
    </row>
    <row r="43" spans="1:12" ht="13.5" customHeight="1">
      <c r="D43" s="371"/>
      <c r="E43" s="371"/>
      <c r="F43" s="371"/>
      <c r="G43" s="371"/>
      <c r="H43" s="371"/>
      <c r="I43" s="371"/>
      <c r="J43" s="371"/>
      <c r="K43" s="371"/>
      <c r="L43" s="371"/>
    </row>
    <row r="44" spans="1:12" ht="13.5" customHeight="1">
      <c r="D44" s="371"/>
      <c r="E44" s="371"/>
      <c r="F44" s="371"/>
      <c r="G44" s="371"/>
      <c r="H44" s="371"/>
      <c r="I44" s="371"/>
      <c r="J44" s="371"/>
      <c r="K44" s="371"/>
      <c r="L44" s="371"/>
    </row>
    <row r="45" spans="1:12" ht="13.5" customHeight="1">
      <c r="D45" s="371"/>
      <c r="E45" s="371"/>
      <c r="F45" s="371"/>
      <c r="G45" s="371"/>
      <c r="H45" s="371"/>
      <c r="I45" s="371"/>
      <c r="J45" s="371"/>
      <c r="K45" s="371"/>
      <c r="L45" s="371"/>
    </row>
    <row r="46" spans="1:12" ht="13.5" customHeight="1">
      <c r="D46" s="371"/>
      <c r="E46" s="371"/>
      <c r="F46" s="371"/>
      <c r="G46" s="371"/>
      <c r="H46" s="371"/>
      <c r="I46" s="371"/>
      <c r="J46" s="371"/>
      <c r="K46" s="371"/>
      <c r="L46" s="371"/>
    </row>
    <row r="47" spans="1:12" ht="13.5" customHeight="1">
      <c r="D47" s="371"/>
      <c r="E47" s="371"/>
      <c r="F47" s="371"/>
      <c r="G47" s="371"/>
      <c r="H47" s="371"/>
      <c r="I47" s="371"/>
      <c r="J47" s="371"/>
      <c r="K47" s="371"/>
      <c r="L47" s="371"/>
    </row>
    <row r="48" spans="1:12" ht="13.5" customHeight="1">
      <c r="D48" s="371"/>
      <c r="E48" s="371"/>
      <c r="F48" s="371"/>
      <c r="G48" s="371"/>
      <c r="H48" s="371"/>
      <c r="I48" s="371"/>
      <c r="J48" s="371"/>
      <c r="K48" s="371"/>
      <c r="L48" s="371"/>
    </row>
    <row r="49" spans="4:12" ht="13.5" customHeight="1">
      <c r="D49" s="371"/>
      <c r="E49" s="371"/>
      <c r="F49" s="371"/>
      <c r="G49" s="371"/>
      <c r="H49" s="371"/>
      <c r="I49" s="371"/>
      <c r="J49" s="371"/>
      <c r="K49" s="371"/>
      <c r="L49" s="371"/>
    </row>
  </sheetData>
  <sheetProtection sheet="1" objects="1" scenarios="1"/>
  <mergeCells count="1">
    <mergeCell ref="D2:L49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版本记录"/>
  <dimension ref="C3:G29"/>
  <sheetViews>
    <sheetView workbookViewId="0">
      <selection activeCell="G32" sqref="G32:G33"/>
    </sheetView>
  </sheetViews>
  <sheetFormatPr defaultColWidth="9" defaultRowHeight="14.25"/>
  <cols>
    <col min="1" max="2" width="9" style="4"/>
    <col min="3" max="3" width="9" style="10"/>
    <col min="4" max="4" width="11.75" style="10" customWidth="1"/>
    <col min="5" max="5" width="10.125" style="10" customWidth="1"/>
    <col min="6" max="6" width="71.375" style="4" customWidth="1"/>
    <col min="7" max="7" width="23.75" style="4" customWidth="1"/>
    <col min="8" max="16384" width="9" style="4"/>
  </cols>
  <sheetData>
    <row r="3" spans="3:7" ht="20.100000000000001" customHeight="1">
      <c r="C3" s="372" t="s">
        <v>0</v>
      </c>
      <c r="D3" s="372"/>
      <c r="E3" s="372"/>
      <c r="F3" s="372"/>
      <c r="G3" s="372"/>
    </row>
    <row r="4" spans="3:7" ht="16.5">
      <c r="C4" s="370" t="s">
        <v>1216</v>
      </c>
      <c r="D4" s="370" t="s">
        <v>1217</v>
      </c>
      <c r="E4" s="370" t="s">
        <v>1218</v>
      </c>
      <c r="F4" s="370" t="s">
        <v>1219</v>
      </c>
      <c r="G4" s="370" t="s">
        <v>1220</v>
      </c>
    </row>
    <row r="5" spans="3:7">
      <c r="C5" s="5" t="s">
        <v>1</v>
      </c>
      <c r="D5" s="5">
        <v>20190827</v>
      </c>
      <c r="E5" s="5" t="s">
        <v>2</v>
      </c>
      <c r="F5" s="6" t="s">
        <v>3</v>
      </c>
      <c r="G5" s="6"/>
    </row>
    <row r="6" spans="3:7">
      <c r="C6" s="5" t="s">
        <v>4</v>
      </c>
      <c r="D6" s="5">
        <v>20191202</v>
      </c>
      <c r="E6" s="5" t="s">
        <v>2</v>
      </c>
      <c r="F6" s="6" t="s">
        <v>5</v>
      </c>
      <c r="G6" s="6"/>
    </row>
    <row r="7" spans="3:7" ht="42.75">
      <c r="C7" s="5" t="s">
        <v>6</v>
      </c>
      <c r="D7" s="5">
        <v>20200114</v>
      </c>
      <c r="E7" s="5" t="s">
        <v>2</v>
      </c>
      <c r="F7" s="7" t="s">
        <v>7</v>
      </c>
      <c r="G7" s="7"/>
    </row>
    <row r="8" spans="3:7" ht="99.75" hidden="1">
      <c r="C8" s="5" t="s">
        <v>8</v>
      </c>
      <c r="D8" s="5">
        <v>20200204</v>
      </c>
      <c r="E8" s="5" t="s">
        <v>2</v>
      </c>
      <c r="F8" s="7" t="s">
        <v>9</v>
      </c>
      <c r="G8" s="6"/>
    </row>
    <row r="9" spans="3:7" ht="28.5" hidden="1">
      <c r="C9" s="5" t="s">
        <v>10</v>
      </c>
      <c r="D9" s="5">
        <v>20200205</v>
      </c>
      <c r="E9" s="5" t="s">
        <v>2</v>
      </c>
      <c r="F9" s="7" t="s">
        <v>11</v>
      </c>
      <c r="G9" s="6"/>
    </row>
    <row r="10" spans="3:7" ht="57" hidden="1">
      <c r="C10" s="5" t="s">
        <v>12</v>
      </c>
      <c r="D10" s="5">
        <v>20200207</v>
      </c>
      <c r="E10" s="5" t="s">
        <v>2</v>
      </c>
      <c r="F10" s="7" t="s">
        <v>13</v>
      </c>
      <c r="G10" s="6"/>
    </row>
    <row r="11" spans="3:7" hidden="1">
      <c r="C11" s="5" t="s">
        <v>14</v>
      </c>
      <c r="D11" s="5">
        <v>20200208</v>
      </c>
      <c r="E11" s="5" t="s">
        <v>2</v>
      </c>
      <c r="F11" s="7" t="s">
        <v>15</v>
      </c>
      <c r="G11" s="6"/>
    </row>
    <row r="12" spans="3:7" ht="42.75" hidden="1">
      <c r="C12" s="5" t="s">
        <v>16</v>
      </c>
      <c r="D12" s="5">
        <v>20200211</v>
      </c>
      <c r="E12" s="5" t="s">
        <v>2</v>
      </c>
      <c r="F12" s="7" t="s">
        <v>17</v>
      </c>
      <c r="G12" s="6"/>
    </row>
    <row r="13" spans="3:7" hidden="1">
      <c r="C13" s="5" t="s">
        <v>18</v>
      </c>
      <c r="D13" s="5">
        <v>20200217</v>
      </c>
      <c r="E13" s="5" t="s">
        <v>2</v>
      </c>
      <c r="F13" s="7" t="s">
        <v>19</v>
      </c>
      <c r="G13" s="6"/>
    </row>
    <row r="14" spans="3:7" ht="128.25" hidden="1">
      <c r="C14" s="5" t="s">
        <v>20</v>
      </c>
      <c r="D14" s="5">
        <v>20200224</v>
      </c>
      <c r="E14" s="5" t="s">
        <v>2</v>
      </c>
      <c r="F14" s="7" t="s">
        <v>21</v>
      </c>
      <c r="G14" s="6"/>
    </row>
    <row r="15" spans="3:7" ht="228">
      <c r="C15" s="5" t="s">
        <v>22</v>
      </c>
      <c r="D15" s="5">
        <v>20200224</v>
      </c>
      <c r="E15" s="5" t="s">
        <v>2</v>
      </c>
      <c r="F15" s="8" t="s">
        <v>23</v>
      </c>
      <c r="G15" s="6"/>
    </row>
    <row r="16" spans="3:7" ht="362.45" customHeight="1">
      <c r="C16" s="5" t="s">
        <v>24</v>
      </c>
      <c r="D16" s="5">
        <v>20200514</v>
      </c>
      <c r="E16" s="5" t="s">
        <v>25</v>
      </c>
      <c r="F16" s="7" t="s">
        <v>26</v>
      </c>
      <c r="G16" s="6"/>
    </row>
    <row r="17" spans="3:7" ht="285">
      <c r="C17" s="5" t="s">
        <v>27</v>
      </c>
      <c r="D17" s="5">
        <v>20200605</v>
      </c>
      <c r="E17" s="5" t="s">
        <v>28</v>
      </c>
      <c r="F17" s="7" t="s">
        <v>29</v>
      </c>
      <c r="G17" s="6"/>
    </row>
    <row r="18" spans="3:7" ht="114">
      <c r="C18" s="5" t="s">
        <v>30</v>
      </c>
      <c r="D18" s="5">
        <v>20200605</v>
      </c>
      <c r="E18" s="5" t="s">
        <v>31</v>
      </c>
      <c r="F18" s="7" t="s">
        <v>32</v>
      </c>
      <c r="G18" s="6"/>
    </row>
    <row r="19" spans="3:7" ht="156.75">
      <c r="C19" s="5" t="s">
        <v>33</v>
      </c>
      <c r="D19" s="5">
        <v>20200918</v>
      </c>
      <c r="E19" s="5" t="s">
        <v>31</v>
      </c>
      <c r="F19" s="7" t="s">
        <v>34</v>
      </c>
      <c r="G19" s="6"/>
    </row>
    <row r="20" spans="3:7">
      <c r="C20" s="5" t="s">
        <v>35</v>
      </c>
      <c r="D20" s="5">
        <v>20201207</v>
      </c>
      <c r="E20" s="5" t="s">
        <v>31</v>
      </c>
      <c r="F20" s="6" t="s">
        <v>36</v>
      </c>
      <c r="G20" s="6"/>
    </row>
    <row r="21" spans="3:7" ht="99.75">
      <c r="C21" s="5" t="s">
        <v>37</v>
      </c>
      <c r="D21" s="5">
        <v>20210111</v>
      </c>
      <c r="E21" s="5" t="s">
        <v>31</v>
      </c>
      <c r="F21" s="7" t="s">
        <v>38</v>
      </c>
      <c r="G21" s="6"/>
    </row>
    <row r="22" spans="3:7" ht="28.5">
      <c r="C22" s="5" t="s">
        <v>39</v>
      </c>
      <c r="D22" s="5">
        <v>20210120</v>
      </c>
      <c r="E22" s="5" t="s">
        <v>31</v>
      </c>
      <c r="F22" s="7" t="s">
        <v>40</v>
      </c>
      <c r="G22" s="6"/>
    </row>
    <row r="23" spans="3:7" ht="99.75">
      <c r="C23" s="5" t="s">
        <v>41</v>
      </c>
      <c r="D23" s="5">
        <v>20210302</v>
      </c>
      <c r="E23" s="5" t="s">
        <v>31</v>
      </c>
      <c r="F23" s="7" t="s">
        <v>42</v>
      </c>
      <c r="G23" s="6"/>
    </row>
    <row r="24" spans="3:7" ht="28.5">
      <c r="C24" s="5" t="s">
        <v>43</v>
      </c>
      <c r="D24" s="5">
        <v>20210414</v>
      </c>
      <c r="E24" s="5" t="s">
        <v>44</v>
      </c>
      <c r="F24" s="7" t="s">
        <v>45</v>
      </c>
      <c r="G24" s="6"/>
    </row>
    <row r="25" spans="3:7" ht="42.75">
      <c r="C25" s="5" t="s">
        <v>46</v>
      </c>
      <c r="D25" s="5">
        <v>20210611</v>
      </c>
      <c r="E25" s="5" t="s">
        <v>44</v>
      </c>
      <c r="F25" s="7" t="s">
        <v>47</v>
      </c>
      <c r="G25" s="6"/>
    </row>
    <row r="26" spans="3:7" ht="138" customHeight="1">
      <c r="C26" s="5" t="s">
        <v>48</v>
      </c>
      <c r="D26" s="5">
        <v>20210803</v>
      </c>
      <c r="E26" s="5" t="s">
        <v>44</v>
      </c>
      <c r="F26" s="7" t="s">
        <v>49</v>
      </c>
      <c r="G26" s="6"/>
    </row>
    <row r="27" spans="3:7" ht="85.5">
      <c r="C27" s="5" t="s">
        <v>50</v>
      </c>
      <c r="D27" s="5">
        <v>20210912</v>
      </c>
      <c r="E27" s="5" t="s">
        <v>44</v>
      </c>
      <c r="F27" s="9" t="s">
        <v>51</v>
      </c>
      <c r="G27" s="6"/>
    </row>
    <row r="28" spans="3:7" ht="85.5">
      <c r="C28" s="5" t="s">
        <v>52</v>
      </c>
      <c r="D28" s="5">
        <v>20220127</v>
      </c>
      <c r="E28" s="5" t="s">
        <v>53</v>
      </c>
      <c r="F28" s="9" t="s">
        <v>54</v>
      </c>
      <c r="G28" s="6"/>
    </row>
    <row r="29" spans="3:7" ht="42.75">
      <c r="C29" s="5" t="s">
        <v>55</v>
      </c>
      <c r="D29" s="5" t="s">
        <v>56</v>
      </c>
      <c r="E29" s="5" t="s">
        <v>57</v>
      </c>
      <c r="F29" s="7" t="s">
        <v>58</v>
      </c>
      <c r="G29" s="7" t="s">
        <v>1215</v>
      </c>
    </row>
  </sheetData>
  <mergeCells count="1">
    <mergeCell ref="C3:G3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OC功能定义"/>
  <dimension ref="B1:L1604"/>
  <sheetViews>
    <sheetView topLeftCell="A3" zoomScale="80" zoomScaleNormal="80" workbookViewId="0">
      <pane xSplit="1" ySplit="1" topLeftCell="B109" activePane="bottomRight" state="frozen"/>
      <selection activeCell="F10" sqref="F10"/>
      <selection pane="topRight" activeCell="F10" sqref="F10"/>
      <selection pane="bottomLeft" activeCell="F10" sqref="F10"/>
      <selection pane="bottomRight" activeCell="G116" sqref="G116:G125"/>
    </sheetView>
  </sheetViews>
  <sheetFormatPr defaultColWidth="9" defaultRowHeight="15.75"/>
  <cols>
    <col min="1" max="1" width="1.625" style="11" customWidth="1"/>
    <col min="2" max="2" width="6.625" style="11" customWidth="1"/>
    <col min="3" max="3" width="19.25" style="12" customWidth="1"/>
    <col min="4" max="4" width="36" style="13" bestFit="1" customWidth="1"/>
    <col min="5" max="5" width="11.25" style="11" bestFit="1" customWidth="1"/>
    <col min="6" max="6" width="15.875" style="11" customWidth="1"/>
    <col min="7" max="7" width="118" style="11" customWidth="1"/>
    <col min="8" max="8" width="18.875" style="11" customWidth="1"/>
    <col min="9" max="9" width="6.5" style="14" bestFit="1" customWidth="1"/>
    <col min="10" max="10" width="10.75" style="11" bestFit="1" customWidth="1"/>
    <col min="11" max="11" width="35.75" style="11" customWidth="1"/>
    <col min="12" max="12" width="9.125" style="11" customWidth="1"/>
    <col min="13" max="16384" width="9" style="11"/>
  </cols>
  <sheetData>
    <row r="1" spans="2:12" ht="16.5" thickBot="1"/>
    <row r="2" spans="2:12" ht="40.15" customHeight="1" thickBot="1">
      <c r="B2" s="375" t="s">
        <v>59</v>
      </c>
      <c r="C2" s="376"/>
      <c r="D2" s="376"/>
      <c r="E2" s="376"/>
      <c r="F2" s="376"/>
      <c r="G2" s="376"/>
      <c r="H2" s="376"/>
      <c r="I2" s="376"/>
      <c r="J2" s="376"/>
      <c r="K2" s="377"/>
    </row>
    <row r="3" spans="2:12">
      <c r="B3" s="378" t="s">
        <v>60</v>
      </c>
      <c r="C3" s="380" t="s">
        <v>61</v>
      </c>
      <c r="D3" s="380" t="s">
        <v>62</v>
      </c>
      <c r="E3" s="380" t="s">
        <v>63</v>
      </c>
      <c r="F3" s="380" t="s">
        <v>64</v>
      </c>
      <c r="G3" s="380" t="s">
        <v>65</v>
      </c>
      <c r="H3" s="380" t="s">
        <v>66</v>
      </c>
      <c r="I3" s="380" t="s">
        <v>67</v>
      </c>
      <c r="J3" s="380" t="s">
        <v>68</v>
      </c>
      <c r="K3" s="383" t="s">
        <v>69</v>
      </c>
    </row>
    <row r="4" spans="2:12" ht="16.5" thickBot="1">
      <c r="B4" s="379"/>
      <c r="C4" s="381"/>
      <c r="D4" s="381"/>
      <c r="E4" s="382"/>
      <c r="F4" s="381"/>
      <c r="G4" s="381"/>
      <c r="H4" s="381"/>
      <c r="I4" s="381"/>
      <c r="J4" s="381"/>
      <c r="K4" s="384"/>
    </row>
    <row r="5" spans="2:12" ht="15.6" customHeight="1">
      <c r="B5" s="390">
        <v>1</v>
      </c>
      <c r="C5" s="391" t="s">
        <v>70</v>
      </c>
      <c r="D5" s="391" t="s">
        <v>71</v>
      </c>
      <c r="E5" s="391" t="str">
        <f>"SOC-"&amp;B5&amp;"-1"</f>
        <v>SOC-1-1</v>
      </c>
      <c r="F5" s="392"/>
      <c r="G5" s="393" t="s">
        <v>72</v>
      </c>
      <c r="H5" s="393" t="s">
        <v>1214</v>
      </c>
      <c r="I5" s="391" t="s">
        <v>74</v>
      </c>
      <c r="J5" s="393"/>
      <c r="K5" s="385" t="s">
        <v>75</v>
      </c>
      <c r="L5" s="387"/>
    </row>
    <row r="6" spans="2:12">
      <c r="B6" s="388"/>
      <c r="C6" s="374"/>
      <c r="D6" s="374"/>
      <c r="E6" s="374"/>
      <c r="F6" s="389"/>
      <c r="G6" s="373"/>
      <c r="H6" s="373"/>
      <c r="I6" s="374"/>
      <c r="J6" s="373"/>
      <c r="K6" s="386"/>
      <c r="L6" s="387"/>
    </row>
    <row r="7" spans="2:12">
      <c r="B7" s="388"/>
      <c r="C7" s="374"/>
      <c r="D7" s="374"/>
      <c r="E7" s="374"/>
      <c r="F7" s="389"/>
      <c r="G7" s="373"/>
      <c r="H7" s="373"/>
      <c r="I7" s="374"/>
      <c r="J7" s="373"/>
      <c r="K7" s="386"/>
      <c r="L7" s="387"/>
    </row>
    <row r="8" spans="2:12">
      <c r="B8" s="388"/>
      <c r="C8" s="374"/>
      <c r="D8" s="374"/>
      <c r="E8" s="374"/>
      <c r="F8" s="389"/>
      <c r="G8" s="373"/>
      <c r="H8" s="373"/>
      <c r="I8" s="374"/>
      <c r="J8" s="373"/>
      <c r="K8" s="386"/>
      <c r="L8" s="387"/>
    </row>
    <row r="9" spans="2:12">
      <c r="B9" s="388"/>
      <c r="C9" s="374"/>
      <c r="D9" s="374"/>
      <c r="E9" s="374"/>
      <c r="F9" s="389"/>
      <c r="G9" s="373"/>
      <c r="H9" s="373"/>
      <c r="I9" s="374"/>
      <c r="J9" s="373"/>
      <c r="K9" s="386"/>
      <c r="L9" s="387"/>
    </row>
    <row r="10" spans="2:12">
      <c r="B10" s="388"/>
      <c r="C10" s="374"/>
      <c r="D10" s="374"/>
      <c r="E10" s="374"/>
      <c r="F10" s="389"/>
      <c r="G10" s="373"/>
      <c r="H10" s="373"/>
      <c r="I10" s="374"/>
      <c r="J10" s="373"/>
      <c r="K10" s="386"/>
      <c r="L10" s="387"/>
    </row>
    <row r="11" spans="2:12">
      <c r="B11" s="388"/>
      <c r="C11" s="374"/>
      <c r="D11" s="374"/>
      <c r="E11" s="374"/>
      <c r="F11" s="389"/>
      <c r="G11" s="373"/>
      <c r="H11" s="373"/>
      <c r="I11" s="374"/>
      <c r="J11" s="373"/>
      <c r="K11" s="386"/>
      <c r="L11" s="387"/>
    </row>
    <row r="12" spans="2:12">
      <c r="B12" s="388"/>
      <c r="C12" s="374"/>
      <c r="D12" s="374"/>
      <c r="E12" s="374"/>
      <c r="F12" s="389"/>
      <c r="G12" s="373"/>
      <c r="H12" s="373"/>
      <c r="I12" s="374"/>
      <c r="J12" s="373"/>
      <c r="K12" s="386"/>
      <c r="L12" s="387"/>
    </row>
    <row r="13" spans="2:12">
      <c r="B13" s="388"/>
      <c r="C13" s="374"/>
      <c r="D13" s="374"/>
      <c r="E13" s="374"/>
      <c r="F13" s="389"/>
      <c r="G13" s="373"/>
      <c r="H13" s="373"/>
      <c r="I13" s="374"/>
      <c r="J13" s="373"/>
      <c r="K13" s="386"/>
      <c r="L13" s="387"/>
    </row>
    <row r="14" spans="2:12">
      <c r="B14" s="388"/>
      <c r="C14" s="374"/>
      <c r="D14" s="374"/>
      <c r="E14" s="374"/>
      <c r="F14" s="389"/>
      <c r="G14" s="373"/>
      <c r="H14" s="373"/>
      <c r="I14" s="374"/>
      <c r="J14" s="373"/>
      <c r="K14" s="386"/>
      <c r="L14" s="387"/>
    </row>
    <row r="15" spans="2:12">
      <c r="B15" s="388"/>
      <c r="C15" s="374"/>
      <c r="D15" s="374"/>
      <c r="E15" s="374"/>
      <c r="F15" s="389"/>
      <c r="G15" s="373"/>
      <c r="H15" s="373"/>
      <c r="I15" s="374"/>
      <c r="J15" s="373"/>
      <c r="K15" s="386"/>
      <c r="L15" s="387"/>
    </row>
    <row r="16" spans="2:12">
      <c r="B16" s="388"/>
      <c r="C16" s="374"/>
      <c r="D16" s="374"/>
      <c r="E16" s="374"/>
      <c r="F16" s="389"/>
      <c r="G16" s="373"/>
      <c r="H16" s="373"/>
      <c r="I16" s="374"/>
      <c r="J16" s="373"/>
      <c r="K16" s="386"/>
      <c r="L16" s="387"/>
    </row>
    <row r="17" spans="2:12">
      <c r="B17" s="388"/>
      <c r="C17" s="374"/>
      <c r="D17" s="374"/>
      <c r="E17" s="374"/>
      <c r="F17" s="389"/>
      <c r="G17" s="373"/>
      <c r="H17" s="373"/>
      <c r="I17" s="374"/>
      <c r="J17" s="373"/>
      <c r="K17" s="386"/>
      <c r="L17" s="387"/>
    </row>
    <row r="18" spans="2:12">
      <c r="B18" s="388"/>
      <c r="C18" s="374"/>
      <c r="D18" s="374"/>
      <c r="E18" s="374"/>
      <c r="F18" s="389"/>
      <c r="G18" s="373"/>
      <c r="H18" s="373"/>
      <c r="I18" s="374"/>
      <c r="J18" s="373"/>
      <c r="K18" s="386"/>
      <c r="L18" s="387"/>
    </row>
    <row r="19" spans="2:12" ht="15.6" customHeight="1">
      <c r="B19" s="388">
        <v>2</v>
      </c>
      <c r="C19" s="374"/>
      <c r="D19" s="374" t="s">
        <v>76</v>
      </c>
      <c r="E19" s="374" t="str">
        <f>"SOC-"&amp;B19&amp;"-1"</f>
        <v>SOC-2-1</v>
      </c>
      <c r="F19" s="389"/>
      <c r="G19" s="373" t="s">
        <v>77</v>
      </c>
      <c r="H19" s="373"/>
      <c r="I19" s="374" t="s">
        <v>74</v>
      </c>
      <c r="J19" s="373"/>
      <c r="K19" s="386" t="s">
        <v>78</v>
      </c>
    </row>
    <row r="20" spans="2:12">
      <c r="B20" s="388"/>
      <c r="C20" s="374"/>
      <c r="D20" s="374"/>
      <c r="E20" s="374"/>
      <c r="F20" s="389"/>
      <c r="G20" s="373"/>
      <c r="H20" s="373"/>
      <c r="I20" s="374"/>
      <c r="J20" s="373"/>
      <c r="K20" s="386"/>
    </row>
    <row r="21" spans="2:12">
      <c r="B21" s="388"/>
      <c r="C21" s="374"/>
      <c r="D21" s="374"/>
      <c r="E21" s="374"/>
      <c r="F21" s="389"/>
      <c r="G21" s="373"/>
      <c r="H21" s="373"/>
      <c r="I21" s="374"/>
      <c r="J21" s="373"/>
      <c r="K21" s="386"/>
    </row>
    <row r="22" spans="2:12">
      <c r="B22" s="388"/>
      <c r="C22" s="374"/>
      <c r="D22" s="374"/>
      <c r="E22" s="374"/>
      <c r="F22" s="389"/>
      <c r="G22" s="373"/>
      <c r="H22" s="373"/>
      <c r="I22" s="374"/>
      <c r="J22" s="373"/>
      <c r="K22" s="386"/>
    </row>
    <row r="23" spans="2:12">
      <c r="B23" s="388"/>
      <c r="C23" s="374"/>
      <c r="D23" s="374"/>
      <c r="E23" s="374"/>
      <c r="F23" s="389"/>
      <c r="G23" s="373"/>
      <c r="H23" s="373"/>
      <c r="I23" s="374"/>
      <c r="J23" s="373"/>
      <c r="K23" s="386"/>
    </row>
    <row r="24" spans="2:12">
      <c r="B24" s="388"/>
      <c r="C24" s="374"/>
      <c r="D24" s="374"/>
      <c r="E24" s="374"/>
      <c r="F24" s="389"/>
      <c r="G24" s="373"/>
      <c r="H24" s="373"/>
      <c r="I24" s="374"/>
      <c r="J24" s="373"/>
      <c r="K24" s="386"/>
    </row>
    <row r="25" spans="2:12">
      <c r="B25" s="388"/>
      <c r="C25" s="374"/>
      <c r="D25" s="374"/>
      <c r="E25" s="374"/>
      <c r="F25" s="389"/>
      <c r="G25" s="373"/>
      <c r="H25" s="373"/>
      <c r="I25" s="374"/>
      <c r="J25" s="373"/>
      <c r="K25" s="386"/>
    </row>
    <row r="26" spans="2:12">
      <c r="B26" s="388"/>
      <c r="C26" s="374"/>
      <c r="D26" s="374"/>
      <c r="E26" s="374"/>
      <c r="F26" s="389"/>
      <c r="G26" s="373"/>
      <c r="H26" s="373"/>
      <c r="I26" s="374"/>
      <c r="J26" s="373"/>
      <c r="K26" s="386"/>
    </row>
    <row r="27" spans="2:12">
      <c r="B27" s="388"/>
      <c r="C27" s="374"/>
      <c r="D27" s="374"/>
      <c r="E27" s="374"/>
      <c r="F27" s="389"/>
      <c r="G27" s="373"/>
      <c r="H27" s="373"/>
      <c r="I27" s="374"/>
      <c r="J27" s="373"/>
      <c r="K27" s="386"/>
    </row>
    <row r="28" spans="2:12">
      <c r="B28" s="388"/>
      <c r="C28" s="374"/>
      <c r="D28" s="374"/>
      <c r="E28" s="374"/>
      <c r="F28" s="389"/>
      <c r="G28" s="373"/>
      <c r="H28" s="373"/>
      <c r="I28" s="374"/>
      <c r="J28" s="373"/>
      <c r="K28" s="386"/>
    </row>
    <row r="29" spans="2:12">
      <c r="B29" s="388"/>
      <c r="C29" s="374"/>
      <c r="D29" s="374"/>
      <c r="E29" s="374"/>
      <c r="F29" s="389"/>
      <c r="G29" s="373"/>
      <c r="H29" s="373"/>
      <c r="I29" s="374"/>
      <c r="J29" s="373"/>
      <c r="K29" s="386"/>
    </row>
    <row r="30" spans="2:12">
      <c r="B30" s="388"/>
      <c r="C30" s="374"/>
      <c r="D30" s="374"/>
      <c r="E30" s="374"/>
      <c r="F30" s="389"/>
      <c r="G30" s="373"/>
      <c r="H30" s="373"/>
      <c r="I30" s="374"/>
      <c r="J30" s="373"/>
      <c r="K30" s="386"/>
    </row>
    <row r="31" spans="2:12">
      <c r="B31" s="388"/>
      <c r="C31" s="374"/>
      <c r="D31" s="374"/>
      <c r="E31" s="374"/>
      <c r="F31" s="389"/>
      <c r="G31" s="373"/>
      <c r="H31" s="373"/>
      <c r="I31" s="374"/>
      <c r="J31" s="373"/>
      <c r="K31" s="386"/>
    </row>
    <row r="32" spans="2:12">
      <c r="B32" s="388"/>
      <c r="C32" s="374"/>
      <c r="D32" s="374"/>
      <c r="E32" s="374"/>
      <c r="F32" s="389"/>
      <c r="G32" s="373"/>
      <c r="H32" s="373"/>
      <c r="I32" s="374"/>
      <c r="J32" s="373"/>
      <c r="K32" s="386"/>
    </row>
    <row r="33" spans="2:11">
      <c r="B33" s="388"/>
      <c r="C33" s="374"/>
      <c r="D33" s="374"/>
      <c r="E33" s="374"/>
      <c r="F33" s="389"/>
      <c r="G33" s="373"/>
      <c r="H33" s="373"/>
      <c r="I33" s="374"/>
      <c r="J33" s="373"/>
      <c r="K33" s="386"/>
    </row>
    <row r="34" spans="2:11">
      <c r="B34" s="388"/>
      <c r="C34" s="374"/>
      <c r="D34" s="374"/>
      <c r="E34" s="374"/>
      <c r="F34" s="389"/>
      <c r="G34" s="373"/>
      <c r="H34" s="373"/>
      <c r="I34" s="374"/>
      <c r="J34" s="373"/>
      <c r="K34" s="386"/>
    </row>
    <row r="35" spans="2:11">
      <c r="B35" s="388"/>
      <c r="C35" s="374"/>
      <c r="D35" s="374"/>
      <c r="E35" s="374"/>
      <c r="F35" s="389"/>
      <c r="G35" s="373"/>
      <c r="H35" s="373"/>
      <c r="I35" s="374"/>
      <c r="J35" s="373"/>
      <c r="K35" s="386"/>
    </row>
    <row r="36" spans="2:11">
      <c r="B36" s="388"/>
      <c r="C36" s="374"/>
      <c r="D36" s="374"/>
      <c r="E36" s="374"/>
      <c r="F36" s="389"/>
      <c r="G36" s="373"/>
      <c r="H36" s="373"/>
      <c r="I36" s="374"/>
      <c r="J36" s="373"/>
      <c r="K36" s="386"/>
    </row>
    <row r="37" spans="2:11">
      <c r="B37" s="388"/>
      <c r="C37" s="374"/>
      <c r="D37" s="374"/>
      <c r="E37" s="374"/>
      <c r="F37" s="389"/>
      <c r="G37" s="373"/>
      <c r="H37" s="373"/>
      <c r="I37" s="374"/>
      <c r="J37" s="373"/>
      <c r="K37" s="386"/>
    </row>
    <row r="38" spans="2:11">
      <c r="B38" s="388"/>
      <c r="C38" s="374"/>
      <c r="D38" s="374"/>
      <c r="E38" s="374"/>
      <c r="F38" s="389"/>
      <c r="G38" s="373"/>
      <c r="H38" s="373"/>
      <c r="I38" s="374"/>
      <c r="J38" s="373"/>
      <c r="K38" s="386"/>
    </row>
    <row r="39" spans="2:11">
      <c r="B39" s="388"/>
      <c r="C39" s="374"/>
      <c r="D39" s="374"/>
      <c r="E39" s="374"/>
      <c r="F39" s="389"/>
      <c r="G39" s="373"/>
      <c r="H39" s="373"/>
      <c r="I39" s="374"/>
      <c r="J39" s="373"/>
      <c r="K39" s="386"/>
    </row>
    <row r="40" spans="2:11">
      <c r="B40" s="388"/>
      <c r="C40" s="374"/>
      <c r="D40" s="374"/>
      <c r="E40" s="374"/>
      <c r="F40" s="389"/>
      <c r="G40" s="373"/>
      <c r="H40" s="373"/>
      <c r="I40" s="374"/>
      <c r="J40" s="373"/>
      <c r="K40" s="386"/>
    </row>
    <row r="41" spans="2:11">
      <c r="B41" s="388"/>
      <c r="C41" s="374"/>
      <c r="D41" s="374"/>
      <c r="E41" s="374"/>
      <c r="F41" s="389"/>
      <c r="G41" s="373"/>
      <c r="H41" s="373"/>
      <c r="I41" s="374"/>
      <c r="J41" s="373"/>
      <c r="K41" s="386"/>
    </row>
    <row r="42" spans="2:11">
      <c r="B42" s="388">
        <v>3</v>
      </c>
      <c r="C42" s="374"/>
      <c r="D42" s="374" t="s">
        <v>79</v>
      </c>
      <c r="E42" s="374" t="str">
        <f>"SOC-"&amp;B42&amp;"-1"</f>
        <v>SOC-3-1</v>
      </c>
      <c r="F42" s="389"/>
      <c r="G42" s="373" t="s">
        <v>80</v>
      </c>
      <c r="H42" s="374"/>
      <c r="I42" s="374" t="s">
        <v>74</v>
      </c>
      <c r="J42" s="374"/>
      <c r="K42" s="394"/>
    </row>
    <row r="43" spans="2:11">
      <c r="B43" s="388"/>
      <c r="C43" s="374"/>
      <c r="D43" s="374"/>
      <c r="E43" s="374"/>
      <c r="F43" s="389"/>
      <c r="G43" s="373"/>
      <c r="H43" s="374"/>
      <c r="I43" s="374"/>
      <c r="J43" s="374"/>
      <c r="K43" s="394"/>
    </row>
    <row r="44" spans="2:11">
      <c r="B44" s="388"/>
      <c r="C44" s="374"/>
      <c r="D44" s="374"/>
      <c r="E44" s="374"/>
      <c r="F44" s="389"/>
      <c r="G44" s="373"/>
      <c r="H44" s="374"/>
      <c r="I44" s="374"/>
      <c r="J44" s="374"/>
      <c r="K44" s="394"/>
    </row>
    <row r="45" spans="2:11">
      <c r="B45" s="388"/>
      <c r="C45" s="374"/>
      <c r="D45" s="374"/>
      <c r="E45" s="374"/>
      <c r="F45" s="389"/>
      <c r="G45" s="373"/>
      <c r="H45" s="374"/>
      <c r="I45" s="374"/>
      <c r="J45" s="374"/>
      <c r="K45" s="394"/>
    </row>
    <row r="46" spans="2:11">
      <c r="B46" s="388"/>
      <c r="C46" s="374"/>
      <c r="D46" s="374"/>
      <c r="E46" s="374"/>
      <c r="F46" s="389"/>
      <c r="G46" s="373"/>
      <c r="H46" s="374"/>
      <c r="I46" s="374"/>
      <c r="J46" s="374"/>
      <c r="K46" s="394"/>
    </row>
    <row r="47" spans="2:11">
      <c r="B47" s="388"/>
      <c r="C47" s="374"/>
      <c r="D47" s="374"/>
      <c r="E47" s="374"/>
      <c r="F47" s="389"/>
      <c r="G47" s="373"/>
      <c r="H47" s="374"/>
      <c r="I47" s="374"/>
      <c r="J47" s="374"/>
      <c r="K47" s="394"/>
    </row>
    <row r="48" spans="2:11">
      <c r="B48" s="388"/>
      <c r="C48" s="374"/>
      <c r="D48" s="374"/>
      <c r="E48" s="374"/>
      <c r="F48" s="389"/>
      <c r="G48" s="373"/>
      <c r="H48" s="374"/>
      <c r="I48" s="374"/>
      <c r="J48" s="374"/>
      <c r="K48" s="394"/>
    </row>
    <row r="49" spans="2:11">
      <c r="B49" s="388"/>
      <c r="C49" s="374"/>
      <c r="D49" s="374"/>
      <c r="E49" s="374"/>
      <c r="F49" s="389"/>
      <c r="G49" s="373"/>
      <c r="H49" s="374"/>
      <c r="I49" s="374"/>
      <c r="J49" s="374"/>
      <c r="K49" s="394"/>
    </row>
    <row r="50" spans="2:11">
      <c r="B50" s="388"/>
      <c r="C50" s="374"/>
      <c r="D50" s="374"/>
      <c r="E50" s="374"/>
      <c r="F50" s="389"/>
      <c r="G50" s="373"/>
      <c r="H50" s="374"/>
      <c r="I50" s="374"/>
      <c r="J50" s="374"/>
      <c r="K50" s="394"/>
    </row>
    <row r="51" spans="2:11">
      <c r="B51" s="388"/>
      <c r="C51" s="374"/>
      <c r="D51" s="374"/>
      <c r="E51" s="374"/>
      <c r="F51" s="389"/>
      <c r="G51" s="373"/>
      <c r="H51" s="374"/>
      <c r="I51" s="374"/>
      <c r="J51" s="374"/>
      <c r="K51" s="394"/>
    </row>
    <row r="52" spans="2:11">
      <c r="B52" s="388"/>
      <c r="C52" s="374"/>
      <c r="D52" s="374"/>
      <c r="E52" s="374"/>
      <c r="F52" s="389"/>
      <c r="G52" s="373"/>
      <c r="H52" s="374"/>
      <c r="I52" s="374"/>
      <c r="J52" s="374"/>
      <c r="K52" s="394"/>
    </row>
    <row r="53" spans="2:11">
      <c r="B53" s="388"/>
      <c r="C53" s="374"/>
      <c r="D53" s="374"/>
      <c r="E53" s="374"/>
      <c r="F53" s="389"/>
      <c r="G53" s="373"/>
      <c r="H53" s="374"/>
      <c r="I53" s="374"/>
      <c r="J53" s="374"/>
      <c r="K53" s="394"/>
    </row>
    <row r="54" spans="2:11">
      <c r="B54" s="388"/>
      <c r="C54" s="374"/>
      <c r="D54" s="374"/>
      <c r="E54" s="374"/>
      <c r="F54" s="389"/>
      <c r="G54" s="373"/>
      <c r="H54" s="374"/>
      <c r="I54" s="374"/>
      <c r="J54" s="374"/>
      <c r="K54" s="394"/>
    </row>
    <row r="55" spans="2:11">
      <c r="B55" s="388"/>
      <c r="C55" s="374"/>
      <c r="D55" s="374"/>
      <c r="E55" s="374"/>
      <c r="F55" s="389"/>
      <c r="G55" s="373"/>
      <c r="H55" s="374"/>
      <c r="I55" s="374"/>
      <c r="J55" s="374"/>
      <c r="K55" s="394"/>
    </row>
    <row r="56" spans="2:11">
      <c r="B56" s="388"/>
      <c r="C56" s="374"/>
      <c r="D56" s="374"/>
      <c r="E56" s="374"/>
      <c r="F56" s="389"/>
      <c r="G56" s="373"/>
      <c r="H56" s="374"/>
      <c r="I56" s="374"/>
      <c r="J56" s="374"/>
      <c r="K56" s="394"/>
    </row>
    <row r="57" spans="2:11">
      <c r="B57" s="388"/>
      <c r="C57" s="374"/>
      <c r="D57" s="374"/>
      <c r="E57" s="374"/>
      <c r="F57" s="389"/>
      <c r="G57" s="373"/>
      <c r="H57" s="374"/>
      <c r="I57" s="374"/>
      <c r="J57" s="374"/>
      <c r="K57" s="394"/>
    </row>
    <row r="58" spans="2:11">
      <c r="B58" s="388"/>
      <c r="C58" s="374"/>
      <c r="D58" s="374"/>
      <c r="E58" s="374"/>
      <c r="F58" s="389"/>
      <c r="G58" s="373"/>
      <c r="H58" s="374"/>
      <c r="I58" s="374"/>
      <c r="J58" s="374"/>
      <c r="K58" s="394"/>
    </row>
    <row r="59" spans="2:11">
      <c r="B59" s="388"/>
      <c r="C59" s="374"/>
      <c r="D59" s="374"/>
      <c r="E59" s="374"/>
      <c r="F59" s="389"/>
      <c r="G59" s="373"/>
      <c r="H59" s="374"/>
      <c r="I59" s="374"/>
      <c r="J59" s="374"/>
      <c r="K59" s="394"/>
    </row>
    <row r="60" spans="2:11">
      <c r="B60" s="388"/>
      <c r="C60" s="374"/>
      <c r="D60" s="374"/>
      <c r="E60" s="374"/>
      <c r="F60" s="389"/>
      <c r="G60" s="373"/>
      <c r="H60" s="374"/>
      <c r="I60" s="374"/>
      <c r="J60" s="374"/>
      <c r="K60" s="394"/>
    </row>
    <row r="61" spans="2:11">
      <c r="B61" s="388"/>
      <c r="C61" s="374"/>
      <c r="D61" s="374"/>
      <c r="E61" s="374"/>
      <c r="F61" s="389"/>
      <c r="G61" s="373"/>
      <c r="H61" s="374"/>
      <c r="I61" s="374"/>
      <c r="J61" s="374"/>
      <c r="K61" s="394"/>
    </row>
    <row r="62" spans="2:11">
      <c r="B62" s="388"/>
      <c r="C62" s="374"/>
      <c r="D62" s="374"/>
      <c r="E62" s="374"/>
      <c r="F62" s="389"/>
      <c r="G62" s="373"/>
      <c r="H62" s="374"/>
      <c r="I62" s="374"/>
      <c r="J62" s="374"/>
      <c r="K62" s="394"/>
    </row>
    <row r="63" spans="2:11">
      <c r="B63" s="388"/>
      <c r="C63" s="374"/>
      <c r="D63" s="374"/>
      <c r="E63" s="374"/>
      <c r="F63" s="389"/>
      <c r="G63" s="373"/>
      <c r="H63" s="374"/>
      <c r="I63" s="374"/>
      <c r="J63" s="374"/>
      <c r="K63" s="394"/>
    </row>
    <row r="64" spans="2:11">
      <c r="B64" s="388"/>
      <c r="C64" s="374"/>
      <c r="D64" s="374"/>
      <c r="E64" s="374"/>
      <c r="F64" s="389"/>
      <c r="G64" s="373"/>
      <c r="H64" s="374"/>
      <c r="I64" s="374"/>
      <c r="J64" s="374"/>
      <c r="K64" s="394"/>
    </row>
    <row r="65" spans="2:11" ht="15.6" customHeight="1">
      <c r="B65" s="388">
        <v>4</v>
      </c>
      <c r="C65" s="395" t="s">
        <v>81</v>
      </c>
      <c r="D65" s="374" t="s">
        <v>82</v>
      </c>
      <c r="E65" s="374" t="str">
        <f>"SOC-"&amp;B65&amp;"-1"</f>
        <v>SOC-4-1</v>
      </c>
      <c r="F65" s="389"/>
      <c r="G65" s="389" t="s">
        <v>83</v>
      </c>
      <c r="H65" s="374"/>
      <c r="I65" s="374" t="s">
        <v>74</v>
      </c>
      <c r="J65" s="374"/>
      <c r="K65" s="394" t="s">
        <v>84</v>
      </c>
    </row>
    <row r="66" spans="2:11">
      <c r="B66" s="388"/>
      <c r="C66" s="396"/>
      <c r="D66" s="374"/>
      <c r="E66" s="374"/>
      <c r="F66" s="389"/>
      <c r="G66" s="389"/>
      <c r="H66" s="374"/>
      <c r="I66" s="374"/>
      <c r="J66" s="374"/>
      <c r="K66" s="394"/>
    </row>
    <row r="67" spans="2:11">
      <c r="B67" s="388"/>
      <c r="C67" s="396"/>
      <c r="D67" s="374"/>
      <c r="E67" s="374"/>
      <c r="F67" s="389"/>
      <c r="G67" s="389"/>
      <c r="H67" s="374"/>
      <c r="I67" s="374"/>
      <c r="J67" s="374"/>
      <c r="K67" s="394"/>
    </row>
    <row r="68" spans="2:11">
      <c r="B68" s="388"/>
      <c r="C68" s="396"/>
      <c r="D68" s="374"/>
      <c r="E68" s="374"/>
      <c r="F68" s="389"/>
      <c r="G68" s="389"/>
      <c r="H68" s="374"/>
      <c r="I68" s="374"/>
      <c r="J68" s="374"/>
      <c r="K68" s="394"/>
    </row>
    <row r="69" spans="2:11">
      <c r="B69" s="388"/>
      <c r="C69" s="396"/>
      <c r="D69" s="374"/>
      <c r="E69" s="374"/>
      <c r="F69" s="389"/>
      <c r="G69" s="389"/>
      <c r="H69" s="374"/>
      <c r="I69" s="374"/>
      <c r="J69" s="374"/>
      <c r="K69" s="394"/>
    </row>
    <row r="70" spans="2:11">
      <c r="B70" s="388"/>
      <c r="C70" s="396"/>
      <c r="D70" s="374"/>
      <c r="E70" s="374"/>
      <c r="F70" s="389"/>
      <c r="G70" s="389"/>
      <c r="H70" s="374"/>
      <c r="I70" s="374"/>
      <c r="J70" s="374"/>
      <c r="K70" s="394"/>
    </row>
    <row r="71" spans="2:11">
      <c r="B71" s="388"/>
      <c r="C71" s="396"/>
      <c r="D71" s="374"/>
      <c r="E71" s="374"/>
      <c r="F71" s="389"/>
      <c r="G71" s="389"/>
      <c r="H71" s="374"/>
      <c r="I71" s="374"/>
      <c r="J71" s="374"/>
      <c r="K71" s="394"/>
    </row>
    <row r="72" spans="2:11" ht="15.6" customHeight="1">
      <c r="B72" s="388">
        <v>5</v>
      </c>
      <c r="C72" s="396"/>
      <c r="D72" s="374" t="s">
        <v>85</v>
      </c>
      <c r="E72" s="374" t="str">
        <f>"SOC-"&amp;B72&amp;"-1"</f>
        <v>SOC-5-1</v>
      </c>
      <c r="F72" s="389"/>
      <c r="G72" s="389" t="s">
        <v>86</v>
      </c>
      <c r="H72" s="374"/>
      <c r="I72" s="374" t="s">
        <v>74</v>
      </c>
      <c r="J72" s="374"/>
      <c r="K72" s="394" t="s">
        <v>84</v>
      </c>
    </row>
    <row r="73" spans="2:11">
      <c r="B73" s="388"/>
      <c r="C73" s="396"/>
      <c r="D73" s="374"/>
      <c r="E73" s="374"/>
      <c r="F73" s="389"/>
      <c r="G73" s="389"/>
      <c r="H73" s="374"/>
      <c r="I73" s="374"/>
      <c r="J73" s="374"/>
      <c r="K73" s="394"/>
    </row>
    <row r="74" spans="2:11">
      <c r="B74" s="388"/>
      <c r="C74" s="396"/>
      <c r="D74" s="374"/>
      <c r="E74" s="374"/>
      <c r="F74" s="389"/>
      <c r="G74" s="389"/>
      <c r="H74" s="374"/>
      <c r="I74" s="374"/>
      <c r="J74" s="374"/>
      <c r="K74" s="394"/>
    </row>
    <row r="75" spans="2:11">
      <c r="B75" s="388"/>
      <c r="C75" s="396"/>
      <c r="D75" s="374"/>
      <c r="E75" s="374"/>
      <c r="F75" s="389"/>
      <c r="G75" s="389"/>
      <c r="H75" s="374"/>
      <c r="I75" s="374"/>
      <c r="J75" s="374"/>
      <c r="K75" s="394"/>
    </row>
    <row r="76" spans="2:11">
      <c r="B76" s="388"/>
      <c r="C76" s="396"/>
      <c r="D76" s="374"/>
      <c r="E76" s="374"/>
      <c r="F76" s="389"/>
      <c r="G76" s="389"/>
      <c r="H76" s="374"/>
      <c r="I76" s="374"/>
      <c r="J76" s="374"/>
      <c r="K76" s="394"/>
    </row>
    <row r="77" spans="2:11">
      <c r="B77" s="388"/>
      <c r="C77" s="396"/>
      <c r="D77" s="374"/>
      <c r="E77" s="374"/>
      <c r="F77" s="389"/>
      <c r="G77" s="389"/>
      <c r="H77" s="374"/>
      <c r="I77" s="374"/>
      <c r="J77" s="374"/>
      <c r="K77" s="394"/>
    </row>
    <row r="78" spans="2:11">
      <c r="B78" s="388"/>
      <c r="C78" s="396"/>
      <c r="D78" s="374"/>
      <c r="E78" s="374"/>
      <c r="F78" s="389"/>
      <c r="G78" s="389"/>
      <c r="H78" s="374"/>
      <c r="I78" s="374"/>
      <c r="J78" s="374"/>
      <c r="K78" s="394"/>
    </row>
    <row r="79" spans="2:11" ht="15.6" customHeight="1">
      <c r="B79" s="388">
        <v>6</v>
      </c>
      <c r="C79" s="396"/>
      <c r="D79" s="374" t="s">
        <v>87</v>
      </c>
      <c r="E79" s="374" t="str">
        <f>"SOC-"&amp;B79&amp;"-1"</f>
        <v>SOC-6-1</v>
      </c>
      <c r="F79" s="389"/>
      <c r="G79" s="389" t="s">
        <v>88</v>
      </c>
      <c r="H79" s="374" t="s">
        <v>89</v>
      </c>
      <c r="I79" s="374" t="s">
        <v>74</v>
      </c>
      <c r="J79" s="374"/>
      <c r="K79" s="394" t="s">
        <v>90</v>
      </c>
    </row>
    <row r="80" spans="2:11">
      <c r="B80" s="388"/>
      <c r="C80" s="396"/>
      <c r="D80" s="374"/>
      <c r="E80" s="374"/>
      <c r="F80" s="389"/>
      <c r="G80" s="389"/>
      <c r="H80" s="374"/>
      <c r="I80" s="374"/>
      <c r="J80" s="374"/>
      <c r="K80" s="394"/>
    </row>
    <row r="81" spans="2:11">
      <c r="B81" s="388"/>
      <c r="C81" s="396"/>
      <c r="D81" s="374"/>
      <c r="E81" s="374"/>
      <c r="F81" s="389"/>
      <c r="G81" s="389"/>
      <c r="H81" s="374"/>
      <c r="I81" s="374"/>
      <c r="J81" s="374"/>
      <c r="K81" s="394"/>
    </row>
    <row r="82" spans="2:11">
      <c r="B82" s="388"/>
      <c r="C82" s="396"/>
      <c r="D82" s="374"/>
      <c r="E82" s="374"/>
      <c r="F82" s="389"/>
      <c r="G82" s="389"/>
      <c r="H82" s="374"/>
      <c r="I82" s="374"/>
      <c r="J82" s="374"/>
      <c r="K82" s="394"/>
    </row>
    <row r="83" spans="2:11">
      <c r="B83" s="388"/>
      <c r="C83" s="396"/>
      <c r="D83" s="374"/>
      <c r="E83" s="374"/>
      <c r="F83" s="389"/>
      <c r="G83" s="389"/>
      <c r="H83" s="374"/>
      <c r="I83" s="374"/>
      <c r="J83" s="374"/>
      <c r="K83" s="394"/>
    </row>
    <row r="84" spans="2:11">
      <c r="B84" s="388"/>
      <c r="C84" s="396"/>
      <c r="D84" s="374"/>
      <c r="E84" s="374"/>
      <c r="F84" s="389"/>
      <c r="G84" s="389"/>
      <c r="H84" s="374"/>
      <c r="I84" s="374"/>
      <c r="J84" s="374"/>
      <c r="K84" s="394"/>
    </row>
    <row r="85" spans="2:11">
      <c r="B85" s="388"/>
      <c r="C85" s="396"/>
      <c r="D85" s="374"/>
      <c r="E85" s="374"/>
      <c r="F85" s="389"/>
      <c r="G85" s="389"/>
      <c r="H85" s="374"/>
      <c r="I85" s="374"/>
      <c r="J85" s="374"/>
      <c r="K85" s="394"/>
    </row>
    <row r="86" spans="2:11">
      <c r="B86" s="388"/>
      <c r="C86" s="396"/>
      <c r="D86" s="374"/>
      <c r="E86" s="374"/>
      <c r="F86" s="389"/>
      <c r="G86" s="389"/>
      <c r="H86" s="374"/>
      <c r="I86" s="374"/>
      <c r="J86" s="374"/>
      <c r="K86" s="394"/>
    </row>
    <row r="87" spans="2:11">
      <c r="B87" s="388"/>
      <c r="C87" s="396"/>
      <c r="D87" s="374"/>
      <c r="E87" s="374"/>
      <c r="F87" s="389"/>
      <c r="G87" s="389"/>
      <c r="H87" s="374"/>
      <c r="I87" s="374"/>
      <c r="J87" s="374"/>
      <c r="K87" s="394"/>
    </row>
    <row r="88" spans="2:11">
      <c r="B88" s="388">
        <v>7</v>
      </c>
      <c r="C88" s="396"/>
      <c r="D88" s="374" t="s">
        <v>91</v>
      </c>
      <c r="E88" s="374" t="str">
        <f>"SOC-"&amp;B88&amp;"-1"</f>
        <v>SOC-7-1</v>
      </c>
      <c r="F88" s="389"/>
      <c r="G88" s="389" t="s">
        <v>92</v>
      </c>
      <c r="H88" s="374" t="s">
        <v>89</v>
      </c>
      <c r="I88" s="374" t="s">
        <v>74</v>
      </c>
      <c r="J88" s="374"/>
      <c r="K88" s="394" t="s">
        <v>90</v>
      </c>
    </row>
    <row r="89" spans="2:11">
      <c r="B89" s="388"/>
      <c r="C89" s="396"/>
      <c r="D89" s="374"/>
      <c r="E89" s="374"/>
      <c r="F89" s="389"/>
      <c r="G89" s="389"/>
      <c r="H89" s="374"/>
      <c r="I89" s="374"/>
      <c r="J89" s="374"/>
      <c r="K89" s="394"/>
    </row>
    <row r="90" spans="2:11">
      <c r="B90" s="388"/>
      <c r="C90" s="396"/>
      <c r="D90" s="374"/>
      <c r="E90" s="374"/>
      <c r="F90" s="389"/>
      <c r="G90" s="389"/>
      <c r="H90" s="374"/>
      <c r="I90" s="374"/>
      <c r="J90" s="374"/>
      <c r="K90" s="394"/>
    </row>
    <row r="91" spans="2:11">
      <c r="B91" s="388"/>
      <c r="C91" s="396"/>
      <c r="D91" s="374"/>
      <c r="E91" s="374"/>
      <c r="F91" s="389"/>
      <c r="G91" s="389"/>
      <c r="H91" s="374"/>
      <c r="I91" s="374"/>
      <c r="J91" s="374"/>
      <c r="K91" s="394"/>
    </row>
    <row r="92" spans="2:11">
      <c r="B92" s="388"/>
      <c r="C92" s="396"/>
      <c r="D92" s="374"/>
      <c r="E92" s="374"/>
      <c r="F92" s="389"/>
      <c r="G92" s="389"/>
      <c r="H92" s="374"/>
      <c r="I92" s="374"/>
      <c r="J92" s="374"/>
      <c r="K92" s="394"/>
    </row>
    <row r="93" spans="2:11">
      <c r="B93" s="388"/>
      <c r="C93" s="396"/>
      <c r="D93" s="374"/>
      <c r="E93" s="374"/>
      <c r="F93" s="389"/>
      <c r="G93" s="389"/>
      <c r="H93" s="374"/>
      <c r="I93" s="374"/>
      <c r="J93" s="374"/>
      <c r="K93" s="394"/>
    </row>
    <row r="94" spans="2:11">
      <c r="B94" s="388"/>
      <c r="C94" s="396"/>
      <c r="D94" s="374"/>
      <c r="E94" s="374"/>
      <c r="F94" s="389"/>
      <c r="G94" s="389"/>
      <c r="H94" s="374"/>
      <c r="I94" s="374"/>
      <c r="J94" s="374"/>
      <c r="K94" s="394"/>
    </row>
    <row r="95" spans="2:11">
      <c r="B95" s="388"/>
      <c r="C95" s="396"/>
      <c r="D95" s="374"/>
      <c r="E95" s="374"/>
      <c r="F95" s="389"/>
      <c r="G95" s="389"/>
      <c r="H95" s="374"/>
      <c r="I95" s="374"/>
      <c r="J95" s="374"/>
      <c r="K95" s="394"/>
    </row>
    <row r="96" spans="2:11">
      <c r="B96" s="388">
        <v>79</v>
      </c>
      <c r="C96" s="396"/>
      <c r="D96" s="398" t="s">
        <v>93</v>
      </c>
      <c r="E96" s="398" t="s">
        <v>94</v>
      </c>
      <c r="F96" s="399"/>
      <c r="G96" s="399" t="s">
        <v>95</v>
      </c>
      <c r="H96" s="374"/>
      <c r="I96" s="374"/>
      <c r="J96" s="374"/>
      <c r="K96" s="394"/>
    </row>
    <row r="97" spans="2:11">
      <c r="B97" s="388"/>
      <c r="C97" s="396"/>
      <c r="D97" s="398"/>
      <c r="E97" s="398"/>
      <c r="F97" s="399"/>
      <c r="G97" s="399"/>
      <c r="H97" s="374"/>
      <c r="I97" s="374"/>
      <c r="J97" s="374"/>
      <c r="K97" s="394"/>
    </row>
    <row r="98" spans="2:11">
      <c r="B98" s="388"/>
      <c r="C98" s="396"/>
      <c r="D98" s="398"/>
      <c r="E98" s="398"/>
      <c r="F98" s="399"/>
      <c r="G98" s="399"/>
      <c r="H98" s="374"/>
      <c r="I98" s="374"/>
      <c r="J98" s="374"/>
      <c r="K98" s="394"/>
    </row>
    <row r="99" spans="2:11">
      <c r="B99" s="388"/>
      <c r="C99" s="396"/>
      <c r="D99" s="398"/>
      <c r="E99" s="398"/>
      <c r="F99" s="399"/>
      <c r="G99" s="399"/>
      <c r="H99" s="374"/>
      <c r="I99" s="374"/>
      <c r="J99" s="374"/>
      <c r="K99" s="394"/>
    </row>
    <row r="100" spans="2:11">
      <c r="B100" s="388"/>
      <c r="C100" s="396"/>
      <c r="D100" s="398"/>
      <c r="E100" s="398"/>
      <c r="F100" s="399"/>
      <c r="G100" s="399"/>
      <c r="H100" s="374"/>
      <c r="I100" s="374"/>
      <c r="J100" s="374"/>
      <c r="K100" s="394"/>
    </row>
    <row r="101" spans="2:11">
      <c r="B101" s="388"/>
      <c r="C101" s="396"/>
      <c r="D101" s="398"/>
      <c r="E101" s="398"/>
      <c r="F101" s="399"/>
      <c r="G101" s="399"/>
      <c r="H101" s="374"/>
      <c r="I101" s="374"/>
      <c r="J101" s="374"/>
      <c r="K101" s="394"/>
    </row>
    <row r="102" spans="2:11">
      <c r="B102" s="388"/>
      <c r="C102" s="396"/>
      <c r="D102" s="398"/>
      <c r="E102" s="398"/>
      <c r="F102" s="399"/>
      <c r="G102" s="399"/>
      <c r="H102" s="374"/>
      <c r="I102" s="374"/>
      <c r="J102" s="374"/>
      <c r="K102" s="394"/>
    </row>
    <row r="103" spans="2:11">
      <c r="B103" s="388"/>
      <c r="C103" s="396"/>
      <c r="D103" s="398"/>
      <c r="E103" s="398"/>
      <c r="F103" s="399"/>
      <c r="G103" s="399"/>
      <c r="H103" s="374"/>
      <c r="I103" s="374"/>
      <c r="J103" s="374"/>
      <c r="K103" s="394"/>
    </row>
    <row r="104" spans="2:11">
      <c r="B104" s="388"/>
      <c r="C104" s="396"/>
      <c r="D104" s="398"/>
      <c r="E104" s="398"/>
      <c r="F104" s="399"/>
      <c r="G104" s="399"/>
      <c r="H104" s="374"/>
      <c r="I104" s="374"/>
      <c r="J104" s="374"/>
      <c r="K104" s="394"/>
    </row>
    <row r="105" spans="2:11">
      <c r="B105" s="388"/>
      <c r="C105" s="396"/>
      <c r="D105" s="398"/>
      <c r="E105" s="398"/>
      <c r="F105" s="399"/>
      <c r="G105" s="399"/>
      <c r="H105" s="374"/>
      <c r="I105" s="374"/>
      <c r="J105" s="374"/>
      <c r="K105" s="394"/>
    </row>
    <row r="106" spans="2:11">
      <c r="B106" s="388">
        <v>80</v>
      </c>
      <c r="C106" s="396"/>
      <c r="D106" s="398" t="s">
        <v>96</v>
      </c>
      <c r="E106" s="398" t="s">
        <v>97</v>
      </c>
      <c r="F106" s="399"/>
      <c r="G106" s="399" t="s">
        <v>98</v>
      </c>
      <c r="H106" s="374"/>
      <c r="I106" s="374"/>
      <c r="J106" s="374"/>
      <c r="K106" s="394"/>
    </row>
    <row r="107" spans="2:11">
      <c r="B107" s="388"/>
      <c r="C107" s="396"/>
      <c r="D107" s="398"/>
      <c r="E107" s="398"/>
      <c r="F107" s="399"/>
      <c r="G107" s="399"/>
      <c r="H107" s="374"/>
      <c r="I107" s="374"/>
      <c r="J107" s="374"/>
      <c r="K107" s="394"/>
    </row>
    <row r="108" spans="2:11">
      <c r="B108" s="388"/>
      <c r="C108" s="396"/>
      <c r="D108" s="398"/>
      <c r="E108" s="398"/>
      <c r="F108" s="399"/>
      <c r="G108" s="399"/>
      <c r="H108" s="374"/>
      <c r="I108" s="374"/>
      <c r="J108" s="374"/>
      <c r="K108" s="394"/>
    </row>
    <row r="109" spans="2:11">
      <c r="B109" s="388"/>
      <c r="C109" s="396"/>
      <c r="D109" s="398"/>
      <c r="E109" s="398"/>
      <c r="F109" s="399"/>
      <c r="G109" s="399"/>
      <c r="H109" s="374"/>
      <c r="I109" s="374"/>
      <c r="J109" s="374"/>
      <c r="K109" s="394"/>
    </row>
    <row r="110" spans="2:11">
      <c r="B110" s="388"/>
      <c r="C110" s="396"/>
      <c r="D110" s="398"/>
      <c r="E110" s="398"/>
      <c r="F110" s="399"/>
      <c r="G110" s="399"/>
      <c r="H110" s="374"/>
      <c r="I110" s="374"/>
      <c r="J110" s="374"/>
      <c r="K110" s="394"/>
    </row>
    <row r="111" spans="2:11">
      <c r="B111" s="388"/>
      <c r="C111" s="396"/>
      <c r="D111" s="398"/>
      <c r="E111" s="398"/>
      <c r="F111" s="399"/>
      <c r="G111" s="399"/>
      <c r="H111" s="374"/>
      <c r="I111" s="374"/>
      <c r="J111" s="374"/>
      <c r="K111" s="394"/>
    </row>
    <row r="112" spans="2:11">
      <c r="B112" s="388"/>
      <c r="C112" s="396"/>
      <c r="D112" s="398"/>
      <c r="E112" s="398"/>
      <c r="F112" s="399"/>
      <c r="G112" s="399"/>
      <c r="H112" s="374"/>
      <c r="I112" s="374"/>
      <c r="J112" s="374"/>
      <c r="K112" s="394"/>
    </row>
    <row r="113" spans="2:11">
      <c r="B113" s="388"/>
      <c r="C113" s="396"/>
      <c r="D113" s="398"/>
      <c r="E113" s="398"/>
      <c r="F113" s="399"/>
      <c r="G113" s="399"/>
      <c r="H113" s="374"/>
      <c r="I113" s="374"/>
      <c r="J113" s="374"/>
      <c r="K113" s="394"/>
    </row>
    <row r="114" spans="2:11">
      <c r="B114" s="388"/>
      <c r="C114" s="396"/>
      <c r="D114" s="398"/>
      <c r="E114" s="398"/>
      <c r="F114" s="399"/>
      <c r="G114" s="399"/>
      <c r="H114" s="374"/>
      <c r="I114" s="374"/>
      <c r="J114" s="374"/>
      <c r="K114" s="394"/>
    </row>
    <row r="115" spans="2:11">
      <c r="B115" s="388"/>
      <c r="C115" s="396"/>
      <c r="D115" s="398"/>
      <c r="E115" s="398"/>
      <c r="F115" s="399"/>
      <c r="G115" s="399"/>
      <c r="H115" s="374"/>
      <c r="I115" s="374"/>
      <c r="J115" s="374"/>
      <c r="K115" s="394"/>
    </row>
    <row r="116" spans="2:11">
      <c r="B116" s="388">
        <v>81</v>
      </c>
      <c r="C116" s="396"/>
      <c r="D116" s="398" t="s">
        <v>99</v>
      </c>
      <c r="E116" s="398" t="s">
        <v>100</v>
      </c>
      <c r="F116" s="399"/>
      <c r="G116" s="399" t="s">
        <v>1222</v>
      </c>
      <c r="H116" s="374"/>
      <c r="I116" s="374"/>
      <c r="J116" s="374"/>
      <c r="K116" s="394"/>
    </row>
    <row r="117" spans="2:11">
      <c r="B117" s="388"/>
      <c r="C117" s="396"/>
      <c r="D117" s="398"/>
      <c r="E117" s="398"/>
      <c r="F117" s="399"/>
      <c r="G117" s="399"/>
      <c r="H117" s="374"/>
      <c r="I117" s="374"/>
      <c r="J117" s="374"/>
      <c r="K117" s="394"/>
    </row>
    <row r="118" spans="2:11">
      <c r="B118" s="388"/>
      <c r="C118" s="396"/>
      <c r="D118" s="398"/>
      <c r="E118" s="398"/>
      <c r="F118" s="399"/>
      <c r="G118" s="399"/>
      <c r="H118" s="374"/>
      <c r="I118" s="374"/>
      <c r="J118" s="374"/>
      <c r="K118" s="394"/>
    </row>
    <row r="119" spans="2:11">
      <c r="B119" s="388"/>
      <c r="C119" s="396"/>
      <c r="D119" s="398"/>
      <c r="E119" s="398"/>
      <c r="F119" s="399"/>
      <c r="G119" s="399"/>
      <c r="H119" s="374"/>
      <c r="I119" s="374"/>
      <c r="J119" s="374"/>
      <c r="K119" s="394"/>
    </row>
    <row r="120" spans="2:11">
      <c r="B120" s="388"/>
      <c r="C120" s="396"/>
      <c r="D120" s="398"/>
      <c r="E120" s="398"/>
      <c r="F120" s="399"/>
      <c r="G120" s="399"/>
      <c r="H120" s="374"/>
      <c r="I120" s="374"/>
      <c r="J120" s="374"/>
      <c r="K120" s="394"/>
    </row>
    <row r="121" spans="2:11">
      <c r="B121" s="388"/>
      <c r="C121" s="396"/>
      <c r="D121" s="398"/>
      <c r="E121" s="398"/>
      <c r="F121" s="399"/>
      <c r="G121" s="399"/>
      <c r="H121" s="374"/>
      <c r="I121" s="374"/>
      <c r="J121" s="374"/>
      <c r="K121" s="394"/>
    </row>
    <row r="122" spans="2:11">
      <c r="B122" s="388"/>
      <c r="C122" s="396"/>
      <c r="D122" s="398"/>
      <c r="E122" s="398"/>
      <c r="F122" s="399"/>
      <c r="G122" s="399"/>
      <c r="H122" s="374"/>
      <c r="I122" s="374"/>
      <c r="J122" s="374"/>
      <c r="K122" s="394"/>
    </row>
    <row r="123" spans="2:11">
      <c r="B123" s="388"/>
      <c r="C123" s="396"/>
      <c r="D123" s="398"/>
      <c r="E123" s="398"/>
      <c r="F123" s="399"/>
      <c r="G123" s="399"/>
      <c r="H123" s="374"/>
      <c r="I123" s="374"/>
      <c r="J123" s="374"/>
      <c r="K123" s="394"/>
    </row>
    <row r="124" spans="2:11">
      <c r="B124" s="388"/>
      <c r="C124" s="396"/>
      <c r="D124" s="398"/>
      <c r="E124" s="398"/>
      <c r="F124" s="399"/>
      <c r="G124" s="399"/>
      <c r="H124" s="374"/>
      <c r="I124" s="374"/>
      <c r="J124" s="374"/>
      <c r="K124" s="394"/>
    </row>
    <row r="125" spans="2:11">
      <c r="B125" s="388"/>
      <c r="C125" s="396"/>
      <c r="D125" s="398"/>
      <c r="E125" s="398"/>
      <c r="F125" s="399"/>
      <c r="G125" s="399"/>
      <c r="H125" s="374"/>
      <c r="I125" s="374"/>
      <c r="J125" s="374"/>
      <c r="K125" s="394"/>
    </row>
    <row r="126" spans="2:11">
      <c r="B126" s="388">
        <v>8</v>
      </c>
      <c r="C126" s="396"/>
      <c r="D126" s="374" t="s">
        <v>101</v>
      </c>
      <c r="E126" s="374" t="str">
        <f>"SOC-"&amp;B126&amp;"-1"</f>
        <v>SOC-8-1</v>
      </c>
      <c r="F126" s="389"/>
      <c r="G126" s="389" t="s">
        <v>102</v>
      </c>
      <c r="H126" s="374"/>
      <c r="I126" s="374" t="s">
        <v>74</v>
      </c>
      <c r="J126" s="374"/>
      <c r="K126" s="394" t="s">
        <v>103</v>
      </c>
    </row>
    <row r="127" spans="2:11">
      <c r="B127" s="388"/>
      <c r="C127" s="396"/>
      <c r="D127" s="374"/>
      <c r="E127" s="374"/>
      <c r="F127" s="389"/>
      <c r="G127" s="389"/>
      <c r="H127" s="374"/>
      <c r="I127" s="374"/>
      <c r="J127" s="374"/>
      <c r="K127" s="394"/>
    </row>
    <row r="128" spans="2:11">
      <c r="B128" s="388"/>
      <c r="C128" s="396"/>
      <c r="D128" s="374"/>
      <c r="E128" s="374"/>
      <c r="F128" s="389"/>
      <c r="G128" s="389"/>
      <c r="H128" s="374"/>
      <c r="I128" s="374"/>
      <c r="J128" s="374"/>
      <c r="K128" s="394"/>
    </row>
    <row r="129" spans="2:11">
      <c r="B129" s="388"/>
      <c r="C129" s="396"/>
      <c r="D129" s="374"/>
      <c r="E129" s="374"/>
      <c r="F129" s="389"/>
      <c r="G129" s="389"/>
      <c r="H129" s="374"/>
      <c r="I129" s="374"/>
      <c r="J129" s="374"/>
      <c r="K129" s="394"/>
    </row>
    <row r="130" spans="2:11">
      <c r="B130" s="388"/>
      <c r="C130" s="396"/>
      <c r="D130" s="374"/>
      <c r="E130" s="374"/>
      <c r="F130" s="389"/>
      <c r="G130" s="389"/>
      <c r="H130" s="374"/>
      <c r="I130" s="374"/>
      <c r="J130" s="374"/>
      <c r="K130" s="394"/>
    </row>
    <row r="131" spans="2:11">
      <c r="B131" s="388"/>
      <c r="C131" s="396"/>
      <c r="D131" s="374"/>
      <c r="E131" s="374"/>
      <c r="F131" s="389"/>
      <c r="G131" s="389"/>
      <c r="H131" s="374"/>
      <c r="I131" s="374"/>
      <c r="J131" s="374"/>
      <c r="K131" s="394"/>
    </row>
    <row r="132" spans="2:11">
      <c r="B132" s="388"/>
      <c r="C132" s="396"/>
      <c r="D132" s="374"/>
      <c r="E132" s="374"/>
      <c r="F132" s="389"/>
      <c r="G132" s="389"/>
      <c r="H132" s="374"/>
      <c r="I132" s="374"/>
      <c r="J132" s="374"/>
      <c r="K132" s="394"/>
    </row>
    <row r="133" spans="2:11">
      <c r="B133" s="388"/>
      <c r="C133" s="396"/>
      <c r="D133" s="374"/>
      <c r="E133" s="374"/>
      <c r="F133" s="389"/>
      <c r="G133" s="389"/>
      <c r="H133" s="374"/>
      <c r="I133" s="374"/>
      <c r="J133" s="374"/>
      <c r="K133" s="394"/>
    </row>
    <row r="134" spans="2:11">
      <c r="B134" s="388"/>
      <c r="C134" s="396"/>
      <c r="D134" s="374"/>
      <c r="E134" s="374"/>
      <c r="F134" s="389"/>
      <c r="G134" s="389"/>
      <c r="H134" s="374"/>
      <c r="I134" s="374"/>
      <c r="J134" s="374"/>
      <c r="K134" s="394"/>
    </row>
    <row r="135" spans="2:11">
      <c r="B135" s="388"/>
      <c r="C135" s="396"/>
      <c r="D135" s="374"/>
      <c r="E135" s="374"/>
      <c r="F135" s="389"/>
      <c r="G135" s="389"/>
      <c r="H135" s="374"/>
      <c r="I135" s="374"/>
      <c r="J135" s="374"/>
      <c r="K135" s="394"/>
    </row>
    <row r="136" spans="2:11">
      <c r="B136" s="388"/>
      <c r="C136" s="396"/>
      <c r="D136" s="374"/>
      <c r="E136" s="374"/>
      <c r="F136" s="389"/>
      <c r="G136" s="389"/>
      <c r="H136" s="374"/>
      <c r="I136" s="374"/>
      <c r="J136" s="374"/>
      <c r="K136" s="394"/>
    </row>
    <row r="137" spans="2:11">
      <c r="B137" s="388"/>
      <c r="C137" s="396"/>
      <c r="D137" s="374"/>
      <c r="E137" s="374"/>
      <c r="F137" s="389"/>
      <c r="G137" s="389"/>
      <c r="H137" s="374"/>
      <c r="I137" s="374"/>
      <c r="J137" s="374"/>
      <c r="K137" s="394"/>
    </row>
    <row r="138" spans="2:11">
      <c r="B138" s="388"/>
      <c r="C138" s="396"/>
      <c r="D138" s="374"/>
      <c r="E138" s="374"/>
      <c r="F138" s="389"/>
      <c r="G138" s="389"/>
      <c r="H138" s="374"/>
      <c r="I138" s="374"/>
      <c r="J138" s="374"/>
      <c r="K138" s="394"/>
    </row>
    <row r="139" spans="2:11">
      <c r="B139" s="400">
        <v>76</v>
      </c>
      <c r="C139" s="396"/>
      <c r="D139" s="374" t="s">
        <v>104</v>
      </c>
      <c r="E139" s="374" t="str">
        <f>"SOC-"&amp;B139&amp;"-1"</f>
        <v>SOC-76-1</v>
      </c>
      <c r="F139" s="389"/>
      <c r="G139" s="399" t="s">
        <v>105</v>
      </c>
      <c r="H139" s="374"/>
      <c r="I139" s="374" t="s">
        <v>74</v>
      </c>
      <c r="J139" s="374"/>
      <c r="K139" s="403" t="s">
        <v>106</v>
      </c>
    </row>
    <row r="140" spans="2:11">
      <c r="B140" s="401"/>
      <c r="C140" s="396"/>
      <c r="D140" s="374"/>
      <c r="E140" s="374"/>
      <c r="F140" s="389"/>
      <c r="G140" s="399"/>
      <c r="H140" s="374"/>
      <c r="I140" s="374"/>
      <c r="J140" s="374"/>
      <c r="K140" s="403"/>
    </row>
    <row r="141" spans="2:11">
      <c r="B141" s="401"/>
      <c r="C141" s="396"/>
      <c r="D141" s="374"/>
      <c r="E141" s="374"/>
      <c r="F141" s="389"/>
      <c r="G141" s="399"/>
      <c r="H141" s="374"/>
      <c r="I141" s="374"/>
      <c r="J141" s="374"/>
      <c r="K141" s="403"/>
    </row>
    <row r="142" spans="2:11">
      <c r="B142" s="401"/>
      <c r="C142" s="396"/>
      <c r="D142" s="374"/>
      <c r="E142" s="374"/>
      <c r="F142" s="389"/>
      <c r="G142" s="399"/>
      <c r="H142" s="374"/>
      <c r="I142" s="374"/>
      <c r="J142" s="374"/>
      <c r="K142" s="403"/>
    </row>
    <row r="143" spans="2:11">
      <c r="B143" s="401"/>
      <c r="C143" s="396"/>
      <c r="D143" s="374"/>
      <c r="E143" s="374"/>
      <c r="F143" s="389"/>
      <c r="G143" s="399"/>
      <c r="H143" s="374"/>
      <c r="I143" s="374"/>
      <c r="J143" s="374"/>
      <c r="K143" s="403"/>
    </row>
    <row r="144" spans="2:11">
      <c r="B144" s="401"/>
      <c r="C144" s="396"/>
      <c r="D144" s="374"/>
      <c r="E144" s="374"/>
      <c r="F144" s="389"/>
      <c r="G144" s="399"/>
      <c r="H144" s="374"/>
      <c r="I144" s="374"/>
      <c r="J144" s="374"/>
      <c r="K144" s="403"/>
    </row>
    <row r="145" spans="2:11">
      <c r="B145" s="401"/>
      <c r="C145" s="396"/>
      <c r="D145" s="374"/>
      <c r="E145" s="374"/>
      <c r="F145" s="389"/>
      <c r="G145" s="399"/>
      <c r="H145" s="374"/>
      <c r="I145" s="374"/>
      <c r="J145" s="374"/>
      <c r="K145" s="403"/>
    </row>
    <row r="146" spans="2:11">
      <c r="B146" s="401"/>
      <c r="C146" s="396"/>
      <c r="D146" s="374"/>
      <c r="E146" s="374"/>
      <c r="F146" s="389"/>
      <c r="G146" s="399"/>
      <c r="H146" s="374"/>
      <c r="I146" s="374"/>
      <c r="J146" s="374"/>
      <c r="K146" s="403"/>
    </row>
    <row r="147" spans="2:11">
      <c r="B147" s="401"/>
      <c r="C147" s="396"/>
      <c r="D147" s="374"/>
      <c r="E147" s="374"/>
      <c r="F147" s="389"/>
      <c r="G147" s="399"/>
      <c r="H147" s="374"/>
      <c r="I147" s="374"/>
      <c r="J147" s="374"/>
      <c r="K147" s="403"/>
    </row>
    <row r="148" spans="2:11">
      <c r="B148" s="401"/>
      <c r="C148" s="396"/>
      <c r="D148" s="374"/>
      <c r="E148" s="374"/>
      <c r="F148" s="389"/>
      <c r="G148" s="399"/>
      <c r="H148" s="374"/>
      <c r="I148" s="374"/>
      <c r="J148" s="374"/>
      <c r="K148" s="403"/>
    </row>
    <row r="149" spans="2:11">
      <c r="B149" s="401"/>
      <c r="C149" s="396"/>
      <c r="D149" s="374"/>
      <c r="E149" s="374"/>
      <c r="F149" s="389"/>
      <c r="G149" s="399"/>
      <c r="H149" s="374"/>
      <c r="I149" s="374"/>
      <c r="J149" s="374"/>
      <c r="K149" s="403"/>
    </row>
    <row r="150" spans="2:11">
      <c r="B150" s="401"/>
      <c r="C150" s="396"/>
      <c r="D150" s="374"/>
      <c r="E150" s="374"/>
      <c r="F150" s="389"/>
      <c r="G150" s="399"/>
      <c r="H150" s="374"/>
      <c r="I150" s="374"/>
      <c r="J150" s="374"/>
      <c r="K150" s="403"/>
    </row>
    <row r="151" spans="2:11">
      <c r="B151" s="401"/>
      <c r="C151" s="396"/>
      <c r="D151" s="374"/>
      <c r="E151" s="374"/>
      <c r="F151" s="389"/>
      <c r="G151" s="399"/>
      <c r="H151" s="374"/>
      <c r="I151" s="374"/>
      <c r="J151" s="374"/>
      <c r="K151" s="403"/>
    </row>
    <row r="152" spans="2:11">
      <c r="B152" s="401"/>
      <c r="C152" s="396"/>
      <c r="D152" s="374"/>
      <c r="E152" s="374"/>
      <c r="F152" s="389"/>
      <c r="G152" s="399"/>
      <c r="H152" s="374"/>
      <c r="I152" s="374"/>
      <c r="J152" s="374"/>
      <c r="K152" s="403"/>
    </row>
    <row r="153" spans="2:11">
      <c r="B153" s="401"/>
      <c r="C153" s="396"/>
      <c r="D153" s="374"/>
      <c r="E153" s="374"/>
      <c r="F153" s="389"/>
      <c r="G153" s="399"/>
      <c r="H153" s="374"/>
      <c r="I153" s="374"/>
      <c r="J153" s="374"/>
      <c r="K153" s="403"/>
    </row>
    <row r="154" spans="2:11">
      <c r="B154" s="401"/>
      <c r="C154" s="396"/>
      <c r="D154" s="374"/>
      <c r="E154" s="374"/>
      <c r="F154" s="389"/>
      <c r="G154" s="399"/>
      <c r="H154" s="374"/>
      <c r="I154" s="374"/>
      <c r="J154" s="374"/>
      <c r="K154" s="403"/>
    </row>
    <row r="155" spans="2:11">
      <c r="B155" s="401"/>
      <c r="C155" s="396"/>
      <c r="D155" s="374"/>
      <c r="E155" s="374"/>
      <c r="F155" s="389"/>
      <c r="G155" s="399"/>
      <c r="H155" s="374"/>
      <c r="I155" s="374"/>
      <c r="J155" s="374"/>
      <c r="K155" s="403"/>
    </row>
    <row r="156" spans="2:11">
      <c r="B156" s="401"/>
      <c r="C156" s="396"/>
      <c r="D156" s="374"/>
      <c r="E156" s="374"/>
      <c r="F156" s="389"/>
      <c r="G156" s="399"/>
      <c r="H156" s="374"/>
      <c r="I156" s="374"/>
      <c r="J156" s="374"/>
      <c r="K156" s="403"/>
    </row>
    <row r="157" spans="2:11">
      <c r="B157" s="401"/>
      <c r="C157" s="396"/>
      <c r="D157" s="374"/>
      <c r="E157" s="374"/>
      <c r="F157" s="389"/>
      <c r="G157" s="399"/>
      <c r="H157" s="374"/>
      <c r="I157" s="374"/>
      <c r="J157" s="374"/>
      <c r="K157" s="403"/>
    </row>
    <row r="158" spans="2:11">
      <c r="B158" s="401"/>
      <c r="C158" s="396"/>
      <c r="D158" s="374"/>
      <c r="E158" s="374"/>
      <c r="F158" s="389"/>
      <c r="G158" s="399"/>
      <c r="H158" s="374"/>
      <c r="I158" s="374"/>
      <c r="J158" s="374"/>
      <c r="K158" s="403"/>
    </row>
    <row r="159" spans="2:11">
      <c r="B159" s="401"/>
      <c r="C159" s="396"/>
      <c r="D159" s="374"/>
      <c r="E159" s="374"/>
      <c r="F159" s="389"/>
      <c r="G159" s="399"/>
      <c r="H159" s="374"/>
      <c r="I159" s="374"/>
      <c r="J159" s="374"/>
      <c r="K159" s="403"/>
    </row>
    <row r="160" spans="2:11">
      <c r="B160" s="401"/>
      <c r="C160" s="396"/>
      <c r="D160" s="374"/>
      <c r="E160" s="374"/>
      <c r="F160" s="389"/>
      <c r="G160" s="399"/>
      <c r="H160" s="374"/>
      <c r="I160" s="374"/>
      <c r="J160" s="374"/>
      <c r="K160" s="403"/>
    </row>
    <row r="161" spans="2:11">
      <c r="B161" s="401"/>
      <c r="C161" s="396"/>
      <c r="D161" s="374"/>
      <c r="E161" s="374"/>
      <c r="F161" s="389"/>
      <c r="G161" s="399"/>
      <c r="H161" s="374"/>
      <c r="I161" s="374"/>
      <c r="J161" s="374"/>
      <c r="K161" s="403"/>
    </row>
    <row r="162" spans="2:11">
      <c r="B162" s="401"/>
      <c r="C162" s="396"/>
      <c r="D162" s="374"/>
      <c r="E162" s="374"/>
      <c r="F162" s="389"/>
      <c r="G162" s="399"/>
      <c r="H162" s="374"/>
      <c r="I162" s="374"/>
      <c r="J162" s="374"/>
      <c r="K162" s="403"/>
    </row>
    <row r="163" spans="2:11">
      <c r="B163" s="401"/>
      <c r="C163" s="396"/>
      <c r="D163" s="374"/>
      <c r="E163" s="374"/>
      <c r="F163" s="389"/>
      <c r="G163" s="399"/>
      <c r="H163" s="374"/>
      <c r="I163" s="374"/>
      <c r="J163" s="374"/>
      <c r="K163" s="403"/>
    </row>
    <row r="164" spans="2:11">
      <c r="B164" s="401"/>
      <c r="C164" s="396"/>
      <c r="D164" s="374"/>
      <c r="E164" s="374"/>
      <c r="F164" s="389"/>
      <c r="G164" s="399"/>
      <c r="H164" s="374"/>
      <c r="I164" s="374"/>
      <c r="J164" s="374"/>
      <c r="K164" s="403"/>
    </row>
    <row r="165" spans="2:11">
      <c r="B165" s="401"/>
      <c r="C165" s="396"/>
      <c r="D165" s="374"/>
      <c r="E165" s="374"/>
      <c r="F165" s="389"/>
      <c r="G165" s="399"/>
      <c r="H165" s="374"/>
      <c r="I165" s="374"/>
      <c r="J165" s="374"/>
      <c r="K165" s="403"/>
    </row>
    <row r="166" spans="2:11">
      <c r="B166" s="401"/>
      <c r="C166" s="396"/>
      <c r="D166" s="374"/>
      <c r="E166" s="374"/>
      <c r="F166" s="389"/>
      <c r="G166" s="399"/>
      <c r="H166" s="374"/>
      <c r="I166" s="374"/>
      <c r="J166" s="374"/>
      <c r="K166" s="403"/>
    </row>
    <row r="167" spans="2:11">
      <c r="B167" s="401"/>
      <c r="C167" s="396"/>
      <c r="D167" s="374"/>
      <c r="E167" s="374"/>
      <c r="F167" s="389"/>
      <c r="G167" s="399"/>
      <c r="H167" s="374"/>
      <c r="I167" s="374"/>
      <c r="J167" s="374"/>
      <c r="K167" s="403"/>
    </row>
    <row r="168" spans="2:11">
      <c r="B168" s="401"/>
      <c r="C168" s="396"/>
      <c r="D168" s="374"/>
      <c r="E168" s="374"/>
      <c r="F168" s="389"/>
      <c r="G168" s="399"/>
      <c r="H168" s="374"/>
      <c r="I168" s="374"/>
      <c r="J168" s="374"/>
      <c r="K168" s="403"/>
    </row>
    <row r="169" spans="2:11">
      <c r="B169" s="401"/>
      <c r="C169" s="396"/>
      <c r="D169" s="374"/>
      <c r="E169" s="374"/>
      <c r="F169" s="389"/>
      <c r="G169" s="399"/>
      <c r="H169" s="374"/>
      <c r="I169" s="374"/>
      <c r="J169" s="374"/>
      <c r="K169" s="403"/>
    </row>
    <row r="170" spans="2:11">
      <c r="B170" s="401"/>
      <c r="C170" s="396"/>
      <c r="D170" s="374"/>
      <c r="E170" s="374"/>
      <c r="F170" s="389"/>
      <c r="G170" s="399"/>
      <c r="H170" s="374"/>
      <c r="I170" s="374"/>
      <c r="J170" s="374"/>
      <c r="K170" s="403"/>
    </row>
    <row r="171" spans="2:11">
      <c r="B171" s="401"/>
      <c r="C171" s="396"/>
      <c r="D171" s="374"/>
      <c r="E171" s="374"/>
      <c r="F171" s="389"/>
      <c r="G171" s="399"/>
      <c r="H171" s="374"/>
      <c r="I171" s="374"/>
      <c r="J171" s="374"/>
      <c r="K171" s="403"/>
    </row>
    <row r="172" spans="2:11">
      <c r="B172" s="401"/>
      <c r="C172" s="396"/>
      <c r="D172" s="374"/>
      <c r="E172" s="374"/>
      <c r="F172" s="389"/>
      <c r="G172" s="399"/>
      <c r="H172" s="374"/>
      <c r="I172" s="374"/>
      <c r="J172" s="374"/>
      <c r="K172" s="403"/>
    </row>
    <row r="173" spans="2:11">
      <c r="B173" s="401"/>
      <c r="C173" s="396"/>
      <c r="D173" s="374"/>
      <c r="E173" s="374"/>
      <c r="F173" s="389"/>
      <c r="G173" s="399"/>
      <c r="H173" s="374"/>
      <c r="I173" s="374"/>
      <c r="J173" s="374"/>
      <c r="K173" s="403"/>
    </row>
    <row r="174" spans="2:11">
      <c r="B174" s="401"/>
      <c r="C174" s="396"/>
      <c r="D174" s="374"/>
      <c r="E174" s="374"/>
      <c r="F174" s="389"/>
      <c r="G174" s="399"/>
      <c r="H174" s="374"/>
      <c r="I174" s="374"/>
      <c r="J174" s="374"/>
      <c r="K174" s="403"/>
    </row>
    <row r="175" spans="2:11">
      <c r="B175" s="401"/>
      <c r="C175" s="396"/>
      <c r="D175" s="374"/>
      <c r="E175" s="374"/>
      <c r="F175" s="389"/>
      <c r="G175" s="399"/>
      <c r="H175" s="374"/>
      <c r="I175" s="374"/>
      <c r="J175" s="374"/>
      <c r="K175" s="403"/>
    </row>
    <row r="176" spans="2:11">
      <c r="B176" s="401"/>
      <c r="C176" s="396"/>
      <c r="D176" s="374"/>
      <c r="E176" s="374"/>
      <c r="F176" s="389"/>
      <c r="G176" s="399"/>
      <c r="H176" s="374"/>
      <c r="I176" s="374"/>
      <c r="J176" s="374"/>
      <c r="K176" s="403"/>
    </row>
    <row r="177" spans="2:11">
      <c r="B177" s="401"/>
      <c r="C177" s="396"/>
      <c r="D177" s="374"/>
      <c r="E177" s="374"/>
      <c r="F177" s="389"/>
      <c r="G177" s="399"/>
      <c r="H177" s="374"/>
      <c r="I177" s="374"/>
      <c r="J177" s="374"/>
      <c r="K177" s="403"/>
    </row>
    <row r="178" spans="2:11">
      <c r="B178" s="401"/>
      <c r="C178" s="396"/>
      <c r="D178" s="374"/>
      <c r="E178" s="374"/>
      <c r="F178" s="389"/>
      <c r="G178" s="399"/>
      <c r="H178" s="374"/>
      <c r="I178" s="374"/>
      <c r="J178" s="374"/>
      <c r="K178" s="403"/>
    </row>
    <row r="179" spans="2:11">
      <c r="B179" s="401"/>
      <c r="C179" s="396"/>
      <c r="D179" s="374"/>
      <c r="E179" s="374"/>
      <c r="F179" s="389"/>
      <c r="G179" s="399"/>
      <c r="H179" s="374"/>
      <c r="I179" s="374"/>
      <c r="J179" s="374"/>
      <c r="K179" s="403"/>
    </row>
    <row r="180" spans="2:11">
      <c r="B180" s="401"/>
      <c r="C180" s="396"/>
      <c r="D180" s="374"/>
      <c r="E180" s="374"/>
      <c r="F180" s="389"/>
      <c r="G180" s="399"/>
      <c r="H180" s="374"/>
      <c r="I180" s="374"/>
      <c r="J180" s="374"/>
      <c r="K180" s="403"/>
    </row>
    <row r="181" spans="2:11">
      <c r="B181" s="401"/>
      <c r="C181" s="396"/>
      <c r="D181" s="374"/>
      <c r="E181" s="374"/>
      <c r="F181" s="389"/>
      <c r="G181" s="399"/>
      <c r="H181" s="374"/>
      <c r="I181" s="374"/>
      <c r="J181" s="374"/>
      <c r="K181" s="403"/>
    </row>
    <row r="182" spans="2:11">
      <c r="B182" s="401"/>
      <c r="C182" s="396"/>
      <c r="D182" s="374"/>
      <c r="E182" s="374"/>
      <c r="F182" s="389"/>
      <c r="G182" s="399"/>
      <c r="H182" s="374"/>
      <c r="I182" s="374"/>
      <c r="J182" s="374"/>
      <c r="K182" s="403"/>
    </row>
    <row r="183" spans="2:11">
      <c r="B183" s="401"/>
      <c r="C183" s="396"/>
      <c r="D183" s="374"/>
      <c r="E183" s="374"/>
      <c r="F183" s="389"/>
      <c r="G183" s="399"/>
      <c r="H183" s="374"/>
      <c r="I183" s="374"/>
      <c r="J183" s="374"/>
      <c r="K183" s="403"/>
    </row>
    <row r="184" spans="2:11">
      <c r="B184" s="401"/>
      <c r="C184" s="396"/>
      <c r="D184" s="374"/>
      <c r="E184" s="374"/>
      <c r="F184" s="389"/>
      <c r="G184" s="399"/>
      <c r="H184" s="374"/>
      <c r="I184" s="374"/>
      <c r="J184" s="374"/>
      <c r="K184" s="403"/>
    </row>
    <row r="185" spans="2:11">
      <c r="B185" s="401"/>
      <c r="C185" s="396"/>
      <c r="D185" s="374"/>
      <c r="E185" s="374"/>
      <c r="F185" s="389"/>
      <c r="G185" s="399"/>
      <c r="H185" s="374"/>
      <c r="I185" s="374"/>
      <c r="J185" s="374"/>
      <c r="K185" s="403"/>
    </row>
    <row r="186" spans="2:11">
      <c r="B186" s="401"/>
      <c r="C186" s="396"/>
      <c r="D186" s="374"/>
      <c r="E186" s="374"/>
      <c r="F186" s="389"/>
      <c r="G186" s="399"/>
      <c r="H186" s="374"/>
      <c r="I186" s="374"/>
      <c r="J186" s="374"/>
      <c r="K186" s="403"/>
    </row>
    <row r="187" spans="2:11">
      <c r="B187" s="401"/>
      <c r="C187" s="396"/>
      <c r="D187" s="374"/>
      <c r="E187" s="374"/>
      <c r="F187" s="389"/>
      <c r="G187" s="399"/>
      <c r="H187" s="374"/>
      <c r="I187" s="374"/>
      <c r="J187" s="374"/>
      <c r="K187" s="403"/>
    </row>
    <row r="188" spans="2:11">
      <c r="B188" s="401"/>
      <c r="C188" s="396"/>
      <c r="D188" s="374"/>
      <c r="E188" s="374"/>
      <c r="F188" s="389"/>
      <c r="G188" s="399"/>
      <c r="H188" s="374"/>
      <c r="I188" s="374"/>
      <c r="J188" s="374"/>
      <c r="K188" s="403"/>
    </row>
    <row r="189" spans="2:11">
      <c r="B189" s="402"/>
      <c r="C189" s="396"/>
      <c r="D189" s="374"/>
      <c r="E189" s="374"/>
      <c r="F189" s="389"/>
      <c r="G189" s="399"/>
      <c r="H189" s="374"/>
      <c r="I189" s="374"/>
      <c r="J189" s="374"/>
      <c r="K189" s="403"/>
    </row>
    <row r="190" spans="2:11">
      <c r="B190" s="388">
        <v>9</v>
      </c>
      <c r="C190" s="396"/>
      <c r="D190" s="374" t="s">
        <v>107</v>
      </c>
      <c r="E190" s="374" t="str">
        <f>"SOC-"&amp;B190&amp;"-1"</f>
        <v>SOC-9-1</v>
      </c>
      <c r="F190" s="389"/>
      <c r="G190" s="389" t="s">
        <v>108</v>
      </c>
      <c r="H190" s="374"/>
      <c r="I190" s="374" t="s">
        <v>74</v>
      </c>
      <c r="J190" s="374"/>
      <c r="K190" s="394" t="s">
        <v>109</v>
      </c>
    </row>
    <row r="191" spans="2:11">
      <c r="B191" s="388"/>
      <c r="C191" s="396"/>
      <c r="D191" s="374"/>
      <c r="E191" s="374"/>
      <c r="F191" s="389"/>
      <c r="G191" s="389"/>
      <c r="H191" s="374"/>
      <c r="I191" s="374"/>
      <c r="J191" s="374"/>
      <c r="K191" s="394"/>
    </row>
    <row r="192" spans="2:11">
      <c r="B192" s="388"/>
      <c r="C192" s="396"/>
      <c r="D192" s="374"/>
      <c r="E192" s="374"/>
      <c r="F192" s="389"/>
      <c r="G192" s="389"/>
      <c r="H192" s="374"/>
      <c r="I192" s="374"/>
      <c r="J192" s="374"/>
      <c r="K192" s="394"/>
    </row>
    <row r="193" spans="2:11">
      <c r="B193" s="388"/>
      <c r="C193" s="396"/>
      <c r="D193" s="374"/>
      <c r="E193" s="374"/>
      <c r="F193" s="389"/>
      <c r="G193" s="389"/>
      <c r="H193" s="374"/>
      <c r="I193" s="374"/>
      <c r="J193" s="374"/>
      <c r="K193" s="394"/>
    </row>
    <row r="194" spans="2:11">
      <c r="B194" s="388"/>
      <c r="C194" s="396"/>
      <c r="D194" s="374"/>
      <c r="E194" s="374"/>
      <c r="F194" s="389"/>
      <c r="G194" s="389"/>
      <c r="H194" s="374"/>
      <c r="I194" s="374"/>
      <c r="J194" s="374"/>
      <c r="K194" s="394"/>
    </row>
    <row r="195" spans="2:11">
      <c r="B195" s="388"/>
      <c r="C195" s="396"/>
      <c r="D195" s="374"/>
      <c r="E195" s="374"/>
      <c r="F195" s="389"/>
      <c r="G195" s="389"/>
      <c r="H195" s="374"/>
      <c r="I195" s="374"/>
      <c r="J195" s="374"/>
      <c r="K195" s="394"/>
    </row>
    <row r="196" spans="2:11">
      <c r="B196" s="388">
        <v>10</v>
      </c>
      <c r="C196" s="396"/>
      <c r="D196" s="374" t="s">
        <v>110</v>
      </c>
      <c r="E196" s="374" t="str">
        <f>"SOC-"&amp;B196&amp;"-1"</f>
        <v>SOC-10-1</v>
      </c>
      <c r="F196" s="389"/>
      <c r="G196" s="389" t="s">
        <v>111</v>
      </c>
      <c r="H196" s="374"/>
      <c r="I196" s="374" t="s">
        <v>74</v>
      </c>
      <c r="J196" s="374"/>
      <c r="K196" s="394" t="s">
        <v>109</v>
      </c>
    </row>
    <row r="197" spans="2:11">
      <c r="B197" s="388"/>
      <c r="C197" s="396"/>
      <c r="D197" s="374"/>
      <c r="E197" s="374"/>
      <c r="F197" s="389"/>
      <c r="G197" s="389"/>
      <c r="H197" s="374"/>
      <c r="I197" s="374"/>
      <c r="J197" s="374"/>
      <c r="K197" s="394"/>
    </row>
    <row r="198" spans="2:11">
      <c r="B198" s="388"/>
      <c r="C198" s="396"/>
      <c r="D198" s="374"/>
      <c r="E198" s="374"/>
      <c r="F198" s="389"/>
      <c r="G198" s="389"/>
      <c r="H198" s="374"/>
      <c r="I198" s="374"/>
      <c r="J198" s="374"/>
      <c r="K198" s="394"/>
    </row>
    <row r="199" spans="2:11">
      <c r="B199" s="388"/>
      <c r="C199" s="396"/>
      <c r="D199" s="374"/>
      <c r="E199" s="374"/>
      <c r="F199" s="389"/>
      <c r="G199" s="389"/>
      <c r="H199" s="374"/>
      <c r="I199" s="374"/>
      <c r="J199" s="374"/>
      <c r="K199" s="394"/>
    </row>
    <row r="200" spans="2:11">
      <c r="B200" s="388"/>
      <c r="C200" s="396"/>
      <c r="D200" s="374"/>
      <c r="E200" s="374"/>
      <c r="F200" s="389"/>
      <c r="G200" s="389"/>
      <c r="H200" s="374"/>
      <c r="I200" s="374"/>
      <c r="J200" s="374"/>
      <c r="K200" s="394"/>
    </row>
    <row r="201" spans="2:11">
      <c r="B201" s="388"/>
      <c r="C201" s="396"/>
      <c r="D201" s="374"/>
      <c r="E201" s="374"/>
      <c r="F201" s="389"/>
      <c r="G201" s="389"/>
      <c r="H201" s="374"/>
      <c r="I201" s="374"/>
      <c r="J201" s="374"/>
      <c r="K201" s="394"/>
    </row>
    <row r="202" spans="2:11">
      <c r="B202" s="388">
        <v>11</v>
      </c>
      <c r="C202" s="396"/>
      <c r="D202" s="374" t="s">
        <v>112</v>
      </c>
      <c r="E202" s="374" t="str">
        <f>"SOC-"&amp;B202&amp;"-1"</f>
        <v>SOC-11-1</v>
      </c>
      <c r="F202" s="389"/>
      <c r="G202" s="389" t="s">
        <v>113</v>
      </c>
      <c r="H202" s="389" t="s">
        <v>114</v>
      </c>
      <c r="I202" s="374" t="s">
        <v>74</v>
      </c>
      <c r="J202" s="389"/>
      <c r="K202" s="404" t="s">
        <v>115</v>
      </c>
    </row>
    <row r="203" spans="2:11">
      <c r="B203" s="388"/>
      <c r="C203" s="396"/>
      <c r="D203" s="374"/>
      <c r="E203" s="374"/>
      <c r="F203" s="389"/>
      <c r="G203" s="389"/>
      <c r="H203" s="389"/>
      <c r="I203" s="374"/>
      <c r="J203" s="389"/>
      <c r="K203" s="404"/>
    </row>
    <row r="204" spans="2:11">
      <c r="B204" s="388"/>
      <c r="C204" s="396"/>
      <c r="D204" s="374"/>
      <c r="E204" s="374"/>
      <c r="F204" s="389"/>
      <c r="G204" s="389"/>
      <c r="H204" s="389"/>
      <c r="I204" s="374"/>
      <c r="J204" s="389"/>
      <c r="K204" s="404"/>
    </row>
    <row r="205" spans="2:11">
      <c r="B205" s="388"/>
      <c r="C205" s="396"/>
      <c r="D205" s="374"/>
      <c r="E205" s="374"/>
      <c r="F205" s="389"/>
      <c r="G205" s="389"/>
      <c r="H205" s="389"/>
      <c r="I205" s="374"/>
      <c r="J205" s="389"/>
      <c r="K205" s="404"/>
    </row>
    <row r="206" spans="2:11">
      <c r="B206" s="388"/>
      <c r="C206" s="396"/>
      <c r="D206" s="374"/>
      <c r="E206" s="374"/>
      <c r="F206" s="389"/>
      <c r="G206" s="389"/>
      <c r="H206" s="389"/>
      <c r="I206" s="374"/>
      <c r="J206" s="389"/>
      <c r="K206" s="404"/>
    </row>
    <row r="207" spans="2:11">
      <c r="B207" s="388"/>
      <c r="C207" s="396"/>
      <c r="D207" s="374"/>
      <c r="E207" s="374"/>
      <c r="F207" s="389"/>
      <c r="G207" s="389"/>
      <c r="H207" s="389"/>
      <c r="I207" s="374"/>
      <c r="J207" s="389"/>
      <c r="K207" s="404"/>
    </row>
    <row r="208" spans="2:11">
      <c r="B208" s="388"/>
      <c r="C208" s="396"/>
      <c r="D208" s="374"/>
      <c r="E208" s="374"/>
      <c r="F208" s="389"/>
      <c r="G208" s="389"/>
      <c r="H208" s="389"/>
      <c r="I208" s="374"/>
      <c r="J208" s="389"/>
      <c r="K208" s="404"/>
    </row>
    <row r="209" spans="2:11">
      <c r="B209" s="388"/>
      <c r="C209" s="396"/>
      <c r="D209" s="374"/>
      <c r="E209" s="374"/>
      <c r="F209" s="389"/>
      <c r="G209" s="389"/>
      <c r="H209" s="389"/>
      <c r="I209" s="374"/>
      <c r="J209" s="389"/>
      <c r="K209" s="404"/>
    </row>
    <row r="210" spans="2:11">
      <c r="B210" s="388"/>
      <c r="C210" s="396"/>
      <c r="D210" s="374"/>
      <c r="E210" s="374"/>
      <c r="F210" s="389"/>
      <c r="G210" s="389"/>
      <c r="H210" s="389"/>
      <c r="I210" s="374"/>
      <c r="J210" s="389"/>
      <c r="K210" s="404"/>
    </row>
    <row r="211" spans="2:11">
      <c r="B211" s="388"/>
      <c r="C211" s="396"/>
      <c r="D211" s="374"/>
      <c r="E211" s="374"/>
      <c r="F211" s="389"/>
      <c r="G211" s="389"/>
      <c r="H211" s="389"/>
      <c r="I211" s="374"/>
      <c r="J211" s="389"/>
      <c r="K211" s="404"/>
    </row>
    <row r="212" spans="2:11">
      <c r="B212" s="388"/>
      <c r="C212" s="396"/>
      <c r="D212" s="374"/>
      <c r="E212" s="374"/>
      <c r="F212" s="389"/>
      <c r="G212" s="389"/>
      <c r="H212" s="389"/>
      <c r="I212" s="374"/>
      <c r="J212" s="389"/>
      <c r="K212" s="404"/>
    </row>
    <row r="213" spans="2:11">
      <c r="B213" s="388"/>
      <c r="C213" s="396"/>
      <c r="D213" s="374"/>
      <c r="E213" s="374"/>
      <c r="F213" s="389"/>
      <c r="G213" s="389"/>
      <c r="H213" s="389"/>
      <c r="I213" s="374"/>
      <c r="J213" s="389"/>
      <c r="K213" s="404"/>
    </row>
    <row r="214" spans="2:11">
      <c r="B214" s="388"/>
      <c r="C214" s="396"/>
      <c r="D214" s="374"/>
      <c r="E214" s="374"/>
      <c r="F214" s="389"/>
      <c r="G214" s="389"/>
      <c r="H214" s="389"/>
      <c r="I214" s="374"/>
      <c r="J214" s="389"/>
      <c r="K214" s="404"/>
    </row>
    <row r="215" spans="2:11">
      <c r="B215" s="388"/>
      <c r="C215" s="396"/>
      <c r="D215" s="374"/>
      <c r="E215" s="374"/>
      <c r="F215" s="389"/>
      <c r="G215" s="389"/>
      <c r="H215" s="389"/>
      <c r="I215" s="374"/>
      <c r="J215" s="389"/>
      <c r="K215" s="404"/>
    </row>
    <row r="216" spans="2:11">
      <c r="B216" s="388"/>
      <c r="C216" s="396"/>
      <c r="D216" s="374"/>
      <c r="E216" s="374"/>
      <c r="F216" s="389"/>
      <c r="G216" s="389"/>
      <c r="H216" s="389"/>
      <c r="I216" s="374"/>
      <c r="J216" s="389"/>
      <c r="K216" s="404"/>
    </row>
    <row r="217" spans="2:11">
      <c r="B217" s="388"/>
      <c r="C217" s="396"/>
      <c r="D217" s="374"/>
      <c r="E217" s="374"/>
      <c r="F217" s="389"/>
      <c r="G217" s="389"/>
      <c r="H217" s="389"/>
      <c r="I217" s="374"/>
      <c r="J217" s="389"/>
      <c r="K217" s="404"/>
    </row>
    <row r="218" spans="2:11">
      <c r="B218" s="388"/>
      <c r="C218" s="396"/>
      <c r="D218" s="374"/>
      <c r="E218" s="374"/>
      <c r="F218" s="389"/>
      <c r="G218" s="389"/>
      <c r="H218" s="389"/>
      <c r="I218" s="374"/>
      <c r="J218" s="389"/>
      <c r="K218" s="404"/>
    </row>
    <row r="219" spans="2:11">
      <c r="B219" s="388"/>
      <c r="C219" s="396"/>
      <c r="D219" s="374"/>
      <c r="E219" s="374"/>
      <c r="F219" s="389"/>
      <c r="G219" s="389"/>
      <c r="H219" s="389"/>
      <c r="I219" s="374"/>
      <c r="J219" s="389"/>
      <c r="K219" s="404"/>
    </row>
    <row r="220" spans="2:11">
      <c r="B220" s="388"/>
      <c r="C220" s="396"/>
      <c r="D220" s="374"/>
      <c r="E220" s="374"/>
      <c r="F220" s="389"/>
      <c r="G220" s="389"/>
      <c r="H220" s="389"/>
      <c r="I220" s="374"/>
      <c r="J220" s="389"/>
      <c r="K220" s="404"/>
    </row>
    <row r="221" spans="2:11">
      <c r="B221" s="388"/>
      <c r="C221" s="396"/>
      <c r="D221" s="374"/>
      <c r="E221" s="374"/>
      <c r="F221" s="389"/>
      <c r="G221" s="389"/>
      <c r="H221" s="389"/>
      <c r="I221" s="374"/>
      <c r="J221" s="389"/>
      <c r="K221" s="404"/>
    </row>
    <row r="222" spans="2:11">
      <c r="B222" s="388"/>
      <c r="C222" s="396"/>
      <c r="D222" s="374"/>
      <c r="E222" s="374"/>
      <c r="F222" s="389"/>
      <c r="G222" s="389"/>
      <c r="H222" s="389"/>
      <c r="I222" s="374"/>
      <c r="J222" s="389"/>
      <c r="K222" s="404"/>
    </row>
    <row r="223" spans="2:11">
      <c r="B223" s="388"/>
      <c r="C223" s="396"/>
      <c r="D223" s="374"/>
      <c r="E223" s="374"/>
      <c r="F223" s="389"/>
      <c r="G223" s="389"/>
      <c r="H223" s="389"/>
      <c r="I223" s="374"/>
      <c r="J223" s="389"/>
      <c r="K223" s="404"/>
    </row>
    <row r="224" spans="2:11">
      <c r="B224" s="388"/>
      <c r="C224" s="396"/>
      <c r="D224" s="374"/>
      <c r="E224" s="374"/>
      <c r="F224" s="389"/>
      <c r="G224" s="389"/>
      <c r="H224" s="389"/>
      <c r="I224" s="374"/>
      <c r="J224" s="389"/>
      <c r="K224" s="404"/>
    </row>
    <row r="225" spans="2:11">
      <c r="B225" s="388"/>
      <c r="C225" s="396"/>
      <c r="D225" s="374"/>
      <c r="E225" s="374"/>
      <c r="F225" s="389"/>
      <c r="G225" s="389"/>
      <c r="H225" s="389"/>
      <c r="I225" s="374"/>
      <c r="J225" s="389"/>
      <c r="K225" s="404"/>
    </row>
    <row r="226" spans="2:11">
      <c r="B226" s="388"/>
      <c r="C226" s="396"/>
      <c r="D226" s="374"/>
      <c r="E226" s="374"/>
      <c r="F226" s="389"/>
      <c r="G226" s="389"/>
      <c r="H226" s="389"/>
      <c r="I226" s="374"/>
      <c r="J226" s="389"/>
      <c r="K226" s="404"/>
    </row>
    <row r="227" spans="2:11">
      <c r="B227" s="388"/>
      <c r="C227" s="396"/>
      <c r="D227" s="374"/>
      <c r="E227" s="374"/>
      <c r="F227" s="389"/>
      <c r="G227" s="389"/>
      <c r="H227" s="389"/>
      <c r="I227" s="374"/>
      <c r="J227" s="389"/>
      <c r="K227" s="404"/>
    </row>
    <row r="228" spans="2:11">
      <c r="B228" s="388"/>
      <c r="C228" s="396"/>
      <c r="D228" s="374"/>
      <c r="E228" s="374"/>
      <c r="F228" s="389"/>
      <c r="G228" s="389"/>
      <c r="H228" s="389"/>
      <c r="I228" s="374"/>
      <c r="J228" s="389"/>
      <c r="K228" s="404"/>
    </row>
    <row r="229" spans="2:11">
      <c r="B229" s="405">
        <v>72</v>
      </c>
      <c r="C229" s="396"/>
      <c r="D229" s="395" t="s">
        <v>116</v>
      </c>
      <c r="E229" s="395" t="str">
        <f>"SOC-"&amp;B229&amp;"-1"</f>
        <v>SOC-72-1</v>
      </c>
      <c r="F229" s="395"/>
      <c r="G229" s="408" t="s">
        <v>117</v>
      </c>
      <c r="H229" s="411" t="s">
        <v>114</v>
      </c>
      <c r="I229" s="411" t="s">
        <v>74</v>
      </c>
      <c r="J229" s="411"/>
      <c r="K229" s="414" t="s">
        <v>115</v>
      </c>
    </row>
    <row r="230" spans="2:11">
      <c r="B230" s="406"/>
      <c r="C230" s="396"/>
      <c r="D230" s="396"/>
      <c r="E230" s="396"/>
      <c r="F230" s="396"/>
      <c r="G230" s="409"/>
      <c r="H230" s="412"/>
      <c r="I230" s="412"/>
      <c r="J230" s="412"/>
      <c r="K230" s="415"/>
    </row>
    <row r="231" spans="2:11">
      <c r="B231" s="406"/>
      <c r="C231" s="396"/>
      <c r="D231" s="396"/>
      <c r="E231" s="396"/>
      <c r="F231" s="396"/>
      <c r="G231" s="409"/>
      <c r="H231" s="412"/>
      <c r="I231" s="412"/>
      <c r="J231" s="412"/>
      <c r="K231" s="415"/>
    </row>
    <row r="232" spans="2:11">
      <c r="B232" s="406"/>
      <c r="C232" s="396"/>
      <c r="D232" s="396"/>
      <c r="E232" s="396"/>
      <c r="F232" s="396"/>
      <c r="G232" s="409"/>
      <c r="H232" s="412"/>
      <c r="I232" s="412"/>
      <c r="J232" s="412"/>
      <c r="K232" s="415"/>
    </row>
    <row r="233" spans="2:11">
      <c r="B233" s="406"/>
      <c r="C233" s="396"/>
      <c r="D233" s="396"/>
      <c r="E233" s="396"/>
      <c r="F233" s="396"/>
      <c r="G233" s="409"/>
      <c r="H233" s="412"/>
      <c r="I233" s="412"/>
      <c r="J233" s="412"/>
      <c r="K233" s="415"/>
    </row>
    <row r="234" spans="2:11">
      <c r="B234" s="406"/>
      <c r="C234" s="396"/>
      <c r="D234" s="396"/>
      <c r="E234" s="396"/>
      <c r="F234" s="396"/>
      <c r="G234" s="409"/>
      <c r="H234" s="412"/>
      <c r="I234" s="412"/>
      <c r="J234" s="412"/>
      <c r="K234" s="415"/>
    </row>
    <row r="235" spans="2:11">
      <c r="B235" s="406"/>
      <c r="C235" s="396"/>
      <c r="D235" s="396"/>
      <c r="E235" s="396"/>
      <c r="F235" s="396"/>
      <c r="G235" s="409"/>
      <c r="H235" s="412"/>
      <c r="I235" s="412"/>
      <c r="J235" s="412"/>
      <c r="K235" s="415"/>
    </row>
    <row r="236" spans="2:11">
      <c r="B236" s="406"/>
      <c r="C236" s="396"/>
      <c r="D236" s="396"/>
      <c r="E236" s="396"/>
      <c r="F236" s="396"/>
      <c r="G236" s="409"/>
      <c r="H236" s="412"/>
      <c r="I236" s="412"/>
      <c r="J236" s="412"/>
      <c r="K236" s="415"/>
    </row>
    <row r="237" spans="2:11">
      <c r="B237" s="406"/>
      <c r="C237" s="396"/>
      <c r="D237" s="396"/>
      <c r="E237" s="396"/>
      <c r="F237" s="396"/>
      <c r="G237" s="409"/>
      <c r="H237" s="412"/>
      <c r="I237" s="412"/>
      <c r="J237" s="412"/>
      <c r="K237" s="415"/>
    </row>
    <row r="238" spans="2:11">
      <c r="B238" s="406"/>
      <c r="C238" s="396"/>
      <c r="D238" s="396"/>
      <c r="E238" s="396"/>
      <c r="F238" s="396"/>
      <c r="G238" s="409"/>
      <c r="H238" s="412"/>
      <c r="I238" s="412"/>
      <c r="J238" s="412"/>
      <c r="K238" s="415"/>
    </row>
    <row r="239" spans="2:11">
      <c r="B239" s="406"/>
      <c r="C239" s="396"/>
      <c r="D239" s="396"/>
      <c r="E239" s="396"/>
      <c r="F239" s="396"/>
      <c r="G239" s="409"/>
      <c r="H239" s="412"/>
      <c r="I239" s="412"/>
      <c r="J239" s="412"/>
      <c r="K239" s="415"/>
    </row>
    <row r="240" spans="2:11">
      <c r="B240" s="406"/>
      <c r="C240" s="396"/>
      <c r="D240" s="396"/>
      <c r="E240" s="396"/>
      <c r="F240" s="396"/>
      <c r="G240" s="409"/>
      <c r="H240" s="412"/>
      <c r="I240" s="412"/>
      <c r="J240" s="412"/>
      <c r="K240" s="415"/>
    </row>
    <row r="241" spans="2:11">
      <c r="B241" s="406"/>
      <c r="C241" s="396"/>
      <c r="D241" s="396"/>
      <c r="E241" s="396"/>
      <c r="F241" s="396"/>
      <c r="G241" s="409"/>
      <c r="H241" s="412"/>
      <c r="I241" s="412"/>
      <c r="J241" s="412"/>
      <c r="K241" s="415"/>
    </row>
    <row r="242" spans="2:11">
      <c r="B242" s="406"/>
      <c r="C242" s="396"/>
      <c r="D242" s="396"/>
      <c r="E242" s="396"/>
      <c r="F242" s="396"/>
      <c r="G242" s="409"/>
      <c r="H242" s="412"/>
      <c r="I242" s="412"/>
      <c r="J242" s="412"/>
      <c r="K242" s="415"/>
    </row>
    <row r="243" spans="2:11">
      <c r="B243" s="407"/>
      <c r="C243" s="396"/>
      <c r="D243" s="397"/>
      <c r="E243" s="397"/>
      <c r="F243" s="397"/>
      <c r="G243" s="410"/>
      <c r="H243" s="413"/>
      <c r="I243" s="413"/>
      <c r="J243" s="413"/>
      <c r="K243" s="416"/>
    </row>
    <row r="244" spans="2:11">
      <c r="B244" s="388">
        <v>12</v>
      </c>
      <c r="C244" s="396"/>
      <c r="D244" s="374" t="s">
        <v>118</v>
      </c>
      <c r="E244" s="374" t="str">
        <f>"SOC-"&amp;B244&amp;"-1"</f>
        <v>SOC-12-1</v>
      </c>
      <c r="F244" s="395"/>
      <c r="G244" s="389" t="s">
        <v>119</v>
      </c>
      <c r="H244" s="411" t="s">
        <v>120</v>
      </c>
      <c r="I244" s="395" t="s">
        <v>74</v>
      </c>
      <c r="J244" s="395"/>
      <c r="K244" s="394" t="s">
        <v>121</v>
      </c>
    </row>
    <row r="245" spans="2:11">
      <c r="B245" s="388"/>
      <c r="C245" s="396"/>
      <c r="D245" s="374"/>
      <c r="E245" s="374"/>
      <c r="F245" s="396"/>
      <c r="G245" s="389"/>
      <c r="H245" s="412"/>
      <c r="I245" s="396"/>
      <c r="J245" s="396"/>
      <c r="K245" s="394"/>
    </row>
    <row r="246" spans="2:11" s="15" customFormat="1">
      <c r="B246" s="388"/>
      <c r="C246" s="396"/>
      <c r="D246" s="374"/>
      <c r="E246" s="374"/>
      <c r="F246" s="396"/>
      <c r="G246" s="389"/>
      <c r="H246" s="412"/>
      <c r="I246" s="396"/>
      <c r="J246" s="396"/>
      <c r="K246" s="394"/>
    </row>
    <row r="247" spans="2:11">
      <c r="B247" s="388"/>
      <c r="C247" s="396"/>
      <c r="D247" s="374"/>
      <c r="E247" s="374"/>
      <c r="F247" s="396"/>
      <c r="G247" s="389"/>
      <c r="H247" s="412"/>
      <c r="I247" s="396"/>
      <c r="J247" s="396"/>
      <c r="K247" s="394"/>
    </row>
    <row r="248" spans="2:11">
      <c r="B248" s="388"/>
      <c r="C248" s="396"/>
      <c r="D248" s="374"/>
      <c r="E248" s="374"/>
      <c r="F248" s="396"/>
      <c r="G248" s="389"/>
      <c r="H248" s="412"/>
      <c r="I248" s="396"/>
      <c r="J248" s="396"/>
      <c r="K248" s="394"/>
    </row>
    <row r="249" spans="2:11">
      <c r="B249" s="388"/>
      <c r="C249" s="396"/>
      <c r="D249" s="374"/>
      <c r="E249" s="374"/>
      <c r="F249" s="396"/>
      <c r="G249" s="389"/>
      <c r="H249" s="412"/>
      <c r="I249" s="396"/>
      <c r="J249" s="396"/>
      <c r="K249" s="394"/>
    </row>
    <row r="250" spans="2:11">
      <c r="B250" s="388"/>
      <c r="C250" s="396"/>
      <c r="D250" s="374"/>
      <c r="E250" s="374"/>
      <c r="F250" s="396"/>
      <c r="G250" s="389"/>
      <c r="H250" s="412"/>
      <c r="I250" s="396"/>
      <c r="J250" s="396"/>
      <c r="K250" s="394"/>
    </row>
    <row r="251" spans="2:11">
      <c r="B251" s="388"/>
      <c r="C251" s="396"/>
      <c r="D251" s="374"/>
      <c r="E251" s="374"/>
      <c r="F251" s="396"/>
      <c r="G251" s="389"/>
      <c r="H251" s="412"/>
      <c r="I251" s="396"/>
      <c r="J251" s="396"/>
      <c r="K251" s="394"/>
    </row>
    <row r="252" spans="2:11">
      <c r="B252" s="388"/>
      <c r="C252" s="396"/>
      <c r="D252" s="374"/>
      <c r="E252" s="374"/>
      <c r="F252" s="396"/>
      <c r="G252" s="389"/>
      <c r="H252" s="412"/>
      <c r="I252" s="396"/>
      <c r="J252" s="396"/>
      <c r="K252" s="394"/>
    </row>
    <row r="253" spans="2:11">
      <c r="B253" s="388"/>
      <c r="C253" s="396"/>
      <c r="D253" s="374"/>
      <c r="E253" s="374"/>
      <c r="F253" s="396"/>
      <c r="G253" s="389"/>
      <c r="H253" s="412"/>
      <c r="I253" s="396"/>
      <c r="J253" s="396"/>
      <c r="K253" s="394"/>
    </row>
    <row r="254" spans="2:11">
      <c r="B254" s="388"/>
      <c r="C254" s="396"/>
      <c r="D254" s="374"/>
      <c r="E254" s="374"/>
      <c r="F254" s="396"/>
      <c r="G254" s="389"/>
      <c r="H254" s="412"/>
      <c r="I254" s="396"/>
      <c r="J254" s="396"/>
      <c r="K254" s="394"/>
    </row>
    <row r="255" spans="2:11">
      <c r="B255" s="388"/>
      <c r="C255" s="396"/>
      <c r="D255" s="374"/>
      <c r="E255" s="374"/>
      <c r="F255" s="396"/>
      <c r="G255" s="389"/>
      <c r="H255" s="412"/>
      <c r="I255" s="396"/>
      <c r="J255" s="396"/>
      <c r="K255" s="394"/>
    </row>
    <row r="256" spans="2:11">
      <c r="B256" s="388"/>
      <c r="C256" s="396"/>
      <c r="D256" s="374"/>
      <c r="E256" s="374"/>
      <c r="F256" s="396"/>
      <c r="G256" s="389"/>
      <c r="H256" s="412"/>
      <c r="I256" s="396"/>
      <c r="J256" s="396"/>
      <c r="K256" s="394"/>
    </row>
    <row r="257" spans="2:11">
      <c r="B257" s="388"/>
      <c r="C257" s="396"/>
      <c r="D257" s="374"/>
      <c r="E257" s="374"/>
      <c r="F257" s="396"/>
      <c r="G257" s="389"/>
      <c r="H257" s="412"/>
      <c r="I257" s="396"/>
      <c r="J257" s="396"/>
      <c r="K257" s="394"/>
    </row>
    <row r="258" spans="2:11">
      <c r="B258" s="388"/>
      <c r="C258" s="396"/>
      <c r="D258" s="374"/>
      <c r="E258" s="374"/>
      <c r="F258" s="397"/>
      <c r="G258" s="389"/>
      <c r="H258" s="413"/>
      <c r="I258" s="397"/>
      <c r="J258" s="397"/>
      <c r="K258" s="394"/>
    </row>
    <row r="259" spans="2:11">
      <c r="B259" s="388">
        <v>13</v>
      </c>
      <c r="C259" s="396"/>
      <c r="D259" s="374" t="s">
        <v>122</v>
      </c>
      <c r="E259" s="374" t="str">
        <f>"SOC-"&amp;B259&amp;"-1"</f>
        <v>SOC-13-1</v>
      </c>
      <c r="F259" s="389"/>
      <c r="G259" s="389" t="s">
        <v>123</v>
      </c>
      <c r="H259" s="374"/>
      <c r="I259" s="374" t="s">
        <v>74</v>
      </c>
      <c r="J259" s="374"/>
      <c r="K259" s="394"/>
    </row>
    <row r="260" spans="2:11">
      <c r="B260" s="388"/>
      <c r="C260" s="396"/>
      <c r="D260" s="374"/>
      <c r="E260" s="374"/>
      <c r="F260" s="389"/>
      <c r="G260" s="389"/>
      <c r="H260" s="374"/>
      <c r="I260" s="374"/>
      <c r="J260" s="374"/>
      <c r="K260" s="394"/>
    </row>
    <row r="261" spans="2:11">
      <c r="B261" s="388"/>
      <c r="C261" s="396"/>
      <c r="D261" s="374"/>
      <c r="E261" s="374"/>
      <c r="F261" s="389"/>
      <c r="G261" s="389"/>
      <c r="H261" s="374"/>
      <c r="I261" s="374"/>
      <c r="J261" s="374"/>
      <c r="K261" s="394"/>
    </row>
    <row r="262" spans="2:11">
      <c r="B262" s="388"/>
      <c r="C262" s="396"/>
      <c r="D262" s="374"/>
      <c r="E262" s="374"/>
      <c r="F262" s="389"/>
      <c r="G262" s="389"/>
      <c r="H262" s="374"/>
      <c r="I262" s="374"/>
      <c r="J262" s="374"/>
      <c r="K262" s="394"/>
    </row>
    <row r="263" spans="2:11">
      <c r="B263" s="388"/>
      <c r="C263" s="396"/>
      <c r="D263" s="374"/>
      <c r="E263" s="374"/>
      <c r="F263" s="389"/>
      <c r="G263" s="389"/>
      <c r="H263" s="374"/>
      <c r="I263" s="374"/>
      <c r="J263" s="374"/>
      <c r="K263" s="394"/>
    </row>
    <row r="264" spans="2:11">
      <c r="B264" s="388"/>
      <c r="C264" s="396"/>
      <c r="D264" s="374"/>
      <c r="E264" s="374"/>
      <c r="F264" s="389"/>
      <c r="G264" s="389"/>
      <c r="H264" s="374"/>
      <c r="I264" s="374"/>
      <c r="J264" s="374"/>
      <c r="K264" s="394"/>
    </row>
    <row r="265" spans="2:11">
      <c r="B265" s="388"/>
      <c r="C265" s="396"/>
      <c r="D265" s="374"/>
      <c r="E265" s="374"/>
      <c r="F265" s="389"/>
      <c r="G265" s="389"/>
      <c r="H265" s="374"/>
      <c r="I265" s="374"/>
      <c r="J265" s="374"/>
      <c r="K265" s="394"/>
    </row>
    <row r="266" spans="2:11">
      <c r="B266" s="388"/>
      <c r="C266" s="396"/>
      <c r="D266" s="374"/>
      <c r="E266" s="374"/>
      <c r="F266" s="389"/>
      <c r="G266" s="389"/>
      <c r="H266" s="374"/>
      <c r="I266" s="374"/>
      <c r="J266" s="374"/>
      <c r="K266" s="394"/>
    </row>
    <row r="267" spans="2:11">
      <c r="B267" s="388"/>
      <c r="C267" s="396"/>
      <c r="D267" s="374"/>
      <c r="E267" s="374"/>
      <c r="F267" s="389"/>
      <c r="G267" s="389"/>
      <c r="H267" s="374"/>
      <c r="I267" s="374"/>
      <c r="J267" s="374"/>
      <c r="K267" s="394"/>
    </row>
    <row r="268" spans="2:11">
      <c r="B268" s="388"/>
      <c r="C268" s="396"/>
      <c r="D268" s="374"/>
      <c r="E268" s="374"/>
      <c r="F268" s="389"/>
      <c r="G268" s="389"/>
      <c r="H268" s="374"/>
      <c r="I268" s="374"/>
      <c r="J268" s="374"/>
      <c r="K268" s="394"/>
    </row>
    <row r="269" spans="2:11">
      <c r="B269" s="388"/>
      <c r="C269" s="396"/>
      <c r="D269" s="374"/>
      <c r="E269" s="374"/>
      <c r="F269" s="389"/>
      <c r="G269" s="389"/>
      <c r="H269" s="374"/>
      <c r="I269" s="374"/>
      <c r="J269" s="374"/>
      <c r="K269" s="394"/>
    </row>
    <row r="270" spans="2:11">
      <c r="B270" s="388"/>
      <c r="C270" s="396"/>
      <c r="D270" s="374"/>
      <c r="E270" s="374"/>
      <c r="F270" s="389"/>
      <c r="G270" s="389"/>
      <c r="H270" s="374"/>
      <c r="I270" s="374"/>
      <c r="J270" s="374"/>
      <c r="K270" s="394"/>
    </row>
    <row r="271" spans="2:11">
      <c r="B271" s="388"/>
      <c r="C271" s="396"/>
      <c r="D271" s="374"/>
      <c r="E271" s="374"/>
      <c r="F271" s="389"/>
      <c r="G271" s="389"/>
      <c r="H271" s="374"/>
      <c r="I271" s="374"/>
      <c r="J271" s="374"/>
      <c r="K271" s="394"/>
    </row>
    <row r="272" spans="2:11">
      <c r="B272" s="388"/>
      <c r="C272" s="396"/>
      <c r="D272" s="374"/>
      <c r="E272" s="374"/>
      <c r="F272" s="389"/>
      <c r="G272" s="389"/>
      <c r="H272" s="374"/>
      <c r="I272" s="374"/>
      <c r="J272" s="374"/>
      <c r="K272" s="394"/>
    </row>
    <row r="273" spans="2:11">
      <c r="B273" s="388"/>
      <c r="C273" s="396"/>
      <c r="D273" s="374"/>
      <c r="E273" s="374"/>
      <c r="F273" s="389"/>
      <c r="G273" s="389"/>
      <c r="H273" s="374"/>
      <c r="I273" s="374"/>
      <c r="J273" s="374"/>
      <c r="K273" s="394"/>
    </row>
    <row r="274" spans="2:11">
      <c r="B274" s="388"/>
      <c r="C274" s="397"/>
      <c r="D274" s="374"/>
      <c r="E274" s="374"/>
      <c r="F274" s="389"/>
      <c r="G274" s="389"/>
      <c r="H274" s="374"/>
      <c r="I274" s="374"/>
      <c r="J274" s="374"/>
      <c r="K274" s="394"/>
    </row>
    <row r="275" spans="2:11">
      <c r="B275" s="388">
        <v>14</v>
      </c>
      <c r="C275" s="374" t="s">
        <v>124</v>
      </c>
      <c r="D275" s="374" t="s">
        <v>125</v>
      </c>
      <c r="E275" s="374" t="str">
        <f>"SOC-"&amp;B275&amp;"-1"</f>
        <v>SOC-14-1</v>
      </c>
      <c r="F275" s="389"/>
      <c r="G275" s="389" t="s">
        <v>126</v>
      </c>
      <c r="H275" s="374" t="s">
        <v>127</v>
      </c>
      <c r="I275" s="374" t="s">
        <v>74</v>
      </c>
      <c r="J275" s="374"/>
      <c r="K275" s="394" t="s">
        <v>128</v>
      </c>
    </row>
    <row r="276" spans="2:11">
      <c r="B276" s="388"/>
      <c r="C276" s="374"/>
      <c r="D276" s="374"/>
      <c r="E276" s="374"/>
      <c r="F276" s="389"/>
      <c r="G276" s="389"/>
      <c r="H276" s="374"/>
      <c r="I276" s="374"/>
      <c r="J276" s="374"/>
      <c r="K276" s="394"/>
    </row>
    <row r="277" spans="2:11">
      <c r="B277" s="388"/>
      <c r="C277" s="374"/>
      <c r="D277" s="374"/>
      <c r="E277" s="374"/>
      <c r="F277" s="389"/>
      <c r="G277" s="389"/>
      <c r="H277" s="374"/>
      <c r="I277" s="374"/>
      <c r="J277" s="374"/>
      <c r="K277" s="394"/>
    </row>
    <row r="278" spans="2:11">
      <c r="B278" s="388"/>
      <c r="C278" s="374"/>
      <c r="D278" s="374"/>
      <c r="E278" s="374"/>
      <c r="F278" s="389"/>
      <c r="G278" s="389"/>
      <c r="H278" s="374"/>
      <c r="I278" s="374"/>
      <c r="J278" s="374"/>
      <c r="K278" s="394"/>
    </row>
    <row r="279" spans="2:11" ht="14.25" customHeight="1">
      <c r="B279" s="388">
        <v>14</v>
      </c>
      <c r="C279" s="374"/>
      <c r="D279" s="374" t="s">
        <v>125</v>
      </c>
      <c r="E279" s="374" t="str">
        <f>"SOC-"&amp;B279&amp;"-2"</f>
        <v>SOC-14-2</v>
      </c>
      <c r="F279" s="389"/>
      <c r="G279" s="389" t="s">
        <v>129</v>
      </c>
      <c r="H279" s="374"/>
      <c r="I279" s="374" t="s">
        <v>74</v>
      </c>
      <c r="J279" s="374"/>
      <c r="K279" s="394" t="s">
        <v>128</v>
      </c>
    </row>
    <row r="280" spans="2:11">
      <c r="B280" s="388"/>
      <c r="C280" s="374"/>
      <c r="D280" s="374"/>
      <c r="E280" s="374"/>
      <c r="F280" s="389"/>
      <c r="G280" s="389"/>
      <c r="H280" s="374"/>
      <c r="I280" s="374"/>
      <c r="J280" s="374"/>
      <c r="K280" s="394"/>
    </row>
    <row r="281" spans="2:11">
      <c r="B281" s="388"/>
      <c r="C281" s="374"/>
      <c r="D281" s="374"/>
      <c r="E281" s="374"/>
      <c r="F281" s="389"/>
      <c r="G281" s="389"/>
      <c r="H281" s="374"/>
      <c r="I281" s="374"/>
      <c r="J281" s="374"/>
      <c r="K281" s="394"/>
    </row>
    <row r="282" spans="2:11">
      <c r="B282" s="388"/>
      <c r="C282" s="374"/>
      <c r="D282" s="374"/>
      <c r="E282" s="374"/>
      <c r="F282" s="389"/>
      <c r="G282" s="389"/>
      <c r="H282" s="374"/>
      <c r="I282" s="374"/>
      <c r="J282" s="374"/>
      <c r="K282" s="394"/>
    </row>
    <row r="283" spans="2:11">
      <c r="B283" s="388">
        <v>15</v>
      </c>
      <c r="C283" s="374"/>
      <c r="D283" s="374" t="s">
        <v>130</v>
      </c>
      <c r="E283" s="374" t="str">
        <f>"SOC-"&amp;B283&amp;"-1"</f>
        <v>SOC-15-1</v>
      </c>
      <c r="F283" s="389"/>
      <c r="G283" s="389" t="s">
        <v>131</v>
      </c>
      <c r="H283" s="374"/>
      <c r="I283" s="374" t="s">
        <v>74</v>
      </c>
      <c r="J283" s="374"/>
      <c r="K283" s="394" t="s">
        <v>132</v>
      </c>
    </row>
    <row r="284" spans="2:11">
      <c r="B284" s="388"/>
      <c r="C284" s="374"/>
      <c r="D284" s="374"/>
      <c r="E284" s="374"/>
      <c r="F284" s="389"/>
      <c r="G284" s="389"/>
      <c r="H284" s="374"/>
      <c r="I284" s="374"/>
      <c r="J284" s="374"/>
      <c r="K284" s="394"/>
    </row>
    <row r="285" spans="2:11">
      <c r="B285" s="388"/>
      <c r="C285" s="374"/>
      <c r="D285" s="374"/>
      <c r="E285" s="374"/>
      <c r="F285" s="389"/>
      <c r="G285" s="389"/>
      <c r="H285" s="374"/>
      <c r="I285" s="374"/>
      <c r="J285" s="374"/>
      <c r="K285" s="394"/>
    </row>
    <row r="286" spans="2:11">
      <c r="B286" s="388"/>
      <c r="C286" s="374"/>
      <c r="D286" s="374"/>
      <c r="E286" s="374"/>
      <c r="F286" s="389"/>
      <c r="G286" s="389"/>
      <c r="H286" s="374"/>
      <c r="I286" s="374"/>
      <c r="J286" s="374"/>
      <c r="K286" s="394"/>
    </row>
    <row r="287" spans="2:11" ht="14.25" customHeight="1">
      <c r="B287" s="388">
        <v>15</v>
      </c>
      <c r="C287" s="374"/>
      <c r="D287" s="374" t="s">
        <v>130</v>
      </c>
      <c r="E287" s="374" t="str">
        <f>"SOC-"&amp;B287&amp;"-2"</f>
        <v>SOC-15-2</v>
      </c>
      <c r="F287" s="389"/>
      <c r="G287" s="389" t="s">
        <v>133</v>
      </c>
      <c r="H287" s="374"/>
      <c r="I287" s="374" t="s">
        <v>74</v>
      </c>
      <c r="J287" s="374"/>
      <c r="K287" s="394" t="s">
        <v>132</v>
      </c>
    </row>
    <row r="288" spans="2:11">
      <c r="B288" s="388"/>
      <c r="C288" s="374"/>
      <c r="D288" s="374"/>
      <c r="E288" s="374"/>
      <c r="F288" s="389"/>
      <c r="G288" s="389"/>
      <c r="H288" s="374"/>
      <c r="I288" s="374"/>
      <c r="J288" s="374"/>
      <c r="K288" s="394"/>
    </row>
    <row r="289" spans="2:11">
      <c r="B289" s="388"/>
      <c r="C289" s="374"/>
      <c r="D289" s="374"/>
      <c r="E289" s="374"/>
      <c r="F289" s="389"/>
      <c r="G289" s="389"/>
      <c r="H289" s="374"/>
      <c r="I289" s="374"/>
      <c r="J289" s="374"/>
      <c r="K289" s="394"/>
    </row>
    <row r="290" spans="2:11">
      <c r="B290" s="388"/>
      <c r="C290" s="374"/>
      <c r="D290" s="374"/>
      <c r="E290" s="374"/>
      <c r="F290" s="389"/>
      <c r="G290" s="389"/>
      <c r="H290" s="374"/>
      <c r="I290" s="374"/>
      <c r="J290" s="374"/>
      <c r="K290" s="394"/>
    </row>
    <row r="291" spans="2:11">
      <c r="B291" s="388">
        <v>16</v>
      </c>
      <c r="C291" s="374"/>
      <c r="D291" s="374" t="s">
        <v>134</v>
      </c>
      <c r="E291" s="374" t="str">
        <f>"SOC-"&amp;B291&amp;"-1"</f>
        <v>SOC-16-1</v>
      </c>
      <c r="F291" s="389"/>
      <c r="G291" s="389" t="s">
        <v>135</v>
      </c>
      <c r="H291" s="374"/>
      <c r="I291" s="374" t="s">
        <v>74</v>
      </c>
      <c r="J291" s="374"/>
      <c r="K291" s="394" t="s">
        <v>136</v>
      </c>
    </row>
    <row r="292" spans="2:11">
      <c r="B292" s="388"/>
      <c r="C292" s="374"/>
      <c r="D292" s="374"/>
      <c r="E292" s="374"/>
      <c r="F292" s="389"/>
      <c r="G292" s="389"/>
      <c r="H292" s="374"/>
      <c r="I292" s="374"/>
      <c r="J292" s="374"/>
      <c r="K292" s="394"/>
    </row>
    <row r="293" spans="2:11">
      <c r="B293" s="388"/>
      <c r="C293" s="374"/>
      <c r="D293" s="374"/>
      <c r="E293" s="374"/>
      <c r="F293" s="389"/>
      <c r="G293" s="389"/>
      <c r="H293" s="374"/>
      <c r="I293" s="374"/>
      <c r="J293" s="374"/>
      <c r="K293" s="394"/>
    </row>
    <row r="294" spans="2:11">
      <c r="B294" s="388"/>
      <c r="C294" s="374"/>
      <c r="D294" s="374"/>
      <c r="E294" s="374"/>
      <c r="F294" s="389"/>
      <c r="G294" s="389"/>
      <c r="H294" s="374"/>
      <c r="I294" s="374"/>
      <c r="J294" s="374"/>
      <c r="K294" s="394"/>
    </row>
    <row r="295" spans="2:11">
      <c r="B295" s="388"/>
      <c r="C295" s="374"/>
      <c r="D295" s="374"/>
      <c r="E295" s="374"/>
      <c r="F295" s="389"/>
      <c r="G295" s="389"/>
      <c r="H295" s="374"/>
      <c r="I295" s="374"/>
      <c r="J295" s="374"/>
      <c r="K295" s="394"/>
    </row>
    <row r="296" spans="2:11" ht="14.25" customHeight="1">
      <c r="B296" s="388">
        <v>16</v>
      </c>
      <c r="C296" s="374"/>
      <c r="D296" s="374" t="s">
        <v>134</v>
      </c>
      <c r="E296" s="374" t="str">
        <f>"SOC-"&amp;B296&amp;"-2"</f>
        <v>SOC-16-2</v>
      </c>
      <c r="F296" s="389"/>
      <c r="G296" s="389" t="s">
        <v>137</v>
      </c>
      <c r="H296" s="374"/>
      <c r="I296" s="374" t="s">
        <v>74</v>
      </c>
      <c r="J296" s="374"/>
      <c r="K296" s="394" t="s">
        <v>136</v>
      </c>
    </row>
    <row r="297" spans="2:11">
      <c r="B297" s="388"/>
      <c r="C297" s="374"/>
      <c r="D297" s="374"/>
      <c r="E297" s="374"/>
      <c r="F297" s="389"/>
      <c r="G297" s="389"/>
      <c r="H297" s="374"/>
      <c r="I297" s="374"/>
      <c r="J297" s="374"/>
      <c r="K297" s="394"/>
    </row>
    <row r="298" spans="2:11">
      <c r="B298" s="388"/>
      <c r="C298" s="374"/>
      <c r="D298" s="374"/>
      <c r="E298" s="374"/>
      <c r="F298" s="389"/>
      <c r="G298" s="389"/>
      <c r="H298" s="374"/>
      <c r="I298" s="374"/>
      <c r="J298" s="374"/>
      <c r="K298" s="394"/>
    </row>
    <row r="299" spans="2:11">
      <c r="B299" s="388"/>
      <c r="C299" s="374"/>
      <c r="D299" s="374"/>
      <c r="E299" s="374"/>
      <c r="F299" s="389"/>
      <c r="G299" s="389"/>
      <c r="H299" s="374"/>
      <c r="I299" s="374"/>
      <c r="J299" s="374"/>
      <c r="K299" s="394"/>
    </row>
    <row r="300" spans="2:11">
      <c r="B300" s="388"/>
      <c r="C300" s="374"/>
      <c r="D300" s="374"/>
      <c r="E300" s="374"/>
      <c r="F300" s="389"/>
      <c r="G300" s="389"/>
      <c r="H300" s="374"/>
      <c r="I300" s="374"/>
      <c r="J300" s="374"/>
      <c r="K300" s="394"/>
    </row>
    <row r="301" spans="2:11">
      <c r="B301" s="388">
        <v>17</v>
      </c>
      <c r="C301" s="374"/>
      <c r="D301" s="374" t="s">
        <v>138</v>
      </c>
      <c r="E301" s="374" t="str">
        <f>"SOC-"&amp;B301&amp;"-1"</f>
        <v>SOC-17-1</v>
      </c>
      <c r="F301" s="389"/>
      <c r="G301" s="389" t="s">
        <v>139</v>
      </c>
      <c r="H301" s="374" t="s">
        <v>140</v>
      </c>
      <c r="I301" s="374" t="s">
        <v>74</v>
      </c>
      <c r="J301" s="374"/>
      <c r="K301" s="394" t="s">
        <v>141</v>
      </c>
    </row>
    <row r="302" spans="2:11">
      <c r="B302" s="388"/>
      <c r="C302" s="374"/>
      <c r="D302" s="374"/>
      <c r="E302" s="374"/>
      <c r="F302" s="389"/>
      <c r="G302" s="389"/>
      <c r="H302" s="374"/>
      <c r="I302" s="374"/>
      <c r="J302" s="374"/>
      <c r="K302" s="394"/>
    </row>
    <row r="303" spans="2:11">
      <c r="B303" s="388"/>
      <c r="C303" s="374"/>
      <c r="D303" s="374"/>
      <c r="E303" s="374"/>
      <c r="F303" s="389"/>
      <c r="G303" s="389"/>
      <c r="H303" s="374"/>
      <c r="I303" s="374"/>
      <c r="J303" s="374"/>
      <c r="K303" s="394"/>
    </row>
    <row r="304" spans="2:11">
      <c r="B304" s="388"/>
      <c r="C304" s="374"/>
      <c r="D304" s="374"/>
      <c r="E304" s="374"/>
      <c r="F304" s="389"/>
      <c r="G304" s="389"/>
      <c r="H304" s="374"/>
      <c r="I304" s="374"/>
      <c r="J304" s="374"/>
      <c r="K304" s="394"/>
    </row>
    <row r="305" spans="2:11">
      <c r="B305" s="388"/>
      <c r="C305" s="374"/>
      <c r="D305" s="374"/>
      <c r="E305" s="374"/>
      <c r="F305" s="389"/>
      <c r="G305" s="389"/>
      <c r="H305" s="374"/>
      <c r="I305" s="374"/>
      <c r="J305" s="374"/>
      <c r="K305" s="394"/>
    </row>
    <row r="306" spans="2:11" ht="15" customHeight="1">
      <c r="B306" s="388"/>
      <c r="C306" s="374"/>
      <c r="D306" s="374"/>
      <c r="E306" s="374"/>
      <c r="F306" s="389"/>
      <c r="G306" s="389"/>
      <c r="H306" s="374"/>
      <c r="I306" s="374"/>
      <c r="J306" s="374"/>
      <c r="K306" s="394"/>
    </row>
    <row r="307" spans="2:11">
      <c r="B307" s="388"/>
      <c r="C307" s="374"/>
      <c r="D307" s="374"/>
      <c r="E307" s="374"/>
      <c r="F307" s="389"/>
      <c r="G307" s="389"/>
      <c r="H307" s="374"/>
      <c r="I307" s="374"/>
      <c r="J307" s="374"/>
      <c r="K307" s="394"/>
    </row>
    <row r="308" spans="2:11">
      <c r="B308" s="388"/>
      <c r="C308" s="374"/>
      <c r="D308" s="374"/>
      <c r="E308" s="374"/>
      <c r="F308" s="389"/>
      <c r="G308" s="389"/>
      <c r="H308" s="374"/>
      <c r="I308" s="374"/>
      <c r="J308" s="374"/>
      <c r="K308" s="394"/>
    </row>
    <row r="309" spans="2:11">
      <c r="B309" s="388"/>
      <c r="C309" s="374"/>
      <c r="D309" s="374"/>
      <c r="E309" s="374"/>
      <c r="F309" s="389"/>
      <c r="G309" s="389"/>
      <c r="H309" s="374"/>
      <c r="I309" s="374"/>
      <c r="J309" s="374"/>
      <c r="K309" s="394"/>
    </row>
    <row r="310" spans="2:11" ht="14.25" customHeight="1">
      <c r="B310" s="388">
        <v>17</v>
      </c>
      <c r="C310" s="374"/>
      <c r="D310" s="374" t="s">
        <v>138</v>
      </c>
      <c r="E310" s="374" t="str">
        <f>"SOC-"&amp;B310&amp;"-2"</f>
        <v>SOC-17-2</v>
      </c>
      <c r="F310" s="389"/>
      <c r="G310" s="389" t="s">
        <v>142</v>
      </c>
      <c r="H310" s="374" t="s">
        <v>140</v>
      </c>
      <c r="I310" s="374" t="s">
        <v>74</v>
      </c>
      <c r="J310" s="374"/>
      <c r="K310" s="394" t="s">
        <v>141</v>
      </c>
    </row>
    <row r="311" spans="2:11">
      <c r="B311" s="388"/>
      <c r="C311" s="374"/>
      <c r="D311" s="374"/>
      <c r="E311" s="374"/>
      <c r="F311" s="389"/>
      <c r="G311" s="389"/>
      <c r="H311" s="374"/>
      <c r="I311" s="374"/>
      <c r="J311" s="374"/>
      <c r="K311" s="394"/>
    </row>
    <row r="312" spans="2:11">
      <c r="B312" s="388"/>
      <c r="C312" s="374"/>
      <c r="D312" s="374"/>
      <c r="E312" s="374"/>
      <c r="F312" s="389"/>
      <c r="G312" s="389"/>
      <c r="H312" s="374"/>
      <c r="I312" s="374"/>
      <c r="J312" s="374"/>
      <c r="K312" s="394"/>
    </row>
    <row r="313" spans="2:11">
      <c r="B313" s="388"/>
      <c r="C313" s="374"/>
      <c r="D313" s="374"/>
      <c r="E313" s="374"/>
      <c r="F313" s="389"/>
      <c r="G313" s="389"/>
      <c r="H313" s="374"/>
      <c r="I313" s="374"/>
      <c r="J313" s="374"/>
      <c r="K313" s="394"/>
    </row>
    <row r="314" spans="2:11">
      <c r="B314" s="388"/>
      <c r="C314" s="374"/>
      <c r="D314" s="374"/>
      <c r="E314" s="374"/>
      <c r="F314" s="389"/>
      <c r="G314" s="389"/>
      <c r="H314" s="374"/>
      <c r="I314" s="374"/>
      <c r="J314" s="374"/>
      <c r="K314" s="394"/>
    </row>
    <row r="315" spans="2:11" ht="15" customHeight="1">
      <c r="B315" s="388"/>
      <c r="C315" s="374"/>
      <c r="D315" s="374"/>
      <c r="E315" s="374"/>
      <c r="F315" s="389"/>
      <c r="G315" s="389"/>
      <c r="H315" s="374"/>
      <c r="I315" s="374"/>
      <c r="J315" s="374"/>
      <c r="K315" s="394"/>
    </row>
    <row r="316" spans="2:11">
      <c r="B316" s="388"/>
      <c r="C316" s="374"/>
      <c r="D316" s="374"/>
      <c r="E316" s="374"/>
      <c r="F316" s="389"/>
      <c r="G316" s="389"/>
      <c r="H316" s="374"/>
      <c r="I316" s="374"/>
      <c r="J316" s="374"/>
      <c r="K316" s="394"/>
    </row>
    <row r="317" spans="2:11">
      <c r="B317" s="388"/>
      <c r="C317" s="374"/>
      <c r="D317" s="374"/>
      <c r="E317" s="374"/>
      <c r="F317" s="389"/>
      <c r="G317" s="389"/>
      <c r="H317" s="374"/>
      <c r="I317" s="374"/>
      <c r="J317" s="374"/>
      <c r="K317" s="394"/>
    </row>
    <row r="318" spans="2:11">
      <c r="B318" s="388"/>
      <c r="C318" s="374"/>
      <c r="D318" s="374"/>
      <c r="E318" s="374"/>
      <c r="F318" s="389"/>
      <c r="G318" s="389"/>
      <c r="H318" s="374"/>
      <c r="I318" s="374"/>
      <c r="J318" s="374"/>
      <c r="K318" s="394"/>
    </row>
    <row r="319" spans="2:11">
      <c r="B319" s="388">
        <v>18</v>
      </c>
      <c r="C319" s="374"/>
      <c r="D319" s="374" t="s">
        <v>143</v>
      </c>
      <c r="E319" s="374" t="str">
        <f>"SOC-"&amp;B319&amp;"-1"</f>
        <v>SOC-18-1</v>
      </c>
      <c r="F319" s="389"/>
      <c r="G319" s="389" t="s">
        <v>144</v>
      </c>
      <c r="H319" s="374"/>
      <c r="I319" s="374" t="s">
        <v>74</v>
      </c>
      <c r="J319" s="374"/>
      <c r="K319" s="394" t="s">
        <v>145</v>
      </c>
    </row>
    <row r="320" spans="2:11">
      <c r="B320" s="388"/>
      <c r="C320" s="374"/>
      <c r="D320" s="374"/>
      <c r="E320" s="374"/>
      <c r="F320" s="389"/>
      <c r="G320" s="389"/>
      <c r="H320" s="374"/>
      <c r="I320" s="374"/>
      <c r="J320" s="374"/>
      <c r="K320" s="394"/>
    </row>
    <row r="321" spans="2:11">
      <c r="B321" s="388"/>
      <c r="C321" s="374"/>
      <c r="D321" s="374"/>
      <c r="E321" s="374"/>
      <c r="F321" s="389"/>
      <c r="G321" s="389"/>
      <c r="H321" s="374"/>
      <c r="I321" s="374"/>
      <c r="J321" s="374"/>
      <c r="K321" s="394"/>
    </row>
    <row r="322" spans="2:11">
      <c r="B322" s="388"/>
      <c r="C322" s="374"/>
      <c r="D322" s="374"/>
      <c r="E322" s="374"/>
      <c r="F322" s="389"/>
      <c r="G322" s="389"/>
      <c r="H322" s="374"/>
      <c r="I322" s="374"/>
      <c r="J322" s="374"/>
      <c r="K322" s="394"/>
    </row>
    <row r="323" spans="2:11">
      <c r="B323" s="388"/>
      <c r="C323" s="374"/>
      <c r="D323" s="374"/>
      <c r="E323" s="374"/>
      <c r="F323" s="389"/>
      <c r="G323" s="389"/>
      <c r="H323" s="374"/>
      <c r="I323" s="374"/>
      <c r="J323" s="374"/>
      <c r="K323" s="394"/>
    </row>
    <row r="324" spans="2:11">
      <c r="B324" s="388"/>
      <c r="C324" s="374"/>
      <c r="D324" s="374"/>
      <c r="E324" s="374"/>
      <c r="F324" s="389"/>
      <c r="G324" s="389"/>
      <c r="H324" s="374"/>
      <c r="I324" s="374"/>
      <c r="J324" s="374"/>
      <c r="K324" s="394"/>
    </row>
    <row r="325" spans="2:11" ht="14.25" customHeight="1">
      <c r="B325" s="388">
        <v>18</v>
      </c>
      <c r="C325" s="374"/>
      <c r="D325" s="374" t="s">
        <v>143</v>
      </c>
      <c r="E325" s="374" t="str">
        <f>"SOC-"&amp;B325&amp;"-2"</f>
        <v>SOC-18-2</v>
      </c>
      <c r="F325" s="389"/>
      <c r="G325" s="389" t="s">
        <v>146</v>
      </c>
      <c r="H325" s="374"/>
      <c r="I325" s="374" t="s">
        <v>74</v>
      </c>
      <c r="J325" s="374"/>
      <c r="K325" s="394" t="s">
        <v>145</v>
      </c>
    </row>
    <row r="326" spans="2:11">
      <c r="B326" s="388"/>
      <c r="C326" s="374"/>
      <c r="D326" s="374"/>
      <c r="E326" s="374"/>
      <c r="F326" s="389"/>
      <c r="G326" s="389"/>
      <c r="H326" s="374"/>
      <c r="I326" s="374"/>
      <c r="J326" s="374"/>
      <c r="K326" s="394"/>
    </row>
    <row r="327" spans="2:11">
      <c r="B327" s="388"/>
      <c r="C327" s="374"/>
      <c r="D327" s="374"/>
      <c r="E327" s="374"/>
      <c r="F327" s="389"/>
      <c r="G327" s="389"/>
      <c r="H327" s="374"/>
      <c r="I327" s="374"/>
      <c r="J327" s="374"/>
      <c r="K327" s="394"/>
    </row>
    <row r="328" spans="2:11">
      <c r="B328" s="388"/>
      <c r="C328" s="374"/>
      <c r="D328" s="374"/>
      <c r="E328" s="374"/>
      <c r="F328" s="389"/>
      <c r="G328" s="389"/>
      <c r="H328" s="374"/>
      <c r="I328" s="374"/>
      <c r="J328" s="374"/>
      <c r="K328" s="394"/>
    </row>
    <row r="329" spans="2:11">
      <c r="B329" s="388"/>
      <c r="C329" s="374"/>
      <c r="D329" s="374"/>
      <c r="E329" s="374"/>
      <c r="F329" s="389"/>
      <c r="G329" s="389"/>
      <c r="H329" s="374"/>
      <c r="I329" s="374"/>
      <c r="J329" s="374"/>
      <c r="K329" s="394"/>
    </row>
    <row r="330" spans="2:11">
      <c r="B330" s="388"/>
      <c r="C330" s="374"/>
      <c r="D330" s="374"/>
      <c r="E330" s="374"/>
      <c r="F330" s="389"/>
      <c r="G330" s="389"/>
      <c r="H330" s="374"/>
      <c r="I330" s="374"/>
      <c r="J330" s="374"/>
      <c r="K330" s="394"/>
    </row>
    <row r="331" spans="2:11">
      <c r="B331" s="388">
        <v>19</v>
      </c>
      <c r="C331" s="374"/>
      <c r="D331" s="374" t="s">
        <v>147</v>
      </c>
      <c r="E331" s="374" t="str">
        <f>"SOC-"&amp;B331&amp;"-1"</f>
        <v>SOC-19-1</v>
      </c>
      <c r="F331" s="389"/>
      <c r="G331" s="389" t="s">
        <v>148</v>
      </c>
      <c r="H331" s="374"/>
      <c r="I331" s="374" t="s">
        <v>74</v>
      </c>
      <c r="J331" s="374"/>
      <c r="K331" s="394" t="s">
        <v>149</v>
      </c>
    </row>
    <row r="332" spans="2:11">
      <c r="B332" s="388"/>
      <c r="C332" s="374"/>
      <c r="D332" s="374"/>
      <c r="E332" s="374"/>
      <c r="F332" s="389"/>
      <c r="G332" s="389"/>
      <c r="H332" s="374"/>
      <c r="I332" s="374"/>
      <c r="J332" s="374"/>
      <c r="K332" s="394"/>
    </row>
    <row r="333" spans="2:11">
      <c r="B333" s="388"/>
      <c r="C333" s="374"/>
      <c r="D333" s="374"/>
      <c r="E333" s="374"/>
      <c r="F333" s="389"/>
      <c r="G333" s="389"/>
      <c r="H333" s="374"/>
      <c r="I333" s="374"/>
      <c r="J333" s="374"/>
      <c r="K333" s="394"/>
    </row>
    <row r="334" spans="2:11">
      <c r="B334" s="388"/>
      <c r="C334" s="374"/>
      <c r="D334" s="374"/>
      <c r="E334" s="374"/>
      <c r="F334" s="389"/>
      <c r="G334" s="389"/>
      <c r="H334" s="374"/>
      <c r="I334" s="374"/>
      <c r="J334" s="374"/>
      <c r="K334" s="394"/>
    </row>
    <row r="335" spans="2:11">
      <c r="B335" s="388"/>
      <c r="C335" s="374"/>
      <c r="D335" s="374"/>
      <c r="E335" s="374"/>
      <c r="F335" s="389"/>
      <c r="G335" s="389"/>
      <c r="H335" s="374"/>
      <c r="I335" s="374"/>
      <c r="J335" s="374"/>
      <c r="K335" s="394"/>
    </row>
    <row r="336" spans="2:11">
      <c r="B336" s="388"/>
      <c r="C336" s="374"/>
      <c r="D336" s="374"/>
      <c r="E336" s="374"/>
      <c r="F336" s="389"/>
      <c r="G336" s="389"/>
      <c r="H336" s="374"/>
      <c r="I336" s="374"/>
      <c r="J336" s="374"/>
      <c r="K336" s="394"/>
    </row>
    <row r="337" spans="2:11">
      <c r="B337" s="388">
        <v>19</v>
      </c>
      <c r="C337" s="374"/>
      <c r="D337" s="374" t="s">
        <v>147</v>
      </c>
      <c r="E337" s="374" t="str">
        <f>"SOC-"&amp;B337&amp;"-2"</f>
        <v>SOC-19-2</v>
      </c>
      <c r="F337" s="389"/>
      <c r="G337" s="389" t="s">
        <v>150</v>
      </c>
      <c r="H337" s="374"/>
      <c r="I337" s="374" t="s">
        <v>74</v>
      </c>
      <c r="J337" s="374"/>
      <c r="K337" s="394" t="s">
        <v>149</v>
      </c>
    </row>
    <row r="338" spans="2:11">
      <c r="B338" s="388"/>
      <c r="C338" s="374"/>
      <c r="D338" s="374"/>
      <c r="E338" s="374"/>
      <c r="F338" s="389"/>
      <c r="G338" s="389"/>
      <c r="H338" s="374"/>
      <c r="I338" s="374"/>
      <c r="J338" s="374"/>
      <c r="K338" s="394"/>
    </row>
    <row r="339" spans="2:11">
      <c r="B339" s="388"/>
      <c r="C339" s="374"/>
      <c r="D339" s="374"/>
      <c r="E339" s="374"/>
      <c r="F339" s="389"/>
      <c r="G339" s="389"/>
      <c r="H339" s="374"/>
      <c r="I339" s="374"/>
      <c r="J339" s="374"/>
      <c r="K339" s="394"/>
    </row>
    <row r="340" spans="2:11">
      <c r="B340" s="388"/>
      <c r="C340" s="374"/>
      <c r="D340" s="374"/>
      <c r="E340" s="374"/>
      <c r="F340" s="389"/>
      <c r="G340" s="389"/>
      <c r="H340" s="374"/>
      <c r="I340" s="374"/>
      <c r="J340" s="374"/>
      <c r="K340" s="394"/>
    </row>
    <row r="341" spans="2:11">
      <c r="B341" s="388"/>
      <c r="C341" s="374"/>
      <c r="D341" s="374"/>
      <c r="E341" s="374"/>
      <c r="F341" s="389"/>
      <c r="G341" s="389"/>
      <c r="H341" s="374"/>
      <c r="I341" s="374"/>
      <c r="J341" s="374"/>
      <c r="K341" s="394"/>
    </row>
    <row r="342" spans="2:11">
      <c r="B342" s="388"/>
      <c r="C342" s="374"/>
      <c r="D342" s="374"/>
      <c r="E342" s="374"/>
      <c r="F342" s="389"/>
      <c r="G342" s="389"/>
      <c r="H342" s="374"/>
      <c r="I342" s="374"/>
      <c r="J342" s="374"/>
      <c r="K342" s="394"/>
    </row>
    <row r="343" spans="2:11">
      <c r="B343" s="388">
        <v>20</v>
      </c>
      <c r="C343" s="374"/>
      <c r="D343" s="374" t="s">
        <v>151</v>
      </c>
      <c r="E343" s="374" t="str">
        <f>"SOC-"&amp;B343&amp;"-1"</f>
        <v>SOC-20-1</v>
      </c>
      <c r="F343" s="389"/>
      <c r="G343" s="389" t="s">
        <v>152</v>
      </c>
      <c r="H343" s="374" t="s">
        <v>153</v>
      </c>
      <c r="I343" s="374" t="s">
        <v>74</v>
      </c>
      <c r="J343" s="374"/>
      <c r="K343" s="394" t="s">
        <v>154</v>
      </c>
    </row>
    <row r="344" spans="2:11">
      <c r="B344" s="388"/>
      <c r="C344" s="374"/>
      <c r="D344" s="374"/>
      <c r="E344" s="374"/>
      <c r="F344" s="389"/>
      <c r="G344" s="389"/>
      <c r="H344" s="374"/>
      <c r="I344" s="374"/>
      <c r="J344" s="374"/>
      <c r="K344" s="394"/>
    </row>
    <row r="345" spans="2:11">
      <c r="B345" s="388"/>
      <c r="C345" s="374"/>
      <c r="D345" s="374"/>
      <c r="E345" s="374"/>
      <c r="F345" s="389"/>
      <c r="G345" s="389"/>
      <c r="H345" s="374"/>
      <c r="I345" s="374"/>
      <c r="J345" s="374"/>
      <c r="K345" s="394"/>
    </row>
    <row r="346" spans="2:11">
      <c r="B346" s="388"/>
      <c r="C346" s="374"/>
      <c r="D346" s="374"/>
      <c r="E346" s="374"/>
      <c r="F346" s="389"/>
      <c r="G346" s="389"/>
      <c r="H346" s="374"/>
      <c r="I346" s="374"/>
      <c r="J346" s="374"/>
      <c r="K346" s="394"/>
    </row>
    <row r="347" spans="2:11">
      <c r="B347" s="388"/>
      <c r="C347" s="374"/>
      <c r="D347" s="374"/>
      <c r="E347" s="374"/>
      <c r="F347" s="389"/>
      <c r="G347" s="389"/>
      <c r="H347" s="374"/>
      <c r="I347" s="374"/>
      <c r="J347" s="374"/>
      <c r="K347" s="394"/>
    </row>
    <row r="348" spans="2:11">
      <c r="B348" s="388"/>
      <c r="C348" s="374"/>
      <c r="D348" s="374"/>
      <c r="E348" s="374"/>
      <c r="F348" s="389"/>
      <c r="G348" s="389"/>
      <c r="H348" s="374"/>
      <c r="I348" s="374"/>
      <c r="J348" s="374"/>
      <c r="K348" s="394"/>
    </row>
    <row r="349" spans="2:11">
      <c r="B349" s="388"/>
      <c r="C349" s="374"/>
      <c r="D349" s="374"/>
      <c r="E349" s="374"/>
      <c r="F349" s="389"/>
      <c r="G349" s="389"/>
      <c r="H349" s="374"/>
      <c r="I349" s="374"/>
      <c r="J349" s="374"/>
      <c r="K349" s="394"/>
    </row>
    <row r="350" spans="2:11">
      <c r="B350" s="388"/>
      <c r="C350" s="374"/>
      <c r="D350" s="374"/>
      <c r="E350" s="374"/>
      <c r="F350" s="389"/>
      <c r="G350" s="389"/>
      <c r="H350" s="374"/>
      <c r="I350" s="374"/>
      <c r="J350" s="374"/>
      <c r="K350" s="394"/>
    </row>
    <row r="351" spans="2:11">
      <c r="B351" s="388"/>
      <c r="C351" s="374"/>
      <c r="D351" s="374"/>
      <c r="E351" s="374"/>
      <c r="F351" s="389"/>
      <c r="G351" s="389"/>
      <c r="H351" s="374"/>
      <c r="I351" s="374"/>
      <c r="J351" s="374"/>
      <c r="K351" s="394"/>
    </row>
    <row r="352" spans="2:11">
      <c r="B352" s="388"/>
      <c r="C352" s="374"/>
      <c r="D352" s="374"/>
      <c r="E352" s="374"/>
      <c r="F352" s="389"/>
      <c r="G352" s="389"/>
      <c r="H352" s="374"/>
      <c r="I352" s="374"/>
      <c r="J352" s="374"/>
      <c r="K352" s="394"/>
    </row>
    <row r="353" spans="2:11">
      <c r="B353" s="388"/>
      <c r="C353" s="374"/>
      <c r="D353" s="374"/>
      <c r="E353" s="374"/>
      <c r="F353" s="389"/>
      <c r="G353" s="389"/>
      <c r="H353" s="374"/>
      <c r="I353" s="374"/>
      <c r="J353" s="374"/>
      <c r="K353" s="394"/>
    </row>
    <row r="354" spans="2:11">
      <c r="B354" s="388">
        <v>67</v>
      </c>
      <c r="C354" s="374"/>
      <c r="D354" s="374" t="s">
        <v>155</v>
      </c>
      <c r="E354" s="374" t="str">
        <f>"SOC-"&amp;B354&amp;"-1"</f>
        <v>SOC-67-1</v>
      </c>
      <c r="F354" s="389"/>
      <c r="G354" s="389" t="s">
        <v>156</v>
      </c>
      <c r="H354" s="374" t="s">
        <v>120</v>
      </c>
      <c r="I354" s="374" t="s">
        <v>74</v>
      </c>
      <c r="J354" s="374"/>
      <c r="K354" s="394" t="s">
        <v>157</v>
      </c>
    </row>
    <row r="355" spans="2:11">
      <c r="B355" s="388"/>
      <c r="C355" s="374"/>
      <c r="D355" s="374"/>
      <c r="E355" s="374"/>
      <c r="F355" s="389"/>
      <c r="G355" s="389"/>
      <c r="H355" s="374"/>
      <c r="I355" s="374"/>
      <c r="J355" s="374"/>
      <c r="K355" s="394"/>
    </row>
    <row r="356" spans="2:11">
      <c r="B356" s="388"/>
      <c r="C356" s="374"/>
      <c r="D356" s="374"/>
      <c r="E356" s="374"/>
      <c r="F356" s="389"/>
      <c r="G356" s="389"/>
      <c r="H356" s="374"/>
      <c r="I356" s="374"/>
      <c r="J356" s="374"/>
      <c r="K356" s="394"/>
    </row>
    <row r="357" spans="2:11">
      <c r="B357" s="388"/>
      <c r="C357" s="374"/>
      <c r="D357" s="374"/>
      <c r="E357" s="374"/>
      <c r="F357" s="389"/>
      <c r="G357" s="389"/>
      <c r="H357" s="374"/>
      <c r="I357" s="374"/>
      <c r="J357" s="374"/>
      <c r="K357" s="394"/>
    </row>
    <row r="358" spans="2:11">
      <c r="B358" s="388"/>
      <c r="C358" s="374"/>
      <c r="D358" s="374"/>
      <c r="E358" s="374"/>
      <c r="F358" s="389"/>
      <c r="G358" s="389"/>
      <c r="H358" s="374"/>
      <c r="I358" s="374"/>
      <c r="J358" s="374"/>
      <c r="K358" s="394"/>
    </row>
    <row r="359" spans="2:11">
      <c r="B359" s="388"/>
      <c r="C359" s="374"/>
      <c r="D359" s="374"/>
      <c r="E359" s="374"/>
      <c r="F359" s="389"/>
      <c r="G359" s="389"/>
      <c r="H359" s="374"/>
      <c r="I359" s="374"/>
      <c r="J359" s="374"/>
      <c r="K359" s="394"/>
    </row>
    <row r="360" spans="2:11">
      <c r="B360" s="388"/>
      <c r="C360" s="374"/>
      <c r="D360" s="374"/>
      <c r="E360" s="374"/>
      <c r="F360" s="389"/>
      <c r="G360" s="389"/>
      <c r="H360" s="374"/>
      <c r="I360" s="374"/>
      <c r="J360" s="374"/>
      <c r="K360" s="394"/>
    </row>
    <row r="361" spans="2:11">
      <c r="B361" s="388"/>
      <c r="C361" s="374"/>
      <c r="D361" s="374"/>
      <c r="E361" s="374"/>
      <c r="F361" s="389"/>
      <c r="G361" s="389"/>
      <c r="H361" s="374"/>
      <c r="I361" s="374"/>
      <c r="J361" s="374"/>
      <c r="K361" s="394"/>
    </row>
    <row r="362" spans="2:11">
      <c r="B362" s="388"/>
      <c r="C362" s="374"/>
      <c r="D362" s="374"/>
      <c r="E362" s="374"/>
      <c r="F362" s="389"/>
      <c r="G362" s="389"/>
      <c r="H362" s="374"/>
      <c r="I362" s="374"/>
      <c r="J362" s="374"/>
      <c r="K362" s="394"/>
    </row>
    <row r="363" spans="2:11">
      <c r="B363" s="388"/>
      <c r="C363" s="374"/>
      <c r="D363" s="374"/>
      <c r="E363" s="374"/>
      <c r="F363" s="389"/>
      <c r="G363" s="389"/>
      <c r="H363" s="374"/>
      <c r="I363" s="374"/>
      <c r="J363" s="374"/>
      <c r="K363" s="394"/>
    </row>
    <row r="364" spans="2:11">
      <c r="B364" s="388"/>
      <c r="C364" s="374"/>
      <c r="D364" s="374"/>
      <c r="E364" s="374"/>
      <c r="F364" s="389"/>
      <c r="G364" s="389"/>
      <c r="H364" s="374"/>
      <c r="I364" s="374"/>
      <c r="J364" s="374"/>
      <c r="K364" s="394"/>
    </row>
    <row r="365" spans="2:11">
      <c r="B365" s="388"/>
      <c r="C365" s="374"/>
      <c r="D365" s="374"/>
      <c r="E365" s="374"/>
      <c r="F365" s="389"/>
      <c r="G365" s="389"/>
      <c r="H365" s="374"/>
      <c r="I365" s="374"/>
      <c r="J365" s="374"/>
      <c r="K365" s="394"/>
    </row>
    <row r="366" spans="2:11">
      <c r="B366" s="388"/>
      <c r="C366" s="374"/>
      <c r="D366" s="374"/>
      <c r="E366" s="374"/>
      <c r="F366" s="389"/>
      <c r="G366" s="389"/>
      <c r="H366" s="374"/>
      <c r="I366" s="374"/>
      <c r="J366" s="374"/>
      <c r="K366" s="394"/>
    </row>
    <row r="367" spans="2:11">
      <c r="B367" s="388"/>
      <c r="C367" s="374"/>
      <c r="D367" s="374"/>
      <c r="E367" s="374"/>
      <c r="F367" s="389"/>
      <c r="G367" s="389"/>
      <c r="H367" s="374"/>
      <c r="I367" s="374"/>
      <c r="J367" s="374"/>
      <c r="K367" s="394"/>
    </row>
    <row r="368" spans="2:11">
      <c r="B368" s="388"/>
      <c r="C368" s="374"/>
      <c r="D368" s="374"/>
      <c r="E368" s="374"/>
      <c r="F368" s="389"/>
      <c r="G368" s="389"/>
      <c r="H368" s="374"/>
      <c r="I368" s="374"/>
      <c r="J368" s="374"/>
      <c r="K368" s="394"/>
    </row>
    <row r="369" spans="2:11">
      <c r="B369" s="388"/>
      <c r="C369" s="374"/>
      <c r="D369" s="374"/>
      <c r="E369" s="374"/>
      <c r="F369" s="389"/>
      <c r="G369" s="389"/>
      <c r="H369" s="374"/>
      <c r="I369" s="374"/>
      <c r="J369" s="374"/>
      <c r="K369" s="394"/>
    </row>
    <row r="370" spans="2:11">
      <c r="B370" s="388"/>
      <c r="C370" s="374"/>
      <c r="D370" s="374"/>
      <c r="E370" s="374"/>
      <c r="F370" s="389"/>
      <c r="G370" s="389"/>
      <c r="H370" s="374"/>
      <c r="I370" s="374"/>
      <c r="J370" s="374"/>
      <c r="K370" s="394"/>
    </row>
    <row r="371" spans="2:11">
      <c r="B371" s="388"/>
      <c r="C371" s="374"/>
      <c r="D371" s="374"/>
      <c r="E371" s="374"/>
      <c r="F371" s="389"/>
      <c r="G371" s="389"/>
      <c r="H371" s="374"/>
      <c r="I371" s="374"/>
      <c r="J371" s="374"/>
      <c r="K371" s="394"/>
    </row>
    <row r="372" spans="2:11">
      <c r="B372" s="388"/>
      <c r="C372" s="374"/>
      <c r="D372" s="374"/>
      <c r="E372" s="374"/>
      <c r="F372" s="389"/>
      <c r="G372" s="389"/>
      <c r="H372" s="374"/>
      <c r="I372" s="374"/>
      <c r="J372" s="374"/>
      <c r="K372" s="394"/>
    </row>
    <row r="373" spans="2:11">
      <c r="B373" s="388">
        <v>78</v>
      </c>
      <c r="C373" s="374"/>
      <c r="D373" s="374" t="s">
        <v>158</v>
      </c>
      <c r="E373" s="374" t="s">
        <v>159</v>
      </c>
      <c r="F373" s="389"/>
      <c r="G373" s="389" t="s">
        <v>160</v>
      </c>
      <c r="H373" s="374" t="s">
        <v>120</v>
      </c>
      <c r="I373" s="374" t="s">
        <v>74</v>
      </c>
      <c r="J373" s="374"/>
      <c r="K373" s="394"/>
    </row>
    <row r="374" spans="2:11">
      <c r="B374" s="388"/>
      <c r="C374" s="374"/>
      <c r="D374" s="374"/>
      <c r="E374" s="374"/>
      <c r="F374" s="389"/>
      <c r="G374" s="389"/>
      <c r="H374" s="374"/>
      <c r="I374" s="374"/>
      <c r="J374" s="374"/>
      <c r="K374" s="394"/>
    </row>
    <row r="375" spans="2:11">
      <c r="B375" s="388"/>
      <c r="C375" s="374"/>
      <c r="D375" s="374"/>
      <c r="E375" s="374"/>
      <c r="F375" s="389"/>
      <c r="G375" s="389"/>
      <c r="H375" s="374"/>
      <c r="I375" s="374"/>
      <c r="J375" s="374"/>
      <c r="K375" s="394"/>
    </row>
    <row r="376" spans="2:11">
      <c r="B376" s="388"/>
      <c r="C376" s="374"/>
      <c r="D376" s="374"/>
      <c r="E376" s="374"/>
      <c r="F376" s="389"/>
      <c r="G376" s="389"/>
      <c r="H376" s="374"/>
      <c r="I376" s="374"/>
      <c r="J376" s="374"/>
      <c r="K376" s="394"/>
    </row>
    <row r="377" spans="2:11">
      <c r="B377" s="388"/>
      <c r="C377" s="374"/>
      <c r="D377" s="374"/>
      <c r="E377" s="374"/>
      <c r="F377" s="389"/>
      <c r="G377" s="389"/>
      <c r="H377" s="374"/>
      <c r="I377" s="374"/>
      <c r="J377" s="374"/>
      <c r="K377" s="394"/>
    </row>
    <row r="378" spans="2:11">
      <c r="B378" s="388"/>
      <c r="C378" s="374"/>
      <c r="D378" s="374"/>
      <c r="E378" s="374"/>
      <c r="F378" s="389"/>
      <c r="G378" s="389"/>
      <c r="H378" s="374"/>
      <c r="I378" s="374"/>
      <c r="J378" s="374"/>
      <c r="K378" s="394"/>
    </row>
    <row r="379" spans="2:11">
      <c r="B379" s="388"/>
      <c r="C379" s="374"/>
      <c r="D379" s="374"/>
      <c r="E379" s="374"/>
      <c r="F379" s="389"/>
      <c r="G379" s="389"/>
      <c r="H379" s="374"/>
      <c r="I379" s="374"/>
      <c r="J379" s="374"/>
      <c r="K379" s="394"/>
    </row>
    <row r="380" spans="2:11">
      <c r="B380" s="388"/>
      <c r="C380" s="374"/>
      <c r="D380" s="374"/>
      <c r="E380" s="374"/>
      <c r="F380" s="389"/>
      <c r="G380" s="389"/>
      <c r="H380" s="374"/>
      <c r="I380" s="374"/>
      <c r="J380" s="374"/>
      <c r="K380" s="394"/>
    </row>
    <row r="381" spans="2:11">
      <c r="B381" s="388"/>
      <c r="C381" s="374"/>
      <c r="D381" s="374"/>
      <c r="E381" s="374"/>
      <c r="F381" s="389"/>
      <c r="G381" s="389"/>
      <c r="H381" s="374"/>
      <c r="I381" s="374"/>
      <c r="J381" s="374"/>
      <c r="K381" s="394"/>
    </row>
    <row r="382" spans="2:11">
      <c r="B382" s="388"/>
      <c r="C382" s="374"/>
      <c r="D382" s="374"/>
      <c r="E382" s="374"/>
      <c r="F382" s="389"/>
      <c r="G382" s="389"/>
      <c r="H382" s="374"/>
      <c r="I382" s="374"/>
      <c r="J382" s="374"/>
      <c r="K382" s="394"/>
    </row>
    <row r="383" spans="2:11">
      <c r="B383" s="388"/>
      <c r="C383" s="374"/>
      <c r="D383" s="374"/>
      <c r="E383" s="374"/>
      <c r="F383" s="389"/>
      <c r="G383" s="389"/>
      <c r="H383" s="374"/>
      <c r="I383" s="374"/>
      <c r="J383" s="374"/>
      <c r="K383" s="394"/>
    </row>
    <row r="384" spans="2:11">
      <c r="B384" s="388">
        <v>68</v>
      </c>
      <c r="C384" s="374"/>
      <c r="D384" s="374" t="s">
        <v>161</v>
      </c>
      <c r="E384" s="374" t="str">
        <f>"SOC-"&amp;B384&amp;"-1"</f>
        <v>SOC-68-1</v>
      </c>
      <c r="F384" s="389"/>
      <c r="G384" s="389" t="s">
        <v>162</v>
      </c>
      <c r="H384" s="374"/>
      <c r="I384" s="374" t="s">
        <v>74</v>
      </c>
      <c r="J384" s="374"/>
      <c r="K384" s="394" t="s">
        <v>163</v>
      </c>
    </row>
    <row r="385" spans="2:11">
      <c r="B385" s="388"/>
      <c r="C385" s="374"/>
      <c r="D385" s="374"/>
      <c r="E385" s="374"/>
      <c r="F385" s="389"/>
      <c r="G385" s="389"/>
      <c r="H385" s="374"/>
      <c r="I385" s="374"/>
      <c r="J385" s="374"/>
      <c r="K385" s="394"/>
    </row>
    <row r="386" spans="2:11">
      <c r="B386" s="388"/>
      <c r="C386" s="374"/>
      <c r="D386" s="374"/>
      <c r="E386" s="374"/>
      <c r="F386" s="389"/>
      <c r="G386" s="389"/>
      <c r="H386" s="374"/>
      <c r="I386" s="374"/>
      <c r="J386" s="374"/>
      <c r="K386" s="394"/>
    </row>
    <row r="387" spans="2:11">
      <c r="B387" s="388"/>
      <c r="C387" s="374"/>
      <c r="D387" s="374"/>
      <c r="E387" s="374"/>
      <c r="F387" s="389"/>
      <c r="G387" s="389"/>
      <c r="H387" s="374"/>
      <c r="I387" s="374"/>
      <c r="J387" s="374"/>
      <c r="K387" s="394"/>
    </row>
    <row r="388" spans="2:11">
      <c r="B388" s="388"/>
      <c r="C388" s="374"/>
      <c r="D388" s="374"/>
      <c r="E388" s="374"/>
      <c r="F388" s="389"/>
      <c r="G388" s="389"/>
      <c r="H388" s="374"/>
      <c r="I388" s="374"/>
      <c r="J388" s="374"/>
      <c r="K388" s="394"/>
    </row>
    <row r="389" spans="2:11">
      <c r="B389" s="388"/>
      <c r="C389" s="374"/>
      <c r="D389" s="374"/>
      <c r="E389" s="374"/>
      <c r="F389" s="389"/>
      <c r="G389" s="389"/>
      <c r="H389" s="374"/>
      <c r="I389" s="374"/>
      <c r="J389" s="374"/>
      <c r="K389" s="394"/>
    </row>
    <row r="390" spans="2:11">
      <c r="B390" s="388"/>
      <c r="C390" s="374"/>
      <c r="D390" s="374"/>
      <c r="E390" s="374"/>
      <c r="F390" s="389"/>
      <c r="G390" s="389"/>
      <c r="H390" s="374"/>
      <c r="I390" s="374"/>
      <c r="J390" s="374"/>
      <c r="K390" s="394"/>
    </row>
    <row r="391" spans="2:11">
      <c r="B391" s="388"/>
      <c r="C391" s="374"/>
      <c r="D391" s="374"/>
      <c r="E391" s="374"/>
      <c r="F391" s="389"/>
      <c r="G391" s="389"/>
      <c r="H391" s="374"/>
      <c r="I391" s="374"/>
      <c r="J391" s="374"/>
      <c r="K391" s="394"/>
    </row>
    <row r="392" spans="2:11">
      <c r="B392" s="388"/>
      <c r="C392" s="374"/>
      <c r="D392" s="374"/>
      <c r="E392" s="374"/>
      <c r="F392" s="389"/>
      <c r="G392" s="389"/>
      <c r="H392" s="374"/>
      <c r="I392" s="374"/>
      <c r="J392" s="374"/>
      <c r="K392" s="394"/>
    </row>
    <row r="393" spans="2:11">
      <c r="B393" s="388"/>
      <c r="C393" s="374"/>
      <c r="D393" s="374"/>
      <c r="E393" s="374"/>
      <c r="F393" s="389"/>
      <c r="G393" s="389"/>
      <c r="H393" s="374"/>
      <c r="I393" s="374"/>
      <c r="J393" s="374"/>
      <c r="K393" s="394"/>
    </row>
    <row r="394" spans="2:11">
      <c r="B394" s="388"/>
      <c r="C394" s="374"/>
      <c r="D394" s="374"/>
      <c r="E394" s="374"/>
      <c r="F394" s="389"/>
      <c r="G394" s="389"/>
      <c r="H394" s="374"/>
      <c r="I394" s="374"/>
      <c r="J394" s="374"/>
      <c r="K394" s="394"/>
    </row>
    <row r="395" spans="2:11">
      <c r="B395" s="388"/>
      <c r="C395" s="374"/>
      <c r="D395" s="374"/>
      <c r="E395" s="374"/>
      <c r="F395" s="389"/>
      <c r="G395" s="389"/>
      <c r="H395" s="374"/>
      <c r="I395" s="374"/>
      <c r="J395" s="374"/>
      <c r="K395" s="394"/>
    </row>
    <row r="396" spans="2:11">
      <c r="B396" s="388"/>
      <c r="C396" s="374"/>
      <c r="D396" s="374"/>
      <c r="E396" s="374"/>
      <c r="F396" s="389"/>
      <c r="G396" s="389"/>
      <c r="H396" s="374"/>
      <c r="I396" s="374"/>
      <c r="J396" s="374"/>
      <c r="K396" s="394"/>
    </row>
    <row r="397" spans="2:11">
      <c r="B397" s="388"/>
      <c r="C397" s="374"/>
      <c r="D397" s="374"/>
      <c r="E397" s="374"/>
      <c r="F397" s="389"/>
      <c r="G397" s="389"/>
      <c r="H397" s="374"/>
      <c r="I397" s="374"/>
      <c r="J397" s="374"/>
      <c r="K397" s="394"/>
    </row>
    <row r="398" spans="2:11">
      <c r="B398" s="388"/>
      <c r="C398" s="374"/>
      <c r="D398" s="374"/>
      <c r="E398" s="374"/>
      <c r="F398" s="389"/>
      <c r="G398" s="389"/>
      <c r="H398" s="374"/>
      <c r="I398" s="374"/>
      <c r="J398" s="374"/>
      <c r="K398" s="394"/>
    </row>
    <row r="399" spans="2:11">
      <c r="B399" s="388"/>
      <c r="C399" s="374"/>
      <c r="D399" s="374"/>
      <c r="E399" s="374"/>
      <c r="F399" s="389"/>
      <c r="G399" s="389"/>
      <c r="H399" s="374"/>
      <c r="I399" s="374"/>
      <c r="J399" s="374"/>
      <c r="K399" s="394"/>
    </row>
    <row r="400" spans="2:11">
      <c r="B400" s="388"/>
      <c r="C400" s="374"/>
      <c r="D400" s="374"/>
      <c r="E400" s="374"/>
      <c r="F400" s="389"/>
      <c r="G400" s="389"/>
      <c r="H400" s="374"/>
      <c r="I400" s="374"/>
      <c r="J400" s="374"/>
      <c r="K400" s="394"/>
    </row>
    <row r="401" spans="2:11">
      <c r="B401" s="388"/>
      <c r="C401" s="374"/>
      <c r="D401" s="374"/>
      <c r="E401" s="374"/>
      <c r="F401" s="389"/>
      <c r="G401" s="389"/>
      <c r="H401" s="374"/>
      <c r="I401" s="374"/>
      <c r="J401" s="374"/>
      <c r="K401" s="394"/>
    </row>
    <row r="402" spans="2:11">
      <c r="B402" s="388"/>
      <c r="C402" s="374"/>
      <c r="D402" s="374"/>
      <c r="E402" s="374"/>
      <c r="F402" s="389"/>
      <c r="G402" s="389"/>
      <c r="H402" s="374"/>
      <c r="I402" s="374"/>
      <c r="J402" s="374"/>
      <c r="K402" s="394"/>
    </row>
    <row r="403" spans="2:11" ht="15" customHeight="1">
      <c r="B403" s="388"/>
      <c r="C403" s="374"/>
      <c r="D403" s="374"/>
      <c r="E403" s="374"/>
      <c r="F403" s="389"/>
      <c r="G403" s="389"/>
      <c r="H403" s="374"/>
      <c r="I403" s="374"/>
      <c r="J403" s="374"/>
      <c r="K403" s="394"/>
    </row>
    <row r="404" spans="2:11">
      <c r="B404" s="388">
        <v>69</v>
      </c>
      <c r="C404" s="374"/>
      <c r="D404" s="374" t="s">
        <v>164</v>
      </c>
      <c r="E404" s="374" t="str">
        <f>"SOC-"&amp;B404&amp;"-1"</f>
        <v>SOC-69-1</v>
      </c>
      <c r="F404" s="389"/>
      <c r="G404" s="389" t="s">
        <v>165</v>
      </c>
      <c r="H404" s="374"/>
      <c r="I404" s="374" t="s">
        <v>74</v>
      </c>
      <c r="J404" s="374"/>
      <c r="K404" s="394" t="s">
        <v>166</v>
      </c>
    </row>
    <row r="405" spans="2:11">
      <c r="B405" s="388"/>
      <c r="C405" s="374"/>
      <c r="D405" s="374"/>
      <c r="E405" s="374"/>
      <c r="F405" s="389"/>
      <c r="G405" s="389"/>
      <c r="H405" s="374"/>
      <c r="I405" s="374"/>
      <c r="J405" s="374"/>
      <c r="K405" s="394"/>
    </row>
    <row r="406" spans="2:11">
      <c r="B406" s="388"/>
      <c r="C406" s="374"/>
      <c r="D406" s="374"/>
      <c r="E406" s="374"/>
      <c r="F406" s="389"/>
      <c r="G406" s="389"/>
      <c r="H406" s="374"/>
      <c r="I406" s="374"/>
      <c r="J406" s="374"/>
      <c r="K406" s="394"/>
    </row>
    <row r="407" spans="2:11">
      <c r="B407" s="388"/>
      <c r="C407" s="374"/>
      <c r="D407" s="374"/>
      <c r="E407" s="374"/>
      <c r="F407" s="389"/>
      <c r="G407" s="389"/>
      <c r="H407" s="374"/>
      <c r="I407" s="374"/>
      <c r="J407" s="374"/>
      <c r="K407" s="394"/>
    </row>
    <row r="408" spans="2:11">
      <c r="B408" s="388"/>
      <c r="C408" s="374"/>
      <c r="D408" s="374"/>
      <c r="E408" s="374"/>
      <c r="F408" s="389"/>
      <c r="G408" s="389"/>
      <c r="H408" s="374"/>
      <c r="I408" s="374"/>
      <c r="J408" s="374"/>
      <c r="K408" s="394"/>
    </row>
    <row r="409" spans="2:11">
      <c r="B409" s="388"/>
      <c r="C409" s="374"/>
      <c r="D409" s="374"/>
      <c r="E409" s="374"/>
      <c r="F409" s="389"/>
      <c r="G409" s="389"/>
      <c r="H409" s="374"/>
      <c r="I409" s="374"/>
      <c r="J409" s="374"/>
      <c r="K409" s="394"/>
    </row>
    <row r="410" spans="2:11">
      <c r="B410" s="388"/>
      <c r="C410" s="374"/>
      <c r="D410" s="374"/>
      <c r="E410" s="374"/>
      <c r="F410" s="389"/>
      <c r="G410" s="389"/>
      <c r="H410" s="374"/>
      <c r="I410" s="374"/>
      <c r="J410" s="374"/>
      <c r="K410" s="394"/>
    </row>
    <row r="411" spans="2:11">
      <c r="B411" s="388"/>
      <c r="C411" s="374"/>
      <c r="D411" s="374"/>
      <c r="E411" s="374"/>
      <c r="F411" s="389"/>
      <c r="G411" s="389"/>
      <c r="H411" s="374"/>
      <c r="I411" s="374"/>
      <c r="J411" s="374"/>
      <c r="K411" s="394"/>
    </row>
    <row r="412" spans="2:11">
      <c r="B412" s="388"/>
      <c r="C412" s="374"/>
      <c r="D412" s="374"/>
      <c r="E412" s="374"/>
      <c r="F412" s="389"/>
      <c r="G412" s="389"/>
      <c r="H412" s="374"/>
      <c r="I412" s="374"/>
      <c r="J412" s="374"/>
      <c r="K412" s="394"/>
    </row>
    <row r="413" spans="2:11">
      <c r="B413" s="388"/>
      <c r="C413" s="374"/>
      <c r="D413" s="374"/>
      <c r="E413" s="374"/>
      <c r="F413" s="389"/>
      <c r="G413" s="389"/>
      <c r="H413" s="374"/>
      <c r="I413" s="374"/>
      <c r="J413" s="374"/>
      <c r="K413" s="394"/>
    </row>
    <row r="414" spans="2:11">
      <c r="B414" s="388"/>
      <c r="C414" s="374"/>
      <c r="D414" s="374"/>
      <c r="E414" s="374"/>
      <c r="F414" s="389"/>
      <c r="G414" s="389"/>
      <c r="H414" s="374"/>
      <c r="I414" s="374"/>
      <c r="J414" s="374"/>
      <c r="K414" s="394"/>
    </row>
    <row r="415" spans="2:11">
      <c r="B415" s="388"/>
      <c r="C415" s="374"/>
      <c r="D415" s="374"/>
      <c r="E415" s="374"/>
      <c r="F415" s="389"/>
      <c r="G415" s="389"/>
      <c r="H415" s="374"/>
      <c r="I415" s="374"/>
      <c r="J415" s="374"/>
      <c r="K415" s="394"/>
    </row>
    <row r="416" spans="2:11">
      <c r="B416" s="388"/>
      <c r="C416" s="374"/>
      <c r="D416" s="374"/>
      <c r="E416" s="374"/>
      <c r="F416" s="389"/>
      <c r="G416" s="389"/>
      <c r="H416" s="374"/>
      <c r="I416" s="374"/>
      <c r="J416" s="374"/>
      <c r="K416" s="394"/>
    </row>
    <row r="417" spans="2:11">
      <c r="B417" s="388"/>
      <c r="C417" s="374"/>
      <c r="D417" s="374"/>
      <c r="E417" s="374"/>
      <c r="F417" s="389"/>
      <c r="G417" s="389"/>
      <c r="H417" s="374"/>
      <c r="I417" s="374"/>
      <c r="J417" s="374"/>
      <c r="K417" s="394"/>
    </row>
    <row r="418" spans="2:11">
      <c r="B418" s="388"/>
      <c r="C418" s="374"/>
      <c r="D418" s="374"/>
      <c r="E418" s="374"/>
      <c r="F418" s="389"/>
      <c r="G418" s="389"/>
      <c r="H418" s="374"/>
      <c r="I418" s="374"/>
      <c r="J418" s="374"/>
      <c r="K418" s="394"/>
    </row>
    <row r="419" spans="2:11">
      <c r="B419" s="388"/>
      <c r="C419" s="374"/>
      <c r="D419" s="374"/>
      <c r="E419" s="374"/>
      <c r="F419" s="389"/>
      <c r="G419" s="389"/>
      <c r="H419" s="374"/>
      <c r="I419" s="374"/>
      <c r="J419" s="374"/>
      <c r="K419" s="394"/>
    </row>
    <row r="420" spans="2:11">
      <c r="B420" s="388"/>
      <c r="C420" s="374"/>
      <c r="D420" s="374"/>
      <c r="E420" s="374"/>
      <c r="F420" s="389"/>
      <c r="G420" s="389"/>
      <c r="H420" s="374"/>
      <c r="I420" s="374"/>
      <c r="J420" s="374"/>
      <c r="K420" s="394"/>
    </row>
    <row r="421" spans="2:11">
      <c r="B421" s="388"/>
      <c r="C421" s="374"/>
      <c r="D421" s="374"/>
      <c r="E421" s="374"/>
      <c r="F421" s="389"/>
      <c r="G421" s="389"/>
      <c r="H421" s="374"/>
      <c r="I421" s="374"/>
      <c r="J421" s="374"/>
      <c r="K421" s="394"/>
    </row>
    <row r="422" spans="2:11">
      <c r="B422" s="388"/>
      <c r="C422" s="374"/>
      <c r="D422" s="374"/>
      <c r="E422" s="374"/>
      <c r="F422" s="389"/>
      <c r="G422" s="389"/>
      <c r="H422" s="374"/>
      <c r="I422" s="374"/>
      <c r="J422" s="374"/>
      <c r="K422" s="394"/>
    </row>
    <row r="423" spans="2:11">
      <c r="B423" s="388"/>
      <c r="C423" s="374"/>
      <c r="D423" s="374"/>
      <c r="E423" s="374"/>
      <c r="F423" s="389"/>
      <c r="G423" s="389"/>
      <c r="H423" s="374"/>
      <c r="I423" s="374"/>
      <c r="J423" s="374"/>
      <c r="K423" s="394"/>
    </row>
    <row r="424" spans="2:11">
      <c r="B424" s="388"/>
      <c r="C424" s="374"/>
      <c r="D424" s="374"/>
      <c r="E424" s="374"/>
      <c r="F424" s="389"/>
      <c r="G424" s="389"/>
      <c r="H424" s="374"/>
      <c r="I424" s="374"/>
      <c r="J424" s="374"/>
      <c r="K424" s="394"/>
    </row>
    <row r="425" spans="2:11">
      <c r="B425" s="388"/>
      <c r="C425" s="374"/>
      <c r="D425" s="374"/>
      <c r="E425" s="374"/>
      <c r="F425" s="389"/>
      <c r="G425" s="389"/>
      <c r="H425" s="374"/>
      <c r="I425" s="374"/>
      <c r="J425" s="374"/>
      <c r="K425" s="394"/>
    </row>
    <row r="426" spans="2:11">
      <c r="B426" s="388"/>
      <c r="C426" s="374"/>
      <c r="D426" s="374"/>
      <c r="E426" s="374"/>
      <c r="F426" s="389"/>
      <c r="G426" s="389"/>
      <c r="H426" s="374"/>
      <c r="I426" s="374"/>
      <c r="J426" s="374"/>
      <c r="K426" s="394"/>
    </row>
    <row r="427" spans="2:11">
      <c r="B427" s="388"/>
      <c r="C427" s="374"/>
      <c r="D427" s="374"/>
      <c r="E427" s="374"/>
      <c r="F427" s="389"/>
      <c r="G427" s="389"/>
      <c r="H427" s="374"/>
      <c r="I427" s="374"/>
      <c r="J427" s="374"/>
      <c r="K427" s="394"/>
    </row>
    <row r="428" spans="2:11">
      <c r="B428" s="388"/>
      <c r="C428" s="374"/>
      <c r="D428" s="374"/>
      <c r="E428" s="374"/>
      <c r="F428" s="389"/>
      <c r="G428" s="389"/>
      <c r="H428" s="374"/>
      <c r="I428" s="374"/>
      <c r="J428" s="374"/>
      <c r="K428" s="394"/>
    </row>
    <row r="429" spans="2:11">
      <c r="B429" s="388"/>
      <c r="C429" s="374"/>
      <c r="D429" s="374"/>
      <c r="E429" s="374"/>
      <c r="F429" s="389"/>
      <c r="G429" s="389"/>
      <c r="H429" s="374"/>
      <c r="I429" s="374"/>
      <c r="J429" s="374"/>
      <c r="K429" s="394"/>
    </row>
    <row r="430" spans="2:11">
      <c r="B430" s="388"/>
      <c r="C430" s="374"/>
      <c r="D430" s="374"/>
      <c r="E430" s="374"/>
      <c r="F430" s="389"/>
      <c r="G430" s="389"/>
      <c r="H430" s="374"/>
      <c r="I430" s="374"/>
      <c r="J430" s="374"/>
      <c r="K430" s="394"/>
    </row>
    <row r="431" spans="2:11">
      <c r="B431" s="388"/>
      <c r="C431" s="374"/>
      <c r="D431" s="374"/>
      <c r="E431" s="374"/>
      <c r="F431" s="389"/>
      <c r="G431" s="389"/>
      <c r="H431" s="374"/>
      <c r="I431" s="374"/>
      <c r="J431" s="374"/>
      <c r="K431" s="394"/>
    </row>
    <row r="432" spans="2:11">
      <c r="B432" s="388"/>
      <c r="C432" s="374"/>
      <c r="D432" s="374"/>
      <c r="E432" s="374"/>
      <c r="F432" s="389"/>
      <c r="G432" s="389"/>
      <c r="H432" s="374"/>
      <c r="I432" s="374"/>
      <c r="J432" s="374"/>
      <c r="K432" s="394"/>
    </row>
    <row r="433" spans="2:11">
      <c r="B433" s="388"/>
      <c r="C433" s="374"/>
      <c r="D433" s="374"/>
      <c r="E433" s="374"/>
      <c r="F433" s="389"/>
      <c r="G433" s="389"/>
      <c r="H433" s="374"/>
      <c r="I433" s="374"/>
      <c r="J433" s="374"/>
      <c r="K433" s="394"/>
    </row>
    <row r="434" spans="2:11">
      <c r="B434" s="388">
        <v>70</v>
      </c>
      <c r="C434" s="374"/>
      <c r="D434" s="417" t="s">
        <v>167</v>
      </c>
      <c r="E434" s="374" t="str">
        <f>"SOC-"&amp;B434&amp;"-1"</f>
        <v>SOC-70-1</v>
      </c>
      <c r="F434" s="389"/>
      <c r="G434" s="389" t="s">
        <v>168</v>
      </c>
      <c r="H434" s="374"/>
      <c r="I434" s="374" t="s">
        <v>74</v>
      </c>
      <c r="J434" s="374"/>
      <c r="K434" s="394" t="s">
        <v>169</v>
      </c>
    </row>
    <row r="435" spans="2:11">
      <c r="B435" s="388"/>
      <c r="C435" s="374"/>
      <c r="D435" s="417"/>
      <c r="E435" s="374"/>
      <c r="F435" s="389"/>
      <c r="G435" s="389"/>
      <c r="H435" s="374"/>
      <c r="I435" s="374"/>
      <c r="J435" s="374"/>
      <c r="K435" s="394"/>
    </row>
    <row r="436" spans="2:11">
      <c r="B436" s="388"/>
      <c r="C436" s="374"/>
      <c r="D436" s="417"/>
      <c r="E436" s="374"/>
      <c r="F436" s="389"/>
      <c r="G436" s="389"/>
      <c r="H436" s="374"/>
      <c r="I436" s="374"/>
      <c r="J436" s="374"/>
      <c r="K436" s="394"/>
    </row>
    <row r="437" spans="2:11">
      <c r="B437" s="388"/>
      <c r="C437" s="374"/>
      <c r="D437" s="417"/>
      <c r="E437" s="374"/>
      <c r="F437" s="389"/>
      <c r="G437" s="389"/>
      <c r="H437" s="374"/>
      <c r="I437" s="374"/>
      <c r="J437" s="374"/>
      <c r="K437" s="394"/>
    </row>
    <row r="438" spans="2:11">
      <c r="B438" s="388"/>
      <c r="C438" s="374"/>
      <c r="D438" s="417"/>
      <c r="E438" s="374"/>
      <c r="F438" s="389"/>
      <c r="G438" s="389"/>
      <c r="H438" s="374"/>
      <c r="I438" s="374"/>
      <c r="J438" s="374"/>
      <c r="K438" s="394"/>
    </row>
    <row r="439" spans="2:11">
      <c r="B439" s="388"/>
      <c r="C439" s="374"/>
      <c r="D439" s="417"/>
      <c r="E439" s="374"/>
      <c r="F439" s="389"/>
      <c r="G439" s="389"/>
      <c r="H439" s="374"/>
      <c r="I439" s="374"/>
      <c r="J439" s="374"/>
      <c r="K439" s="394"/>
    </row>
    <row r="440" spans="2:11">
      <c r="B440" s="388"/>
      <c r="C440" s="374"/>
      <c r="D440" s="417"/>
      <c r="E440" s="374"/>
      <c r="F440" s="389"/>
      <c r="G440" s="389"/>
      <c r="H440" s="374"/>
      <c r="I440" s="374"/>
      <c r="J440" s="374"/>
      <c r="K440" s="394"/>
    </row>
    <row r="441" spans="2:11">
      <c r="B441" s="388"/>
      <c r="C441" s="374"/>
      <c r="D441" s="417"/>
      <c r="E441" s="374"/>
      <c r="F441" s="389"/>
      <c r="G441" s="389"/>
      <c r="H441" s="374"/>
      <c r="I441" s="374"/>
      <c r="J441" s="374"/>
      <c r="K441" s="394"/>
    </row>
    <row r="442" spans="2:11">
      <c r="B442" s="388"/>
      <c r="C442" s="374"/>
      <c r="D442" s="417"/>
      <c r="E442" s="374"/>
      <c r="F442" s="389"/>
      <c r="G442" s="389"/>
      <c r="H442" s="374"/>
      <c r="I442" s="374"/>
      <c r="J442" s="374"/>
      <c r="K442" s="394"/>
    </row>
    <row r="443" spans="2:11">
      <c r="B443" s="388"/>
      <c r="C443" s="374"/>
      <c r="D443" s="417"/>
      <c r="E443" s="374"/>
      <c r="F443" s="389"/>
      <c r="G443" s="389"/>
      <c r="H443" s="374"/>
      <c r="I443" s="374"/>
      <c r="J443" s="374"/>
      <c r="K443" s="394"/>
    </row>
    <row r="444" spans="2:11">
      <c r="B444" s="388"/>
      <c r="C444" s="374"/>
      <c r="D444" s="417"/>
      <c r="E444" s="374"/>
      <c r="F444" s="389"/>
      <c r="G444" s="389"/>
      <c r="H444" s="374"/>
      <c r="I444" s="374"/>
      <c r="J444" s="374"/>
      <c r="K444" s="394"/>
    </row>
    <row r="445" spans="2:11">
      <c r="B445" s="388"/>
      <c r="C445" s="374"/>
      <c r="D445" s="417"/>
      <c r="E445" s="374"/>
      <c r="F445" s="389"/>
      <c r="G445" s="389"/>
      <c r="H445" s="374"/>
      <c r="I445" s="374"/>
      <c r="J445" s="374"/>
      <c r="K445" s="394"/>
    </row>
    <row r="446" spans="2:11">
      <c r="B446" s="388"/>
      <c r="C446" s="374"/>
      <c r="D446" s="417"/>
      <c r="E446" s="374"/>
      <c r="F446" s="389"/>
      <c r="G446" s="389"/>
      <c r="H446" s="374"/>
      <c r="I446" s="374"/>
      <c r="J446" s="374"/>
      <c r="K446" s="394"/>
    </row>
    <row r="447" spans="2:11">
      <c r="B447" s="388"/>
      <c r="C447" s="374"/>
      <c r="D447" s="417"/>
      <c r="E447" s="374"/>
      <c r="F447" s="389"/>
      <c r="G447" s="389"/>
      <c r="H447" s="374"/>
      <c r="I447" s="374"/>
      <c r="J447" s="374"/>
      <c r="K447" s="394"/>
    </row>
    <row r="448" spans="2:11">
      <c r="B448" s="388"/>
      <c r="C448" s="374"/>
      <c r="D448" s="417"/>
      <c r="E448" s="374"/>
      <c r="F448" s="389"/>
      <c r="G448" s="389"/>
      <c r="H448" s="374"/>
      <c r="I448" s="374"/>
      <c r="J448" s="374"/>
      <c r="K448" s="394"/>
    </row>
    <row r="449" spans="2:11">
      <c r="B449" s="388"/>
      <c r="C449" s="374"/>
      <c r="D449" s="417"/>
      <c r="E449" s="374"/>
      <c r="F449" s="389"/>
      <c r="G449" s="389"/>
      <c r="H449" s="374"/>
      <c r="I449" s="374"/>
      <c r="J449" s="374"/>
      <c r="K449" s="394"/>
    </row>
    <row r="450" spans="2:11">
      <c r="B450" s="388"/>
      <c r="C450" s="374"/>
      <c r="D450" s="417"/>
      <c r="E450" s="374"/>
      <c r="F450" s="389"/>
      <c r="G450" s="389"/>
      <c r="H450" s="374"/>
      <c r="I450" s="374"/>
      <c r="J450" s="374"/>
      <c r="K450" s="394"/>
    </row>
    <row r="451" spans="2:11">
      <c r="B451" s="388"/>
      <c r="C451" s="374"/>
      <c r="D451" s="417"/>
      <c r="E451" s="374"/>
      <c r="F451" s="389"/>
      <c r="G451" s="389"/>
      <c r="H451" s="374"/>
      <c r="I451" s="374"/>
      <c r="J451" s="374"/>
      <c r="K451" s="394"/>
    </row>
    <row r="452" spans="2:11">
      <c r="B452" s="388"/>
      <c r="C452" s="374"/>
      <c r="D452" s="417"/>
      <c r="E452" s="374"/>
      <c r="F452" s="389"/>
      <c r="G452" s="389"/>
      <c r="H452" s="374"/>
      <c r="I452" s="374"/>
      <c r="J452" s="374"/>
      <c r="K452" s="394"/>
    </row>
    <row r="453" spans="2:11">
      <c r="B453" s="388"/>
      <c r="C453" s="374"/>
      <c r="D453" s="417"/>
      <c r="E453" s="374"/>
      <c r="F453" s="389"/>
      <c r="G453" s="389"/>
      <c r="H453" s="374"/>
      <c r="I453" s="374"/>
      <c r="J453" s="374"/>
      <c r="K453" s="394"/>
    </row>
    <row r="454" spans="2:11">
      <c r="B454" s="388"/>
      <c r="C454" s="374"/>
      <c r="D454" s="417"/>
      <c r="E454" s="374"/>
      <c r="F454" s="389"/>
      <c r="G454" s="389"/>
      <c r="H454" s="374"/>
      <c r="I454" s="374"/>
      <c r="J454" s="374"/>
      <c r="K454" s="394"/>
    </row>
    <row r="455" spans="2:11">
      <c r="B455" s="388"/>
      <c r="C455" s="374"/>
      <c r="D455" s="417"/>
      <c r="E455" s="374"/>
      <c r="F455" s="389"/>
      <c r="G455" s="389"/>
      <c r="H455" s="374"/>
      <c r="I455" s="374"/>
      <c r="J455" s="374"/>
      <c r="K455" s="394"/>
    </row>
    <row r="456" spans="2:11">
      <c r="B456" s="388"/>
      <c r="C456" s="374"/>
      <c r="D456" s="417"/>
      <c r="E456" s="374"/>
      <c r="F456" s="389"/>
      <c r="G456" s="389"/>
      <c r="H456" s="374"/>
      <c r="I456" s="374"/>
      <c r="J456" s="374"/>
      <c r="K456" s="394"/>
    </row>
    <row r="457" spans="2:11">
      <c r="B457" s="388"/>
      <c r="C457" s="374"/>
      <c r="D457" s="417"/>
      <c r="E457" s="374"/>
      <c r="F457" s="389"/>
      <c r="G457" s="389"/>
      <c r="H457" s="374"/>
      <c r="I457" s="374"/>
      <c r="J457" s="374"/>
      <c r="K457" s="394"/>
    </row>
    <row r="458" spans="2:11">
      <c r="B458" s="388"/>
      <c r="C458" s="374"/>
      <c r="D458" s="417"/>
      <c r="E458" s="374"/>
      <c r="F458" s="389"/>
      <c r="G458" s="389"/>
      <c r="H458" s="374"/>
      <c r="I458" s="374"/>
      <c r="J458" s="374"/>
      <c r="K458" s="394"/>
    </row>
    <row r="459" spans="2:11">
      <c r="B459" s="388"/>
      <c r="C459" s="374"/>
      <c r="D459" s="417"/>
      <c r="E459" s="374"/>
      <c r="F459" s="389"/>
      <c r="G459" s="389"/>
      <c r="H459" s="374"/>
      <c r="I459" s="374"/>
      <c r="J459" s="374"/>
      <c r="K459" s="394"/>
    </row>
    <row r="460" spans="2:11">
      <c r="B460" s="388"/>
      <c r="C460" s="374"/>
      <c r="D460" s="417"/>
      <c r="E460" s="374"/>
      <c r="F460" s="389"/>
      <c r="G460" s="389"/>
      <c r="H460" s="374"/>
      <c r="I460" s="374"/>
      <c r="J460" s="374"/>
      <c r="K460" s="394"/>
    </row>
    <row r="461" spans="2:11">
      <c r="B461" s="388">
        <v>21</v>
      </c>
      <c r="C461" s="374" t="s">
        <v>170</v>
      </c>
      <c r="D461" s="374" t="s">
        <v>171</v>
      </c>
      <c r="E461" s="374" t="str">
        <f>"SOC-"&amp;B461&amp;"-1"</f>
        <v>SOC-21-1</v>
      </c>
      <c r="F461" s="389"/>
      <c r="G461" s="389" t="s">
        <v>172</v>
      </c>
      <c r="H461" s="374"/>
      <c r="I461" s="374" t="s">
        <v>74</v>
      </c>
      <c r="J461" s="374"/>
      <c r="K461" s="394"/>
    </row>
    <row r="462" spans="2:11">
      <c r="B462" s="388"/>
      <c r="C462" s="374"/>
      <c r="D462" s="374"/>
      <c r="E462" s="374"/>
      <c r="F462" s="389"/>
      <c r="G462" s="389"/>
      <c r="H462" s="374"/>
      <c r="I462" s="374"/>
      <c r="J462" s="374"/>
      <c r="K462" s="394"/>
    </row>
    <row r="463" spans="2:11">
      <c r="B463" s="388"/>
      <c r="C463" s="374"/>
      <c r="D463" s="374"/>
      <c r="E463" s="374"/>
      <c r="F463" s="389"/>
      <c r="G463" s="389"/>
      <c r="H463" s="374"/>
      <c r="I463" s="374"/>
      <c r="J463" s="374"/>
      <c r="K463" s="394"/>
    </row>
    <row r="464" spans="2:11" ht="15.6" customHeight="1">
      <c r="B464" s="388">
        <v>22</v>
      </c>
      <c r="C464" s="374"/>
      <c r="D464" s="374" t="s">
        <v>173</v>
      </c>
      <c r="E464" s="374" t="str">
        <f>"SOC-"&amp;B464&amp;"-1"</f>
        <v>SOC-22-1</v>
      </c>
      <c r="F464" s="389"/>
      <c r="G464" s="373" t="s">
        <v>174</v>
      </c>
      <c r="H464" s="374" t="s">
        <v>175</v>
      </c>
      <c r="I464" s="374" t="s">
        <v>74</v>
      </c>
      <c r="J464" s="374"/>
      <c r="K464" s="394" t="s">
        <v>176</v>
      </c>
    </row>
    <row r="465" spans="2:11">
      <c r="B465" s="388"/>
      <c r="C465" s="374"/>
      <c r="D465" s="374"/>
      <c r="E465" s="374"/>
      <c r="F465" s="389"/>
      <c r="G465" s="373"/>
      <c r="H465" s="374"/>
      <c r="I465" s="374"/>
      <c r="J465" s="374"/>
      <c r="K465" s="394"/>
    </row>
    <row r="466" spans="2:11">
      <c r="B466" s="388"/>
      <c r="C466" s="374"/>
      <c r="D466" s="374"/>
      <c r="E466" s="374"/>
      <c r="F466" s="389"/>
      <c r="G466" s="373"/>
      <c r="H466" s="374"/>
      <c r="I466" s="374"/>
      <c r="J466" s="374"/>
      <c r="K466" s="394"/>
    </row>
    <row r="467" spans="2:11">
      <c r="B467" s="388"/>
      <c r="C467" s="374"/>
      <c r="D467" s="374"/>
      <c r="E467" s="374"/>
      <c r="F467" s="389"/>
      <c r="G467" s="373"/>
      <c r="H467" s="374"/>
      <c r="I467" s="374"/>
      <c r="J467" s="374"/>
      <c r="K467" s="394"/>
    </row>
    <row r="468" spans="2:11">
      <c r="B468" s="388"/>
      <c r="C468" s="374"/>
      <c r="D468" s="374"/>
      <c r="E468" s="374"/>
      <c r="F468" s="389"/>
      <c r="G468" s="373"/>
      <c r="H468" s="374"/>
      <c r="I468" s="374"/>
      <c r="J468" s="374"/>
      <c r="K468" s="394"/>
    </row>
    <row r="469" spans="2:11">
      <c r="B469" s="388"/>
      <c r="C469" s="374"/>
      <c r="D469" s="374"/>
      <c r="E469" s="374"/>
      <c r="F469" s="389"/>
      <c r="G469" s="373"/>
      <c r="H469" s="374"/>
      <c r="I469" s="374"/>
      <c r="J469" s="374"/>
      <c r="K469" s="394"/>
    </row>
    <row r="470" spans="2:11">
      <c r="B470" s="388"/>
      <c r="C470" s="374"/>
      <c r="D470" s="374"/>
      <c r="E470" s="374"/>
      <c r="F470" s="389"/>
      <c r="G470" s="373"/>
      <c r="H470" s="374"/>
      <c r="I470" s="374"/>
      <c r="J470" s="374"/>
      <c r="K470" s="394"/>
    </row>
    <row r="471" spans="2:11">
      <c r="B471" s="388"/>
      <c r="C471" s="374"/>
      <c r="D471" s="374"/>
      <c r="E471" s="374"/>
      <c r="F471" s="389"/>
      <c r="G471" s="373"/>
      <c r="H471" s="374"/>
      <c r="I471" s="374"/>
      <c r="J471" s="374"/>
      <c r="K471" s="394"/>
    </row>
    <row r="472" spans="2:11">
      <c r="B472" s="388"/>
      <c r="C472" s="374"/>
      <c r="D472" s="374"/>
      <c r="E472" s="374"/>
      <c r="F472" s="389"/>
      <c r="G472" s="373"/>
      <c r="H472" s="374"/>
      <c r="I472" s="374"/>
      <c r="J472" s="374"/>
      <c r="K472" s="394"/>
    </row>
    <row r="473" spans="2:11">
      <c r="B473" s="388"/>
      <c r="C473" s="374"/>
      <c r="D473" s="374"/>
      <c r="E473" s="374"/>
      <c r="F473" s="389"/>
      <c r="G473" s="373"/>
      <c r="H473" s="374"/>
      <c r="I473" s="374"/>
      <c r="J473" s="374"/>
      <c r="K473" s="394"/>
    </row>
    <row r="474" spans="2:11">
      <c r="B474" s="388"/>
      <c r="C474" s="374"/>
      <c r="D474" s="374"/>
      <c r="E474" s="374"/>
      <c r="F474" s="389"/>
      <c r="G474" s="373"/>
      <c r="H474" s="374"/>
      <c r="I474" s="374"/>
      <c r="J474" s="374"/>
      <c r="K474" s="394"/>
    </row>
    <row r="475" spans="2:11">
      <c r="B475" s="388"/>
      <c r="C475" s="374"/>
      <c r="D475" s="374"/>
      <c r="E475" s="374"/>
      <c r="F475" s="389"/>
      <c r="G475" s="373"/>
      <c r="H475" s="374"/>
      <c r="I475" s="374"/>
      <c r="J475" s="374"/>
      <c r="K475" s="394"/>
    </row>
    <row r="476" spans="2:11">
      <c r="B476" s="388"/>
      <c r="C476" s="374"/>
      <c r="D476" s="374"/>
      <c r="E476" s="374"/>
      <c r="F476" s="389"/>
      <c r="G476" s="373"/>
      <c r="H476" s="374"/>
      <c r="I476" s="374"/>
      <c r="J476" s="374"/>
      <c r="K476" s="394"/>
    </row>
    <row r="477" spans="2:11">
      <c r="B477" s="388"/>
      <c r="C477" s="374"/>
      <c r="D477" s="374"/>
      <c r="E477" s="374"/>
      <c r="F477" s="389"/>
      <c r="G477" s="373"/>
      <c r="H477" s="374"/>
      <c r="I477" s="374"/>
      <c r="J477" s="374"/>
      <c r="K477" s="394"/>
    </row>
    <row r="478" spans="2:11">
      <c r="B478" s="388"/>
      <c r="C478" s="374"/>
      <c r="D478" s="374"/>
      <c r="E478" s="374"/>
      <c r="F478" s="389"/>
      <c r="G478" s="373"/>
      <c r="H478" s="374"/>
      <c r="I478" s="374"/>
      <c r="J478" s="374"/>
      <c r="K478" s="394"/>
    </row>
    <row r="479" spans="2:11">
      <c r="B479" s="388"/>
      <c r="C479" s="374"/>
      <c r="D479" s="374"/>
      <c r="E479" s="374"/>
      <c r="F479" s="389"/>
      <c r="G479" s="373"/>
      <c r="H479" s="374"/>
      <c r="I479" s="374"/>
      <c r="J479" s="374"/>
      <c r="K479" s="394"/>
    </row>
    <row r="480" spans="2:11">
      <c r="B480" s="388"/>
      <c r="C480" s="374"/>
      <c r="D480" s="374"/>
      <c r="E480" s="374"/>
      <c r="F480" s="389"/>
      <c r="G480" s="373"/>
      <c r="H480" s="374"/>
      <c r="I480" s="374"/>
      <c r="J480" s="374"/>
      <c r="K480" s="394"/>
    </row>
    <row r="481" spans="2:11">
      <c r="B481" s="388"/>
      <c r="C481" s="374"/>
      <c r="D481" s="374"/>
      <c r="E481" s="374"/>
      <c r="F481" s="389"/>
      <c r="G481" s="373"/>
      <c r="H481" s="374"/>
      <c r="I481" s="374"/>
      <c r="J481" s="374"/>
      <c r="K481" s="394"/>
    </row>
    <row r="482" spans="2:11">
      <c r="B482" s="388">
        <v>23</v>
      </c>
      <c r="C482" s="374"/>
      <c r="D482" s="374" t="s">
        <v>177</v>
      </c>
      <c r="E482" s="374" t="str">
        <f>"SOC-"&amp;B482&amp;"-1"</f>
        <v>SOC-23-1</v>
      </c>
      <c r="F482" s="389"/>
      <c r="G482" s="373" t="s">
        <v>178</v>
      </c>
      <c r="H482" s="374" t="s">
        <v>179</v>
      </c>
      <c r="I482" s="374" t="s">
        <v>74</v>
      </c>
      <c r="J482" s="374"/>
      <c r="K482" s="394" t="s">
        <v>180</v>
      </c>
    </row>
    <row r="483" spans="2:11">
      <c r="B483" s="388"/>
      <c r="C483" s="374"/>
      <c r="D483" s="374"/>
      <c r="E483" s="374"/>
      <c r="F483" s="389"/>
      <c r="G483" s="373"/>
      <c r="H483" s="374"/>
      <c r="I483" s="374"/>
      <c r="J483" s="374"/>
      <c r="K483" s="394"/>
    </row>
    <row r="484" spans="2:11">
      <c r="B484" s="388"/>
      <c r="C484" s="374"/>
      <c r="D484" s="374"/>
      <c r="E484" s="374"/>
      <c r="F484" s="389"/>
      <c r="G484" s="373"/>
      <c r="H484" s="374"/>
      <c r="I484" s="374"/>
      <c r="J484" s="374"/>
      <c r="K484" s="394"/>
    </row>
    <row r="485" spans="2:11">
      <c r="B485" s="388"/>
      <c r="C485" s="374"/>
      <c r="D485" s="374"/>
      <c r="E485" s="374"/>
      <c r="F485" s="389"/>
      <c r="G485" s="373"/>
      <c r="H485" s="374"/>
      <c r="I485" s="374"/>
      <c r="J485" s="374"/>
      <c r="K485" s="394"/>
    </row>
    <row r="486" spans="2:11">
      <c r="B486" s="388"/>
      <c r="C486" s="374"/>
      <c r="D486" s="374"/>
      <c r="E486" s="374"/>
      <c r="F486" s="389"/>
      <c r="G486" s="373"/>
      <c r="H486" s="374"/>
      <c r="I486" s="374"/>
      <c r="J486" s="374"/>
      <c r="K486" s="394"/>
    </row>
    <row r="487" spans="2:11">
      <c r="B487" s="388"/>
      <c r="C487" s="374"/>
      <c r="D487" s="374"/>
      <c r="E487" s="374"/>
      <c r="F487" s="389"/>
      <c r="G487" s="373"/>
      <c r="H487" s="374"/>
      <c r="I487" s="374"/>
      <c r="J487" s="374"/>
      <c r="K487" s="394"/>
    </row>
    <row r="488" spans="2:11">
      <c r="B488" s="388"/>
      <c r="C488" s="374"/>
      <c r="D488" s="374"/>
      <c r="E488" s="374"/>
      <c r="F488" s="389"/>
      <c r="G488" s="373"/>
      <c r="H488" s="374"/>
      <c r="I488" s="374"/>
      <c r="J488" s="374"/>
      <c r="K488" s="394"/>
    </row>
    <row r="489" spans="2:11">
      <c r="B489" s="388"/>
      <c r="C489" s="374"/>
      <c r="D489" s="374"/>
      <c r="E489" s="374"/>
      <c r="F489" s="389"/>
      <c r="G489" s="373"/>
      <c r="H489" s="374"/>
      <c r="I489" s="374"/>
      <c r="J489" s="374"/>
      <c r="K489" s="394"/>
    </row>
    <row r="490" spans="2:11">
      <c r="B490" s="388"/>
      <c r="C490" s="374"/>
      <c r="D490" s="374"/>
      <c r="E490" s="374"/>
      <c r="F490" s="389"/>
      <c r="G490" s="373"/>
      <c r="H490" s="374"/>
      <c r="I490" s="374"/>
      <c r="J490" s="374"/>
      <c r="K490" s="394"/>
    </row>
    <row r="491" spans="2:11">
      <c r="B491" s="388"/>
      <c r="C491" s="374"/>
      <c r="D491" s="374"/>
      <c r="E491" s="374"/>
      <c r="F491" s="389"/>
      <c r="G491" s="373"/>
      <c r="H491" s="374"/>
      <c r="I491" s="374"/>
      <c r="J491" s="374"/>
      <c r="K491" s="394"/>
    </row>
    <row r="492" spans="2:11">
      <c r="B492" s="388"/>
      <c r="C492" s="374"/>
      <c r="D492" s="374"/>
      <c r="E492" s="374"/>
      <c r="F492" s="389"/>
      <c r="G492" s="373"/>
      <c r="H492" s="374"/>
      <c r="I492" s="374"/>
      <c r="J492" s="374"/>
      <c r="K492" s="394"/>
    </row>
    <row r="493" spans="2:11">
      <c r="B493" s="388"/>
      <c r="C493" s="374"/>
      <c r="D493" s="374"/>
      <c r="E493" s="374"/>
      <c r="F493" s="389"/>
      <c r="G493" s="373"/>
      <c r="H493" s="374"/>
      <c r="I493" s="374"/>
      <c r="J493" s="374"/>
      <c r="K493" s="394"/>
    </row>
    <row r="494" spans="2:11">
      <c r="B494" s="388"/>
      <c r="C494" s="374"/>
      <c r="D494" s="374"/>
      <c r="E494" s="374"/>
      <c r="F494" s="389"/>
      <c r="G494" s="373"/>
      <c r="H494" s="374"/>
      <c r="I494" s="374"/>
      <c r="J494" s="374"/>
      <c r="K494" s="394"/>
    </row>
    <row r="495" spans="2:11">
      <c r="B495" s="388"/>
      <c r="C495" s="374"/>
      <c r="D495" s="374"/>
      <c r="E495" s="374"/>
      <c r="F495" s="389"/>
      <c r="G495" s="373"/>
      <c r="H495" s="374"/>
      <c r="I495" s="374"/>
      <c r="J495" s="374"/>
      <c r="K495" s="394"/>
    </row>
    <row r="496" spans="2:11">
      <c r="B496" s="388"/>
      <c r="C496" s="374"/>
      <c r="D496" s="374"/>
      <c r="E496" s="374"/>
      <c r="F496" s="389"/>
      <c r="G496" s="373"/>
      <c r="H496" s="374"/>
      <c r="I496" s="374"/>
      <c r="J496" s="374"/>
      <c r="K496" s="394"/>
    </row>
    <row r="497" spans="2:11">
      <c r="B497" s="388"/>
      <c r="C497" s="374"/>
      <c r="D497" s="374"/>
      <c r="E497" s="374"/>
      <c r="F497" s="389"/>
      <c r="G497" s="373"/>
      <c r="H497" s="374"/>
      <c r="I497" s="374"/>
      <c r="J497" s="374"/>
      <c r="K497" s="394"/>
    </row>
    <row r="498" spans="2:11">
      <c r="B498" s="388"/>
      <c r="C498" s="374"/>
      <c r="D498" s="374"/>
      <c r="E498" s="374"/>
      <c r="F498" s="389"/>
      <c r="G498" s="373"/>
      <c r="H498" s="374"/>
      <c r="I498" s="374"/>
      <c r="J498" s="374"/>
      <c r="K498" s="394"/>
    </row>
    <row r="499" spans="2:11">
      <c r="B499" s="388"/>
      <c r="C499" s="374"/>
      <c r="D499" s="374"/>
      <c r="E499" s="374"/>
      <c r="F499" s="389"/>
      <c r="G499" s="373"/>
      <c r="H499" s="374"/>
      <c r="I499" s="374"/>
      <c r="J499" s="374"/>
      <c r="K499" s="394"/>
    </row>
    <row r="500" spans="2:11">
      <c r="B500" s="388"/>
      <c r="C500" s="374"/>
      <c r="D500" s="374"/>
      <c r="E500" s="374"/>
      <c r="F500" s="389"/>
      <c r="G500" s="373"/>
      <c r="H500" s="374"/>
      <c r="I500" s="374"/>
      <c r="J500" s="374"/>
      <c r="K500" s="394"/>
    </row>
    <row r="501" spans="2:11">
      <c r="B501" s="388"/>
      <c r="C501" s="374"/>
      <c r="D501" s="374"/>
      <c r="E501" s="374"/>
      <c r="F501" s="389"/>
      <c r="G501" s="373"/>
      <c r="H501" s="374"/>
      <c r="I501" s="374"/>
      <c r="J501" s="374"/>
      <c r="K501" s="394"/>
    </row>
    <row r="502" spans="2:11">
      <c r="B502" s="388"/>
      <c r="C502" s="374"/>
      <c r="D502" s="374"/>
      <c r="E502" s="374"/>
      <c r="F502" s="389"/>
      <c r="G502" s="373"/>
      <c r="H502" s="374"/>
      <c r="I502" s="374"/>
      <c r="J502" s="374"/>
      <c r="K502" s="394"/>
    </row>
    <row r="503" spans="2:11">
      <c r="B503" s="388"/>
      <c r="C503" s="374"/>
      <c r="D503" s="374"/>
      <c r="E503" s="374"/>
      <c r="F503" s="389"/>
      <c r="G503" s="373"/>
      <c r="H503" s="374"/>
      <c r="I503" s="374"/>
      <c r="J503" s="374"/>
      <c r="K503" s="394"/>
    </row>
    <row r="504" spans="2:11">
      <c r="B504" s="388"/>
      <c r="C504" s="374"/>
      <c r="D504" s="374"/>
      <c r="E504" s="374"/>
      <c r="F504" s="389"/>
      <c r="G504" s="373"/>
      <c r="H504" s="374"/>
      <c r="I504" s="374"/>
      <c r="J504" s="374"/>
      <c r="K504" s="394"/>
    </row>
    <row r="505" spans="2:11">
      <c r="B505" s="388"/>
      <c r="C505" s="374"/>
      <c r="D505" s="374"/>
      <c r="E505" s="374"/>
      <c r="F505" s="389"/>
      <c r="G505" s="373"/>
      <c r="H505" s="374"/>
      <c r="I505" s="374"/>
      <c r="J505" s="374"/>
      <c r="K505" s="394"/>
    </row>
    <row r="506" spans="2:11">
      <c r="B506" s="388"/>
      <c r="C506" s="374"/>
      <c r="D506" s="374"/>
      <c r="E506" s="374"/>
      <c r="F506" s="389"/>
      <c r="G506" s="373"/>
      <c r="H506" s="374"/>
      <c r="I506" s="374"/>
      <c r="J506" s="374"/>
      <c r="K506" s="394"/>
    </row>
    <row r="507" spans="2:11">
      <c r="B507" s="388"/>
      <c r="C507" s="374"/>
      <c r="D507" s="374"/>
      <c r="E507" s="374"/>
      <c r="F507" s="389"/>
      <c r="G507" s="373"/>
      <c r="H507" s="374"/>
      <c r="I507" s="374"/>
      <c r="J507" s="374"/>
      <c r="K507" s="394"/>
    </row>
    <row r="508" spans="2:11">
      <c r="B508" s="388"/>
      <c r="C508" s="374"/>
      <c r="D508" s="374"/>
      <c r="E508" s="374"/>
      <c r="F508" s="389"/>
      <c r="G508" s="373"/>
      <c r="H508" s="374"/>
      <c r="I508" s="374"/>
      <c r="J508" s="374"/>
      <c r="K508" s="394"/>
    </row>
    <row r="509" spans="2:11">
      <c r="B509" s="388"/>
      <c r="C509" s="374"/>
      <c r="D509" s="374"/>
      <c r="E509" s="374"/>
      <c r="F509" s="389"/>
      <c r="G509" s="373"/>
      <c r="H509" s="374"/>
      <c r="I509" s="374"/>
      <c r="J509" s="374"/>
      <c r="K509" s="394"/>
    </row>
    <row r="510" spans="2:11">
      <c r="B510" s="388"/>
      <c r="C510" s="374"/>
      <c r="D510" s="374"/>
      <c r="E510" s="374"/>
      <c r="F510" s="389"/>
      <c r="G510" s="373"/>
      <c r="H510" s="374"/>
      <c r="I510" s="374"/>
      <c r="J510" s="374"/>
      <c r="K510" s="394"/>
    </row>
    <row r="511" spans="2:11">
      <c r="B511" s="388"/>
      <c r="C511" s="374"/>
      <c r="D511" s="374"/>
      <c r="E511" s="374"/>
      <c r="F511" s="389"/>
      <c r="G511" s="373"/>
      <c r="H511" s="374"/>
      <c r="I511" s="374"/>
      <c r="J511" s="374"/>
      <c r="K511" s="394"/>
    </row>
    <row r="512" spans="2:11">
      <c r="B512" s="388"/>
      <c r="C512" s="374"/>
      <c r="D512" s="374"/>
      <c r="E512" s="374"/>
      <c r="F512" s="389"/>
      <c r="G512" s="373"/>
      <c r="H512" s="374"/>
      <c r="I512" s="374"/>
      <c r="J512" s="374"/>
      <c r="K512" s="394"/>
    </row>
    <row r="513" spans="2:11">
      <c r="B513" s="388"/>
      <c r="C513" s="374"/>
      <c r="D513" s="374"/>
      <c r="E513" s="374"/>
      <c r="F513" s="389"/>
      <c r="G513" s="373"/>
      <c r="H513" s="374"/>
      <c r="I513" s="374"/>
      <c r="J513" s="374"/>
      <c r="K513" s="394"/>
    </row>
    <row r="514" spans="2:11">
      <c r="B514" s="388"/>
      <c r="C514" s="374"/>
      <c r="D514" s="374"/>
      <c r="E514" s="374"/>
      <c r="F514" s="389"/>
      <c r="G514" s="373"/>
      <c r="H514" s="374"/>
      <c r="I514" s="374"/>
      <c r="J514" s="374"/>
      <c r="K514" s="394"/>
    </row>
    <row r="515" spans="2:11">
      <c r="B515" s="388"/>
      <c r="C515" s="374"/>
      <c r="D515" s="374"/>
      <c r="E515" s="374"/>
      <c r="F515" s="389"/>
      <c r="G515" s="373"/>
      <c r="H515" s="374"/>
      <c r="I515" s="374"/>
      <c r="J515" s="374"/>
      <c r="K515" s="394"/>
    </row>
    <row r="516" spans="2:11">
      <c r="B516" s="388"/>
      <c r="C516" s="374"/>
      <c r="D516" s="374"/>
      <c r="E516" s="374"/>
      <c r="F516" s="389"/>
      <c r="G516" s="373"/>
      <c r="H516" s="374"/>
      <c r="I516" s="374"/>
      <c r="J516" s="374"/>
      <c r="K516" s="394"/>
    </row>
    <row r="517" spans="2:11">
      <c r="B517" s="388"/>
      <c r="C517" s="374"/>
      <c r="D517" s="374"/>
      <c r="E517" s="374"/>
      <c r="F517" s="389"/>
      <c r="G517" s="373"/>
      <c r="H517" s="374"/>
      <c r="I517" s="374"/>
      <c r="J517" s="374"/>
      <c r="K517" s="394"/>
    </row>
    <row r="518" spans="2:11">
      <c r="B518" s="388"/>
      <c r="C518" s="374"/>
      <c r="D518" s="374"/>
      <c r="E518" s="374"/>
      <c r="F518" s="389"/>
      <c r="G518" s="373"/>
      <c r="H518" s="374"/>
      <c r="I518" s="374"/>
      <c r="J518" s="374"/>
      <c r="K518" s="394"/>
    </row>
    <row r="519" spans="2:11">
      <c r="B519" s="388"/>
      <c r="C519" s="374"/>
      <c r="D519" s="374"/>
      <c r="E519" s="374"/>
      <c r="F519" s="389"/>
      <c r="G519" s="373"/>
      <c r="H519" s="374"/>
      <c r="I519" s="374"/>
      <c r="J519" s="374"/>
      <c r="K519" s="394"/>
    </row>
    <row r="520" spans="2:11">
      <c r="B520" s="388"/>
      <c r="C520" s="374"/>
      <c r="D520" s="374"/>
      <c r="E520" s="374"/>
      <c r="F520" s="389"/>
      <c r="G520" s="373"/>
      <c r="H520" s="374"/>
      <c r="I520" s="374"/>
      <c r="J520" s="374"/>
      <c r="K520" s="394"/>
    </row>
    <row r="521" spans="2:11">
      <c r="B521" s="388"/>
      <c r="C521" s="374"/>
      <c r="D521" s="374"/>
      <c r="E521" s="374"/>
      <c r="F521" s="389"/>
      <c r="G521" s="373"/>
      <c r="H521" s="374"/>
      <c r="I521" s="374"/>
      <c r="J521" s="374"/>
      <c r="K521" s="394"/>
    </row>
    <row r="522" spans="2:11">
      <c r="B522" s="388"/>
      <c r="C522" s="374"/>
      <c r="D522" s="374"/>
      <c r="E522" s="374"/>
      <c r="F522" s="389"/>
      <c r="G522" s="373"/>
      <c r="H522" s="374"/>
      <c r="I522" s="374"/>
      <c r="J522" s="374"/>
      <c r="K522" s="394"/>
    </row>
    <row r="523" spans="2:11">
      <c r="B523" s="388"/>
      <c r="C523" s="374"/>
      <c r="D523" s="374"/>
      <c r="E523" s="374"/>
      <c r="F523" s="389"/>
      <c r="G523" s="373"/>
      <c r="H523" s="374"/>
      <c r="I523" s="374"/>
      <c r="J523" s="374"/>
      <c r="K523" s="394"/>
    </row>
    <row r="524" spans="2:11">
      <c r="B524" s="388"/>
      <c r="C524" s="374"/>
      <c r="D524" s="374"/>
      <c r="E524" s="374"/>
      <c r="F524" s="389"/>
      <c r="G524" s="373"/>
      <c r="H524" s="374"/>
      <c r="I524" s="374"/>
      <c r="J524" s="374"/>
      <c r="K524" s="394"/>
    </row>
    <row r="525" spans="2:11">
      <c r="B525" s="388"/>
      <c r="C525" s="374"/>
      <c r="D525" s="374"/>
      <c r="E525" s="374"/>
      <c r="F525" s="389"/>
      <c r="G525" s="373"/>
      <c r="H525" s="374"/>
      <c r="I525" s="374"/>
      <c r="J525" s="374"/>
      <c r="K525" s="394"/>
    </row>
    <row r="526" spans="2:11">
      <c r="B526" s="388"/>
      <c r="C526" s="374"/>
      <c r="D526" s="374"/>
      <c r="E526" s="374"/>
      <c r="F526" s="389"/>
      <c r="G526" s="373"/>
      <c r="H526" s="374"/>
      <c r="I526" s="374"/>
      <c r="J526" s="374"/>
      <c r="K526" s="394"/>
    </row>
    <row r="527" spans="2:11">
      <c r="B527" s="388"/>
      <c r="C527" s="374"/>
      <c r="D527" s="374"/>
      <c r="E527" s="374"/>
      <c r="F527" s="389"/>
      <c r="G527" s="373"/>
      <c r="H527" s="374"/>
      <c r="I527" s="374"/>
      <c r="J527" s="374"/>
      <c r="K527" s="394"/>
    </row>
    <row r="528" spans="2:11">
      <c r="B528" s="388"/>
      <c r="C528" s="374"/>
      <c r="D528" s="374"/>
      <c r="E528" s="374"/>
      <c r="F528" s="389"/>
      <c r="G528" s="373"/>
      <c r="H528" s="374"/>
      <c r="I528" s="374"/>
      <c r="J528" s="374"/>
      <c r="K528" s="394"/>
    </row>
    <row r="529" spans="2:11">
      <c r="B529" s="388"/>
      <c r="C529" s="374"/>
      <c r="D529" s="374"/>
      <c r="E529" s="374"/>
      <c r="F529" s="389"/>
      <c r="G529" s="373"/>
      <c r="H529" s="374"/>
      <c r="I529" s="374"/>
      <c r="J529" s="374"/>
      <c r="K529" s="394"/>
    </row>
    <row r="530" spans="2:11">
      <c r="B530" s="388"/>
      <c r="C530" s="374"/>
      <c r="D530" s="374"/>
      <c r="E530" s="374"/>
      <c r="F530" s="389"/>
      <c r="G530" s="373"/>
      <c r="H530" s="374"/>
      <c r="I530" s="374"/>
      <c r="J530" s="374"/>
      <c r="K530" s="394"/>
    </row>
    <row r="531" spans="2:11">
      <c r="B531" s="388"/>
      <c r="C531" s="374"/>
      <c r="D531" s="374"/>
      <c r="E531" s="374"/>
      <c r="F531" s="389"/>
      <c r="G531" s="373"/>
      <c r="H531" s="374"/>
      <c r="I531" s="374"/>
      <c r="J531" s="374"/>
      <c r="K531" s="394"/>
    </row>
    <row r="532" spans="2:11">
      <c r="B532" s="388"/>
      <c r="C532" s="374"/>
      <c r="D532" s="374"/>
      <c r="E532" s="374"/>
      <c r="F532" s="389"/>
      <c r="G532" s="373"/>
      <c r="H532" s="374"/>
      <c r="I532" s="374"/>
      <c r="J532" s="374"/>
      <c r="K532" s="394"/>
    </row>
    <row r="533" spans="2:11">
      <c r="B533" s="388"/>
      <c r="C533" s="374"/>
      <c r="D533" s="374"/>
      <c r="E533" s="374"/>
      <c r="F533" s="389"/>
      <c r="G533" s="373"/>
      <c r="H533" s="374"/>
      <c r="I533" s="374"/>
      <c r="J533" s="374"/>
      <c r="K533" s="394"/>
    </row>
    <row r="534" spans="2:11">
      <c r="B534" s="388"/>
      <c r="C534" s="374"/>
      <c r="D534" s="374"/>
      <c r="E534" s="374"/>
      <c r="F534" s="389"/>
      <c r="G534" s="373"/>
      <c r="H534" s="374"/>
      <c r="I534" s="374"/>
      <c r="J534" s="374"/>
      <c r="K534" s="394"/>
    </row>
    <row r="535" spans="2:11">
      <c r="B535" s="388"/>
      <c r="C535" s="374"/>
      <c r="D535" s="374"/>
      <c r="E535" s="374"/>
      <c r="F535" s="389"/>
      <c r="G535" s="373"/>
      <c r="H535" s="374"/>
      <c r="I535" s="374"/>
      <c r="J535" s="374"/>
      <c r="K535" s="394"/>
    </row>
    <row r="536" spans="2:11">
      <c r="B536" s="388"/>
      <c r="C536" s="374"/>
      <c r="D536" s="374"/>
      <c r="E536" s="374"/>
      <c r="F536" s="389"/>
      <c r="G536" s="373"/>
      <c r="H536" s="374"/>
      <c r="I536" s="374"/>
      <c r="J536" s="374"/>
      <c r="K536" s="394"/>
    </row>
    <row r="537" spans="2:11">
      <c r="B537" s="388"/>
      <c r="C537" s="374"/>
      <c r="D537" s="374"/>
      <c r="E537" s="374"/>
      <c r="F537" s="389"/>
      <c r="G537" s="373"/>
      <c r="H537" s="374"/>
      <c r="I537" s="374"/>
      <c r="J537" s="374"/>
      <c r="K537" s="394"/>
    </row>
    <row r="538" spans="2:11">
      <c r="B538" s="388"/>
      <c r="C538" s="374"/>
      <c r="D538" s="374"/>
      <c r="E538" s="374"/>
      <c r="F538" s="389"/>
      <c r="G538" s="373"/>
      <c r="H538" s="374"/>
      <c r="I538" s="374"/>
      <c r="J538" s="374"/>
      <c r="K538" s="394"/>
    </row>
    <row r="539" spans="2:11">
      <c r="B539" s="388"/>
      <c r="C539" s="374"/>
      <c r="D539" s="374"/>
      <c r="E539" s="374"/>
      <c r="F539" s="389"/>
      <c r="G539" s="373"/>
      <c r="H539" s="374"/>
      <c r="I539" s="374"/>
      <c r="J539" s="374"/>
      <c r="K539" s="394"/>
    </row>
    <row r="540" spans="2:11">
      <c r="B540" s="388"/>
      <c r="C540" s="374"/>
      <c r="D540" s="374"/>
      <c r="E540" s="374"/>
      <c r="F540" s="389"/>
      <c r="G540" s="373"/>
      <c r="H540" s="374"/>
      <c r="I540" s="374"/>
      <c r="J540" s="374"/>
      <c r="K540" s="394"/>
    </row>
    <row r="541" spans="2:11">
      <c r="B541" s="388"/>
      <c r="C541" s="374"/>
      <c r="D541" s="374"/>
      <c r="E541" s="374"/>
      <c r="F541" s="389"/>
      <c r="G541" s="373"/>
      <c r="H541" s="374"/>
      <c r="I541" s="374"/>
      <c r="J541" s="374"/>
      <c r="K541" s="394"/>
    </row>
    <row r="542" spans="2:11">
      <c r="B542" s="388">
        <v>24</v>
      </c>
      <c r="C542" s="374"/>
      <c r="D542" s="374" t="s">
        <v>181</v>
      </c>
      <c r="E542" s="374" t="str">
        <f>"SOC-"&amp;B542&amp;"-1"</f>
        <v>SOC-24-1</v>
      </c>
      <c r="F542" s="389"/>
      <c r="G542" s="373" t="s">
        <v>182</v>
      </c>
      <c r="H542" s="374"/>
      <c r="I542" s="374" t="s">
        <v>74</v>
      </c>
      <c r="J542" s="374"/>
      <c r="K542" s="394" t="s">
        <v>183</v>
      </c>
    </row>
    <row r="543" spans="2:11">
      <c r="B543" s="388"/>
      <c r="C543" s="374"/>
      <c r="D543" s="374"/>
      <c r="E543" s="374"/>
      <c r="F543" s="389"/>
      <c r="G543" s="373"/>
      <c r="H543" s="374"/>
      <c r="I543" s="374"/>
      <c r="J543" s="374"/>
      <c r="K543" s="394"/>
    </row>
    <row r="544" spans="2:11">
      <c r="B544" s="388"/>
      <c r="C544" s="374"/>
      <c r="D544" s="374"/>
      <c r="E544" s="374"/>
      <c r="F544" s="389"/>
      <c r="G544" s="373"/>
      <c r="H544" s="374"/>
      <c r="I544" s="374"/>
      <c r="J544" s="374"/>
      <c r="K544" s="394"/>
    </row>
    <row r="545" spans="2:11">
      <c r="B545" s="388"/>
      <c r="C545" s="374"/>
      <c r="D545" s="374"/>
      <c r="E545" s="374"/>
      <c r="F545" s="389"/>
      <c r="G545" s="373"/>
      <c r="H545" s="374"/>
      <c r="I545" s="374"/>
      <c r="J545" s="374"/>
      <c r="K545" s="394"/>
    </row>
    <row r="546" spans="2:11">
      <c r="B546" s="388"/>
      <c r="C546" s="374"/>
      <c r="D546" s="374"/>
      <c r="E546" s="374"/>
      <c r="F546" s="389"/>
      <c r="G546" s="373"/>
      <c r="H546" s="374"/>
      <c r="I546" s="374"/>
      <c r="J546" s="374"/>
      <c r="K546" s="394"/>
    </row>
    <row r="547" spans="2:11">
      <c r="B547" s="388"/>
      <c r="C547" s="374"/>
      <c r="D547" s="374"/>
      <c r="E547" s="374"/>
      <c r="F547" s="389"/>
      <c r="G547" s="373"/>
      <c r="H547" s="374"/>
      <c r="I547" s="374"/>
      <c r="J547" s="374"/>
      <c r="K547" s="394"/>
    </row>
    <row r="548" spans="2:11">
      <c r="B548" s="388"/>
      <c r="C548" s="374"/>
      <c r="D548" s="374"/>
      <c r="E548" s="374"/>
      <c r="F548" s="389"/>
      <c r="G548" s="373"/>
      <c r="H548" s="374"/>
      <c r="I548" s="374"/>
      <c r="J548" s="374"/>
      <c r="K548" s="394"/>
    </row>
    <row r="549" spans="2:11">
      <c r="B549" s="388"/>
      <c r="C549" s="374"/>
      <c r="D549" s="374"/>
      <c r="E549" s="374"/>
      <c r="F549" s="389"/>
      <c r="G549" s="373"/>
      <c r="H549" s="374"/>
      <c r="I549" s="374"/>
      <c r="J549" s="374"/>
      <c r="K549" s="394"/>
    </row>
    <row r="550" spans="2:11">
      <c r="B550" s="388"/>
      <c r="C550" s="374"/>
      <c r="D550" s="374"/>
      <c r="E550" s="374"/>
      <c r="F550" s="389"/>
      <c r="G550" s="373"/>
      <c r="H550" s="374"/>
      <c r="I550" s="374"/>
      <c r="J550" s="374"/>
      <c r="K550" s="394"/>
    </row>
    <row r="551" spans="2:11">
      <c r="B551" s="388"/>
      <c r="C551" s="374"/>
      <c r="D551" s="374"/>
      <c r="E551" s="374"/>
      <c r="F551" s="389"/>
      <c r="G551" s="373"/>
      <c r="H551" s="374"/>
      <c r="I551" s="374"/>
      <c r="J551" s="374"/>
      <c r="K551" s="394"/>
    </row>
    <row r="552" spans="2:11">
      <c r="B552" s="388"/>
      <c r="C552" s="374"/>
      <c r="D552" s="374"/>
      <c r="E552" s="374"/>
      <c r="F552" s="389"/>
      <c r="G552" s="373"/>
      <c r="H552" s="374"/>
      <c r="I552" s="374"/>
      <c r="J552" s="374"/>
      <c r="K552" s="394"/>
    </row>
    <row r="553" spans="2:11">
      <c r="B553" s="388"/>
      <c r="C553" s="374"/>
      <c r="D553" s="374"/>
      <c r="E553" s="374"/>
      <c r="F553" s="389"/>
      <c r="G553" s="373"/>
      <c r="H553" s="374"/>
      <c r="I553" s="374"/>
      <c r="J553" s="374"/>
      <c r="K553" s="394"/>
    </row>
    <row r="554" spans="2:11">
      <c r="B554" s="388"/>
      <c r="C554" s="374"/>
      <c r="D554" s="374"/>
      <c r="E554" s="374"/>
      <c r="F554" s="389"/>
      <c r="G554" s="373"/>
      <c r="H554" s="374"/>
      <c r="I554" s="374"/>
      <c r="J554" s="374"/>
      <c r="K554" s="394"/>
    </row>
    <row r="555" spans="2:11">
      <c r="B555" s="388"/>
      <c r="C555" s="374"/>
      <c r="D555" s="374"/>
      <c r="E555" s="374"/>
      <c r="F555" s="389"/>
      <c r="G555" s="373"/>
      <c r="H555" s="374"/>
      <c r="I555" s="374"/>
      <c r="J555" s="374"/>
      <c r="K555" s="394"/>
    </row>
    <row r="556" spans="2:11">
      <c r="B556" s="388"/>
      <c r="C556" s="374"/>
      <c r="D556" s="374"/>
      <c r="E556" s="374"/>
      <c r="F556" s="389"/>
      <c r="G556" s="373"/>
      <c r="H556" s="374"/>
      <c r="I556" s="374"/>
      <c r="J556" s="374"/>
      <c r="K556" s="394"/>
    </row>
    <row r="557" spans="2:11">
      <c r="B557" s="388"/>
      <c r="C557" s="374"/>
      <c r="D557" s="374"/>
      <c r="E557" s="374"/>
      <c r="F557" s="389"/>
      <c r="G557" s="373"/>
      <c r="H557" s="374"/>
      <c r="I557" s="374"/>
      <c r="J557" s="374"/>
      <c r="K557" s="394"/>
    </row>
    <row r="558" spans="2:11" ht="15" customHeight="1">
      <c r="B558" s="388"/>
      <c r="C558" s="374"/>
      <c r="D558" s="374"/>
      <c r="E558" s="374"/>
      <c r="F558" s="389"/>
      <c r="G558" s="373"/>
      <c r="H558" s="374"/>
      <c r="I558" s="374"/>
      <c r="J558" s="374"/>
      <c r="K558" s="394"/>
    </row>
    <row r="559" spans="2:11" ht="15" customHeight="1">
      <c r="B559" s="388"/>
      <c r="C559" s="374"/>
      <c r="D559" s="374"/>
      <c r="E559" s="374"/>
      <c r="F559" s="389"/>
      <c r="G559" s="373"/>
      <c r="H559" s="374"/>
      <c r="I559" s="374"/>
      <c r="J559" s="374"/>
      <c r="K559" s="394"/>
    </row>
    <row r="560" spans="2:11" ht="15" customHeight="1">
      <c r="B560" s="388"/>
      <c r="C560" s="374"/>
      <c r="D560" s="374"/>
      <c r="E560" s="374"/>
      <c r="F560" s="389"/>
      <c r="G560" s="373"/>
      <c r="H560" s="374"/>
      <c r="I560" s="374"/>
      <c r="J560" s="374"/>
      <c r="K560" s="394"/>
    </row>
    <row r="561" spans="2:11">
      <c r="B561" s="388"/>
      <c r="C561" s="374"/>
      <c r="D561" s="374"/>
      <c r="E561" s="374"/>
      <c r="F561" s="389"/>
      <c r="G561" s="373"/>
      <c r="H561" s="374"/>
      <c r="I561" s="374"/>
      <c r="J561" s="374"/>
      <c r="K561" s="394"/>
    </row>
    <row r="562" spans="2:11">
      <c r="B562" s="388">
        <v>25</v>
      </c>
      <c r="C562" s="374" t="s">
        <v>184</v>
      </c>
      <c r="D562" s="374" t="s">
        <v>185</v>
      </c>
      <c r="E562" s="374" t="str">
        <f>"SOC-"&amp;B562&amp;"-1"</f>
        <v>SOC-25-1</v>
      </c>
      <c r="F562" s="389"/>
      <c r="G562" s="389" t="s">
        <v>186</v>
      </c>
      <c r="H562" s="374"/>
      <c r="I562" s="374" t="s">
        <v>74</v>
      </c>
      <c r="J562" s="374"/>
      <c r="K562" s="394"/>
    </row>
    <row r="563" spans="2:11">
      <c r="B563" s="388"/>
      <c r="C563" s="374"/>
      <c r="D563" s="374"/>
      <c r="E563" s="374"/>
      <c r="F563" s="389"/>
      <c r="G563" s="389"/>
      <c r="H563" s="374"/>
      <c r="I563" s="374"/>
      <c r="J563" s="374"/>
      <c r="K563" s="394"/>
    </row>
    <row r="564" spans="2:11">
      <c r="B564" s="388"/>
      <c r="C564" s="374"/>
      <c r="D564" s="374"/>
      <c r="E564" s="374"/>
      <c r="F564" s="389"/>
      <c r="G564" s="389"/>
      <c r="H564" s="374"/>
      <c r="I564" s="374"/>
      <c r="J564" s="374"/>
      <c r="K564" s="394"/>
    </row>
    <row r="565" spans="2:11">
      <c r="B565" s="388"/>
      <c r="C565" s="374"/>
      <c r="D565" s="374"/>
      <c r="E565" s="374"/>
      <c r="F565" s="389"/>
      <c r="G565" s="389"/>
      <c r="H565" s="374"/>
      <c r="I565" s="374"/>
      <c r="J565" s="374"/>
      <c r="K565" s="394"/>
    </row>
    <row r="566" spans="2:11">
      <c r="B566" s="388">
        <v>26</v>
      </c>
      <c r="C566" s="374"/>
      <c r="D566" s="374" t="s">
        <v>187</v>
      </c>
      <c r="E566" s="374" t="str">
        <f>"SOC-"&amp;B566&amp;"-1"</f>
        <v>SOC-26-1</v>
      </c>
      <c r="F566" s="389"/>
      <c r="G566" s="389" t="s">
        <v>188</v>
      </c>
      <c r="H566" s="374"/>
      <c r="I566" s="374" t="s">
        <v>74</v>
      </c>
      <c r="J566" s="374"/>
      <c r="K566" s="394"/>
    </row>
    <row r="567" spans="2:11">
      <c r="B567" s="388"/>
      <c r="C567" s="374"/>
      <c r="D567" s="374"/>
      <c r="E567" s="374"/>
      <c r="F567" s="389"/>
      <c r="G567" s="389"/>
      <c r="H567" s="374"/>
      <c r="I567" s="374"/>
      <c r="J567" s="374"/>
      <c r="K567" s="394"/>
    </row>
    <row r="568" spans="2:11">
      <c r="B568" s="388"/>
      <c r="C568" s="374"/>
      <c r="D568" s="374"/>
      <c r="E568" s="374"/>
      <c r="F568" s="389"/>
      <c r="G568" s="389"/>
      <c r="H568" s="374"/>
      <c r="I568" s="374"/>
      <c r="J568" s="374"/>
      <c r="K568" s="394"/>
    </row>
    <row r="569" spans="2:11">
      <c r="B569" s="388"/>
      <c r="C569" s="374"/>
      <c r="D569" s="374"/>
      <c r="E569" s="374"/>
      <c r="F569" s="389"/>
      <c r="G569" s="389"/>
      <c r="H569" s="374"/>
      <c r="I569" s="374"/>
      <c r="J569" s="374"/>
      <c r="K569" s="394"/>
    </row>
    <row r="570" spans="2:11">
      <c r="B570" s="388">
        <v>27</v>
      </c>
      <c r="C570" s="374"/>
      <c r="D570" s="374" t="s">
        <v>189</v>
      </c>
      <c r="E570" s="374" t="str">
        <f>"SOC-"&amp;B570&amp;"-1"</f>
        <v>SOC-27-1</v>
      </c>
      <c r="F570" s="389"/>
      <c r="G570" s="389" t="s">
        <v>190</v>
      </c>
      <c r="H570" s="374"/>
      <c r="I570" s="374" t="s">
        <v>74</v>
      </c>
      <c r="J570" s="374"/>
      <c r="K570" s="394"/>
    </row>
    <row r="571" spans="2:11">
      <c r="B571" s="388"/>
      <c r="C571" s="374"/>
      <c r="D571" s="374"/>
      <c r="E571" s="374"/>
      <c r="F571" s="389"/>
      <c r="G571" s="389"/>
      <c r="H571" s="374"/>
      <c r="I571" s="374"/>
      <c r="J571" s="374"/>
      <c r="K571" s="394"/>
    </row>
    <row r="572" spans="2:11">
      <c r="B572" s="388"/>
      <c r="C572" s="374"/>
      <c r="D572" s="374"/>
      <c r="E572" s="374"/>
      <c r="F572" s="389"/>
      <c r="G572" s="389"/>
      <c r="H572" s="374"/>
      <c r="I572" s="374"/>
      <c r="J572" s="374"/>
      <c r="K572" s="394"/>
    </row>
    <row r="573" spans="2:11">
      <c r="B573" s="388"/>
      <c r="C573" s="374"/>
      <c r="D573" s="374"/>
      <c r="E573" s="374"/>
      <c r="F573" s="389"/>
      <c r="G573" s="389"/>
      <c r="H573" s="374"/>
      <c r="I573" s="374"/>
      <c r="J573" s="374"/>
      <c r="K573" s="394"/>
    </row>
    <row r="574" spans="2:11">
      <c r="B574" s="388">
        <v>28</v>
      </c>
      <c r="C574" s="374"/>
      <c r="D574" s="374" t="s">
        <v>191</v>
      </c>
      <c r="E574" s="374" t="str">
        <f>"SOC-"&amp;B574&amp;"-1"</f>
        <v>SOC-28-1</v>
      </c>
      <c r="F574" s="389"/>
      <c r="G574" s="389" t="s">
        <v>192</v>
      </c>
      <c r="H574" s="374"/>
      <c r="I574" s="374" t="s">
        <v>74</v>
      </c>
      <c r="J574" s="374"/>
      <c r="K574" s="394"/>
    </row>
    <row r="575" spans="2:11">
      <c r="B575" s="388"/>
      <c r="C575" s="374"/>
      <c r="D575" s="374"/>
      <c r="E575" s="374"/>
      <c r="F575" s="389"/>
      <c r="G575" s="389"/>
      <c r="H575" s="374"/>
      <c r="I575" s="374"/>
      <c r="J575" s="374"/>
      <c r="K575" s="394"/>
    </row>
    <row r="576" spans="2:11">
      <c r="B576" s="388"/>
      <c r="C576" s="374"/>
      <c r="D576" s="374"/>
      <c r="E576" s="374"/>
      <c r="F576" s="389"/>
      <c r="G576" s="389"/>
      <c r="H576" s="374"/>
      <c r="I576" s="374"/>
      <c r="J576" s="374"/>
      <c r="K576" s="394"/>
    </row>
    <row r="577" spans="2:11">
      <c r="B577" s="388"/>
      <c r="C577" s="374"/>
      <c r="D577" s="374"/>
      <c r="E577" s="374"/>
      <c r="F577" s="389"/>
      <c r="G577" s="389"/>
      <c r="H577" s="374"/>
      <c r="I577" s="374"/>
      <c r="J577" s="374"/>
      <c r="K577" s="394"/>
    </row>
    <row r="578" spans="2:11">
      <c r="B578" s="388">
        <v>29</v>
      </c>
      <c r="C578" s="374" t="s">
        <v>193</v>
      </c>
      <c r="D578" s="374" t="s">
        <v>194</v>
      </c>
      <c r="E578" s="374" t="str">
        <f>"SOC-"&amp;B578&amp;"-1"</f>
        <v>SOC-29-1</v>
      </c>
      <c r="F578" s="389"/>
      <c r="G578" s="389" t="s">
        <v>195</v>
      </c>
      <c r="H578" s="374"/>
      <c r="I578" s="374" t="s">
        <v>74</v>
      </c>
      <c r="J578" s="374"/>
      <c r="K578" s="394" t="s">
        <v>196</v>
      </c>
    </row>
    <row r="579" spans="2:11">
      <c r="B579" s="388"/>
      <c r="C579" s="374"/>
      <c r="D579" s="374"/>
      <c r="E579" s="374"/>
      <c r="F579" s="389"/>
      <c r="G579" s="389"/>
      <c r="H579" s="374"/>
      <c r="I579" s="374"/>
      <c r="J579" s="374"/>
      <c r="K579" s="394"/>
    </row>
    <row r="580" spans="2:11">
      <c r="B580" s="388"/>
      <c r="C580" s="374"/>
      <c r="D580" s="374"/>
      <c r="E580" s="374"/>
      <c r="F580" s="389"/>
      <c r="G580" s="389"/>
      <c r="H580" s="374"/>
      <c r="I580" s="374"/>
      <c r="J580" s="374"/>
      <c r="K580" s="394"/>
    </row>
    <row r="581" spans="2:11">
      <c r="B581" s="388"/>
      <c r="C581" s="374"/>
      <c r="D581" s="374"/>
      <c r="E581" s="374"/>
      <c r="F581" s="389"/>
      <c r="G581" s="389"/>
      <c r="H581" s="374"/>
      <c r="I581" s="374"/>
      <c r="J581" s="374"/>
      <c r="K581" s="394"/>
    </row>
    <row r="582" spans="2:11">
      <c r="B582" s="388"/>
      <c r="C582" s="374"/>
      <c r="D582" s="374"/>
      <c r="E582" s="374"/>
      <c r="F582" s="389"/>
      <c r="G582" s="389"/>
      <c r="H582" s="374"/>
      <c r="I582" s="374"/>
      <c r="J582" s="374"/>
      <c r="K582" s="394"/>
    </row>
    <row r="583" spans="2:11">
      <c r="B583" s="388">
        <v>30</v>
      </c>
      <c r="C583" s="374"/>
      <c r="D583" s="374" t="s">
        <v>197</v>
      </c>
      <c r="E583" s="374" t="str">
        <f>"SOC-"&amp;B583&amp;"-1"</f>
        <v>SOC-30-1</v>
      </c>
      <c r="F583" s="389"/>
      <c r="G583" s="389" t="s">
        <v>198</v>
      </c>
      <c r="H583" s="374"/>
      <c r="I583" s="374" t="s">
        <v>74</v>
      </c>
      <c r="J583" s="374"/>
      <c r="K583" s="394" t="s">
        <v>196</v>
      </c>
    </row>
    <row r="584" spans="2:11">
      <c r="B584" s="388"/>
      <c r="C584" s="374"/>
      <c r="D584" s="374"/>
      <c r="E584" s="374"/>
      <c r="F584" s="389"/>
      <c r="G584" s="389"/>
      <c r="H584" s="374"/>
      <c r="I584" s="374"/>
      <c r="J584" s="374"/>
      <c r="K584" s="394"/>
    </row>
    <row r="585" spans="2:11">
      <c r="B585" s="388"/>
      <c r="C585" s="374"/>
      <c r="D585" s="374"/>
      <c r="E585" s="374"/>
      <c r="F585" s="389"/>
      <c r="G585" s="389"/>
      <c r="H585" s="374"/>
      <c r="I585" s="374"/>
      <c r="J585" s="374"/>
      <c r="K585" s="394"/>
    </row>
    <row r="586" spans="2:11">
      <c r="B586" s="388"/>
      <c r="C586" s="374"/>
      <c r="D586" s="374"/>
      <c r="E586" s="374"/>
      <c r="F586" s="389"/>
      <c r="G586" s="389"/>
      <c r="H586" s="374"/>
      <c r="I586" s="374"/>
      <c r="J586" s="374"/>
      <c r="K586" s="394"/>
    </row>
    <row r="587" spans="2:11">
      <c r="B587" s="388"/>
      <c r="C587" s="374"/>
      <c r="D587" s="374"/>
      <c r="E587" s="374"/>
      <c r="F587" s="389"/>
      <c r="G587" s="389"/>
      <c r="H587" s="374"/>
      <c r="I587" s="374"/>
      <c r="J587" s="374"/>
      <c r="K587" s="394"/>
    </row>
    <row r="588" spans="2:11" ht="15.6" customHeight="1">
      <c r="B588" s="388">
        <v>31</v>
      </c>
      <c r="C588" s="374"/>
      <c r="D588" s="374" t="s">
        <v>199</v>
      </c>
      <c r="E588" s="374" t="str">
        <f>"SOC-"&amp;B588&amp;"-1"</f>
        <v>SOC-31-1</v>
      </c>
      <c r="F588" s="389"/>
      <c r="G588" s="389" t="s">
        <v>200</v>
      </c>
      <c r="H588" s="374"/>
      <c r="I588" s="374" t="s">
        <v>74</v>
      </c>
      <c r="J588" s="374"/>
      <c r="K588" s="394" t="s">
        <v>201</v>
      </c>
    </row>
    <row r="589" spans="2:11" ht="15.6" customHeight="1">
      <c r="B589" s="388"/>
      <c r="C589" s="374"/>
      <c r="D589" s="374"/>
      <c r="E589" s="374"/>
      <c r="F589" s="389"/>
      <c r="G589" s="389"/>
      <c r="H589" s="374"/>
      <c r="I589" s="374"/>
      <c r="J589" s="374"/>
      <c r="K589" s="394"/>
    </row>
    <row r="590" spans="2:11">
      <c r="B590" s="388"/>
      <c r="C590" s="374"/>
      <c r="D590" s="374"/>
      <c r="E590" s="374"/>
      <c r="F590" s="389"/>
      <c r="G590" s="389"/>
      <c r="H590" s="374"/>
      <c r="I590" s="374"/>
      <c r="J590" s="374"/>
      <c r="K590" s="394"/>
    </row>
    <row r="591" spans="2:11">
      <c r="B591" s="388"/>
      <c r="C591" s="374"/>
      <c r="D591" s="374"/>
      <c r="E591" s="374"/>
      <c r="F591" s="389"/>
      <c r="G591" s="389"/>
      <c r="H591" s="374"/>
      <c r="I591" s="374"/>
      <c r="J591" s="374"/>
      <c r="K591" s="394"/>
    </row>
    <row r="592" spans="2:11">
      <c r="B592" s="388">
        <v>32</v>
      </c>
      <c r="C592" s="374"/>
      <c r="D592" s="374" t="s">
        <v>202</v>
      </c>
      <c r="E592" s="374" t="str">
        <f>"SOC-"&amp;B592&amp;"-1"</f>
        <v>SOC-32-1</v>
      </c>
      <c r="F592" s="389"/>
      <c r="G592" s="389" t="s">
        <v>203</v>
      </c>
      <c r="H592" s="374"/>
      <c r="I592" s="374" t="s">
        <v>74</v>
      </c>
      <c r="J592" s="374"/>
      <c r="K592" s="394" t="s">
        <v>201</v>
      </c>
    </row>
    <row r="593" spans="2:11">
      <c r="B593" s="388"/>
      <c r="C593" s="374"/>
      <c r="D593" s="374"/>
      <c r="E593" s="374"/>
      <c r="F593" s="389"/>
      <c r="G593" s="389"/>
      <c r="H593" s="374"/>
      <c r="I593" s="374"/>
      <c r="J593" s="374"/>
      <c r="K593" s="394"/>
    </row>
    <row r="594" spans="2:11">
      <c r="B594" s="388"/>
      <c r="C594" s="374"/>
      <c r="D594" s="374"/>
      <c r="E594" s="374"/>
      <c r="F594" s="389"/>
      <c r="G594" s="389"/>
      <c r="H594" s="374"/>
      <c r="I594" s="374"/>
      <c r="J594" s="374"/>
      <c r="K594" s="394"/>
    </row>
    <row r="595" spans="2:11">
      <c r="B595" s="388"/>
      <c r="C595" s="374"/>
      <c r="D595" s="374"/>
      <c r="E595" s="374"/>
      <c r="F595" s="389"/>
      <c r="G595" s="389"/>
      <c r="H595" s="374"/>
      <c r="I595" s="374"/>
      <c r="J595" s="374"/>
      <c r="K595" s="394"/>
    </row>
    <row r="596" spans="2:11">
      <c r="B596" s="388">
        <v>33</v>
      </c>
      <c r="C596" s="395" t="s">
        <v>204</v>
      </c>
      <c r="D596" s="374" t="s">
        <v>205</v>
      </c>
      <c r="E596" s="374" t="str">
        <f>"SOC-"&amp;B596&amp;"-1"</f>
        <v>SOC-33-1</v>
      </c>
      <c r="F596" s="389"/>
      <c r="G596" s="389" t="s">
        <v>206</v>
      </c>
      <c r="H596" s="374"/>
      <c r="I596" s="374" t="s">
        <v>74</v>
      </c>
      <c r="J596" s="374"/>
      <c r="K596" s="394" t="s">
        <v>207</v>
      </c>
    </row>
    <row r="597" spans="2:11">
      <c r="B597" s="388"/>
      <c r="C597" s="396"/>
      <c r="D597" s="374"/>
      <c r="E597" s="374"/>
      <c r="F597" s="389"/>
      <c r="G597" s="389"/>
      <c r="H597" s="374"/>
      <c r="I597" s="374"/>
      <c r="J597" s="374"/>
      <c r="K597" s="394"/>
    </row>
    <row r="598" spans="2:11">
      <c r="B598" s="388"/>
      <c r="C598" s="396"/>
      <c r="D598" s="374"/>
      <c r="E598" s="374"/>
      <c r="F598" s="389"/>
      <c r="G598" s="389"/>
      <c r="H598" s="374"/>
      <c r="I598" s="374"/>
      <c r="J598" s="374"/>
      <c r="K598" s="394"/>
    </row>
    <row r="599" spans="2:11">
      <c r="B599" s="388"/>
      <c r="C599" s="396"/>
      <c r="D599" s="374"/>
      <c r="E599" s="374"/>
      <c r="F599" s="389"/>
      <c r="G599" s="389"/>
      <c r="H599" s="374"/>
      <c r="I599" s="374"/>
      <c r="J599" s="374"/>
      <c r="K599" s="394"/>
    </row>
    <row r="600" spans="2:11">
      <c r="B600" s="388">
        <v>71</v>
      </c>
      <c r="C600" s="396"/>
      <c r="D600" s="374" t="s">
        <v>208</v>
      </c>
      <c r="E600" s="374" t="str">
        <f>"SOC-"&amp;B600&amp;"-1"</f>
        <v>SOC-71-1</v>
      </c>
      <c r="F600" s="389"/>
      <c r="G600" s="389" t="s">
        <v>209</v>
      </c>
      <c r="H600" s="374"/>
      <c r="I600" s="374" t="s">
        <v>74</v>
      </c>
      <c r="J600" s="374"/>
      <c r="K600" s="394" t="s">
        <v>210</v>
      </c>
    </row>
    <row r="601" spans="2:11">
      <c r="B601" s="388"/>
      <c r="C601" s="396"/>
      <c r="D601" s="374"/>
      <c r="E601" s="374"/>
      <c r="F601" s="389"/>
      <c r="G601" s="389"/>
      <c r="H601" s="374"/>
      <c r="I601" s="374"/>
      <c r="J601" s="374"/>
      <c r="K601" s="394"/>
    </row>
    <row r="602" spans="2:11">
      <c r="B602" s="388"/>
      <c r="C602" s="396"/>
      <c r="D602" s="374"/>
      <c r="E602" s="374"/>
      <c r="F602" s="389"/>
      <c r="G602" s="389"/>
      <c r="H602" s="374"/>
      <c r="I602" s="374"/>
      <c r="J602" s="374"/>
      <c r="K602" s="394"/>
    </row>
    <row r="603" spans="2:11">
      <c r="B603" s="388"/>
      <c r="C603" s="397"/>
      <c r="D603" s="374"/>
      <c r="E603" s="374"/>
      <c r="F603" s="389"/>
      <c r="G603" s="389"/>
      <c r="H603" s="374"/>
      <c r="I603" s="374"/>
      <c r="J603" s="374"/>
      <c r="K603" s="394"/>
    </row>
    <row r="604" spans="2:11">
      <c r="B604" s="400">
        <v>34</v>
      </c>
      <c r="C604" s="395" t="s">
        <v>211</v>
      </c>
      <c r="D604" s="395" t="s">
        <v>212</v>
      </c>
      <c r="E604" s="374" t="str">
        <f>"SOC-"&amp;B604&amp;"-1"</f>
        <v>SOC-34-1</v>
      </c>
      <c r="F604" s="389"/>
      <c r="G604" s="389" t="s">
        <v>213</v>
      </c>
      <c r="H604" s="374"/>
      <c r="I604" s="374" t="s">
        <v>74</v>
      </c>
      <c r="J604" s="374"/>
      <c r="K604" s="394" t="s">
        <v>214</v>
      </c>
    </row>
    <row r="605" spans="2:11">
      <c r="B605" s="401"/>
      <c r="C605" s="396"/>
      <c r="D605" s="396"/>
      <c r="E605" s="374"/>
      <c r="F605" s="389"/>
      <c r="G605" s="389"/>
      <c r="H605" s="374"/>
      <c r="I605" s="374"/>
      <c r="J605" s="374"/>
      <c r="K605" s="394"/>
    </row>
    <row r="606" spans="2:11">
      <c r="B606" s="401"/>
      <c r="C606" s="396"/>
      <c r="D606" s="396"/>
      <c r="E606" s="374"/>
      <c r="F606" s="389"/>
      <c r="G606" s="389"/>
      <c r="H606" s="374"/>
      <c r="I606" s="374"/>
      <c r="J606" s="374"/>
      <c r="K606" s="394"/>
    </row>
    <row r="607" spans="2:11">
      <c r="B607" s="401"/>
      <c r="C607" s="396"/>
      <c r="D607" s="396"/>
      <c r="E607" s="374"/>
      <c r="F607" s="389"/>
      <c r="G607" s="389"/>
      <c r="H607" s="374"/>
      <c r="I607" s="374"/>
      <c r="J607" s="374"/>
      <c r="K607" s="394"/>
    </row>
    <row r="608" spans="2:11">
      <c r="B608" s="401"/>
      <c r="C608" s="396"/>
      <c r="D608" s="396"/>
      <c r="E608" s="374"/>
      <c r="F608" s="389"/>
      <c r="G608" s="389"/>
      <c r="H608" s="374"/>
      <c r="I608" s="374"/>
      <c r="J608" s="374"/>
      <c r="K608" s="394"/>
    </row>
    <row r="609" spans="2:11">
      <c r="B609" s="401"/>
      <c r="C609" s="396"/>
      <c r="D609" s="396"/>
      <c r="E609" s="374"/>
      <c r="F609" s="389"/>
      <c r="G609" s="389"/>
      <c r="H609" s="374"/>
      <c r="I609" s="374"/>
      <c r="J609" s="374"/>
      <c r="K609" s="394"/>
    </row>
    <row r="610" spans="2:11">
      <c r="B610" s="401"/>
      <c r="C610" s="396"/>
      <c r="D610" s="374" t="s">
        <v>215</v>
      </c>
      <c r="E610" s="374" t="s">
        <v>216</v>
      </c>
      <c r="F610" s="408"/>
      <c r="G610" s="389" t="s">
        <v>217</v>
      </c>
      <c r="H610" s="374"/>
      <c r="I610" s="374" t="s">
        <v>74</v>
      </c>
      <c r="J610" s="374"/>
      <c r="K610" s="394" t="s">
        <v>218</v>
      </c>
    </row>
    <row r="611" spans="2:11">
      <c r="B611" s="401"/>
      <c r="C611" s="396"/>
      <c r="D611" s="374"/>
      <c r="E611" s="374"/>
      <c r="F611" s="409"/>
      <c r="G611" s="389"/>
      <c r="H611" s="374"/>
      <c r="I611" s="374"/>
      <c r="J611" s="374"/>
      <c r="K611" s="394"/>
    </row>
    <row r="612" spans="2:11">
      <c r="B612" s="401"/>
      <c r="C612" s="396"/>
      <c r="D612" s="374"/>
      <c r="E612" s="374"/>
      <c r="F612" s="409"/>
      <c r="G612" s="389"/>
      <c r="H612" s="374"/>
      <c r="I612" s="374"/>
      <c r="J612" s="374"/>
      <c r="K612" s="394"/>
    </row>
    <row r="613" spans="2:11">
      <c r="B613" s="401"/>
      <c r="C613" s="396"/>
      <c r="D613" s="374"/>
      <c r="E613" s="374"/>
      <c r="F613" s="409"/>
      <c r="G613" s="389"/>
      <c r="H613" s="374"/>
      <c r="I613" s="374"/>
      <c r="J613" s="374"/>
      <c r="K613" s="394"/>
    </row>
    <row r="614" spans="2:11">
      <c r="B614" s="401"/>
      <c r="C614" s="396"/>
      <c r="D614" s="374"/>
      <c r="E614" s="374"/>
      <c r="F614" s="409"/>
      <c r="G614" s="389"/>
      <c r="H614" s="374"/>
      <c r="I614" s="374"/>
      <c r="J614" s="374"/>
      <c r="K614" s="394"/>
    </row>
    <row r="615" spans="2:11">
      <c r="B615" s="402"/>
      <c r="C615" s="397"/>
      <c r="D615" s="374"/>
      <c r="E615" s="374"/>
      <c r="F615" s="410"/>
      <c r="G615" s="389"/>
      <c r="H615" s="374"/>
      <c r="I615" s="374"/>
      <c r="J615" s="374"/>
      <c r="K615" s="394"/>
    </row>
    <row r="616" spans="2:11">
      <c r="B616" s="388">
        <v>35</v>
      </c>
      <c r="C616" s="374" t="s">
        <v>219</v>
      </c>
      <c r="D616" s="374" t="s">
        <v>220</v>
      </c>
      <c r="E616" s="374" t="str">
        <f>"SOC-"&amp;B616&amp;"-1"</f>
        <v>SOC-35-1</v>
      </c>
      <c r="F616" s="389"/>
      <c r="G616" s="389" t="s">
        <v>221</v>
      </c>
      <c r="H616" s="374"/>
      <c r="I616" s="374" t="s">
        <v>74</v>
      </c>
      <c r="J616" s="374"/>
      <c r="K616" s="394" t="s">
        <v>222</v>
      </c>
    </row>
    <row r="617" spans="2:11">
      <c r="B617" s="388"/>
      <c r="C617" s="374"/>
      <c r="D617" s="374"/>
      <c r="E617" s="374"/>
      <c r="F617" s="389"/>
      <c r="G617" s="389"/>
      <c r="H617" s="374"/>
      <c r="I617" s="374"/>
      <c r="J617" s="374"/>
      <c r="K617" s="394"/>
    </row>
    <row r="618" spans="2:11">
      <c r="B618" s="388"/>
      <c r="C618" s="374"/>
      <c r="D618" s="374"/>
      <c r="E618" s="374"/>
      <c r="F618" s="389"/>
      <c r="G618" s="389"/>
      <c r="H618" s="374"/>
      <c r="I618" s="374"/>
      <c r="J618" s="374"/>
      <c r="K618" s="394"/>
    </row>
    <row r="619" spans="2:11">
      <c r="B619" s="388"/>
      <c r="C619" s="374"/>
      <c r="D619" s="374"/>
      <c r="E619" s="374"/>
      <c r="F619" s="389"/>
      <c r="G619" s="389"/>
      <c r="H619" s="374"/>
      <c r="I619" s="374"/>
      <c r="J619" s="374"/>
      <c r="K619" s="394"/>
    </row>
    <row r="620" spans="2:11">
      <c r="B620" s="388"/>
      <c r="C620" s="374"/>
      <c r="D620" s="374"/>
      <c r="E620" s="374"/>
      <c r="F620" s="389"/>
      <c r="G620" s="389"/>
      <c r="H620" s="374"/>
      <c r="I620" s="374"/>
      <c r="J620" s="374"/>
      <c r="K620" s="394"/>
    </row>
    <row r="621" spans="2:11">
      <c r="B621" s="388"/>
      <c r="C621" s="374"/>
      <c r="D621" s="374"/>
      <c r="E621" s="374"/>
      <c r="F621" s="389"/>
      <c r="G621" s="389"/>
      <c r="H621" s="374"/>
      <c r="I621" s="374"/>
      <c r="J621" s="374"/>
      <c r="K621" s="394"/>
    </row>
    <row r="622" spans="2:11">
      <c r="B622" s="388"/>
      <c r="C622" s="374"/>
      <c r="D622" s="374"/>
      <c r="E622" s="374"/>
      <c r="F622" s="389"/>
      <c r="G622" s="389"/>
      <c r="H622" s="374"/>
      <c r="I622" s="374"/>
      <c r="J622" s="374"/>
      <c r="K622" s="394"/>
    </row>
    <row r="623" spans="2:11">
      <c r="B623" s="388"/>
      <c r="C623" s="374"/>
      <c r="D623" s="374"/>
      <c r="E623" s="374"/>
      <c r="F623" s="389"/>
      <c r="G623" s="389"/>
      <c r="H623" s="374"/>
      <c r="I623" s="374"/>
      <c r="J623" s="374"/>
      <c r="K623" s="394"/>
    </row>
    <row r="624" spans="2:11">
      <c r="B624" s="388"/>
      <c r="C624" s="374"/>
      <c r="D624" s="374"/>
      <c r="E624" s="374"/>
      <c r="F624" s="389"/>
      <c r="G624" s="389"/>
      <c r="H624" s="374"/>
      <c r="I624" s="374"/>
      <c r="J624" s="374"/>
      <c r="K624" s="394"/>
    </row>
    <row r="625" spans="2:11">
      <c r="B625" s="388"/>
      <c r="C625" s="374"/>
      <c r="D625" s="374"/>
      <c r="E625" s="374"/>
      <c r="F625" s="389"/>
      <c r="G625" s="389"/>
      <c r="H625" s="374"/>
      <c r="I625" s="374"/>
      <c r="J625" s="374"/>
      <c r="K625" s="394"/>
    </row>
    <row r="626" spans="2:11">
      <c r="B626" s="388"/>
      <c r="C626" s="374"/>
      <c r="D626" s="374"/>
      <c r="E626" s="374"/>
      <c r="F626" s="389"/>
      <c r="G626" s="389"/>
      <c r="H626" s="374"/>
      <c r="I626" s="374"/>
      <c r="J626" s="374"/>
      <c r="K626" s="394"/>
    </row>
    <row r="627" spans="2:11">
      <c r="B627" s="388"/>
      <c r="C627" s="374"/>
      <c r="D627" s="374"/>
      <c r="E627" s="374"/>
      <c r="F627" s="389"/>
      <c r="G627" s="389"/>
      <c r="H627" s="374"/>
      <c r="I627" s="374"/>
      <c r="J627" s="374"/>
      <c r="K627" s="394"/>
    </row>
    <row r="628" spans="2:11">
      <c r="B628" s="388"/>
      <c r="C628" s="374"/>
      <c r="D628" s="374"/>
      <c r="E628" s="374"/>
      <c r="F628" s="389"/>
      <c r="G628" s="389"/>
      <c r="H628" s="374"/>
      <c r="I628" s="374"/>
      <c r="J628" s="374"/>
      <c r="K628" s="394"/>
    </row>
    <row r="629" spans="2:11">
      <c r="B629" s="388"/>
      <c r="C629" s="374"/>
      <c r="D629" s="374"/>
      <c r="E629" s="374"/>
      <c r="F629" s="389"/>
      <c r="G629" s="389"/>
      <c r="H629" s="374"/>
      <c r="I629" s="374"/>
      <c r="J629" s="374"/>
      <c r="K629" s="394"/>
    </row>
    <row r="630" spans="2:11">
      <c r="B630" s="388"/>
      <c r="C630" s="374"/>
      <c r="D630" s="374"/>
      <c r="E630" s="374"/>
      <c r="F630" s="389"/>
      <c r="G630" s="389"/>
      <c r="H630" s="374"/>
      <c r="I630" s="374"/>
      <c r="J630" s="374"/>
      <c r="K630" s="394"/>
    </row>
    <row r="631" spans="2:11">
      <c r="B631" s="388"/>
      <c r="C631" s="374"/>
      <c r="D631" s="374"/>
      <c r="E631" s="374"/>
      <c r="F631" s="389"/>
      <c r="G631" s="389"/>
      <c r="H631" s="374"/>
      <c r="I631" s="374"/>
      <c r="J631" s="374"/>
      <c r="K631" s="394"/>
    </row>
    <row r="632" spans="2:11">
      <c r="B632" s="388"/>
      <c r="C632" s="374"/>
      <c r="D632" s="374"/>
      <c r="E632" s="374"/>
      <c r="F632" s="389"/>
      <c r="G632" s="389"/>
      <c r="H632" s="374"/>
      <c r="I632" s="374"/>
      <c r="J632" s="374"/>
      <c r="K632" s="394"/>
    </row>
    <row r="633" spans="2:11">
      <c r="B633" s="388"/>
      <c r="C633" s="374"/>
      <c r="D633" s="374"/>
      <c r="E633" s="374"/>
      <c r="F633" s="389"/>
      <c r="G633" s="389"/>
      <c r="H633" s="374"/>
      <c r="I633" s="374"/>
      <c r="J633" s="374"/>
      <c r="K633" s="394"/>
    </row>
    <row r="634" spans="2:11">
      <c r="B634" s="388"/>
      <c r="C634" s="374"/>
      <c r="D634" s="374"/>
      <c r="E634" s="374"/>
      <c r="F634" s="389"/>
      <c r="G634" s="389"/>
      <c r="H634" s="374"/>
      <c r="I634" s="374"/>
      <c r="J634" s="374"/>
      <c r="K634" s="394"/>
    </row>
    <row r="635" spans="2:11">
      <c r="B635" s="388"/>
      <c r="C635" s="374"/>
      <c r="D635" s="374"/>
      <c r="E635" s="374"/>
      <c r="F635" s="389"/>
      <c r="G635" s="389"/>
      <c r="H635" s="374"/>
      <c r="I635" s="374"/>
      <c r="J635" s="374"/>
      <c r="K635" s="394"/>
    </row>
    <row r="636" spans="2:11">
      <c r="B636" s="388"/>
      <c r="C636" s="374"/>
      <c r="D636" s="374"/>
      <c r="E636" s="374"/>
      <c r="F636" s="389"/>
      <c r="G636" s="389"/>
      <c r="H636" s="374"/>
      <c r="I636" s="374"/>
      <c r="J636" s="374"/>
      <c r="K636" s="394"/>
    </row>
    <row r="637" spans="2:11">
      <c r="B637" s="400">
        <v>36</v>
      </c>
      <c r="C637" s="374"/>
      <c r="D637" s="374" t="s">
        <v>223</v>
      </c>
      <c r="E637" s="374" t="str">
        <f>"SOC-"&amp;B637&amp;"-1"</f>
        <v>SOC-36-1</v>
      </c>
      <c r="F637" s="389"/>
      <c r="G637" s="373" t="s">
        <v>224</v>
      </c>
      <c r="H637" s="374" t="s">
        <v>73</v>
      </c>
      <c r="I637" s="374" t="s">
        <v>74</v>
      </c>
      <c r="J637" s="374"/>
      <c r="K637" s="394"/>
    </row>
    <row r="638" spans="2:11">
      <c r="B638" s="401"/>
      <c r="C638" s="374"/>
      <c r="D638" s="374"/>
      <c r="E638" s="374"/>
      <c r="F638" s="389"/>
      <c r="G638" s="373"/>
      <c r="H638" s="374"/>
      <c r="I638" s="374"/>
      <c r="J638" s="374"/>
      <c r="K638" s="394"/>
    </row>
    <row r="639" spans="2:11">
      <c r="B639" s="401"/>
      <c r="C639" s="374"/>
      <c r="D639" s="374"/>
      <c r="E639" s="374"/>
      <c r="F639" s="389"/>
      <c r="G639" s="373"/>
      <c r="H639" s="374"/>
      <c r="I639" s="374"/>
      <c r="J639" s="374"/>
      <c r="K639" s="394"/>
    </row>
    <row r="640" spans="2:11">
      <c r="B640" s="401"/>
      <c r="C640" s="374"/>
      <c r="D640" s="374"/>
      <c r="E640" s="374"/>
      <c r="F640" s="389"/>
      <c r="G640" s="373"/>
      <c r="H640" s="374"/>
      <c r="I640" s="374"/>
      <c r="J640" s="374"/>
      <c r="K640" s="394"/>
    </row>
    <row r="641" spans="2:11">
      <c r="B641" s="401"/>
      <c r="C641" s="374"/>
      <c r="D641" s="374"/>
      <c r="E641" s="374"/>
      <c r="F641" s="389"/>
      <c r="G641" s="373"/>
      <c r="H641" s="374"/>
      <c r="I641" s="374"/>
      <c r="J641" s="374"/>
      <c r="K641" s="394"/>
    </row>
    <row r="642" spans="2:11">
      <c r="B642" s="401"/>
      <c r="C642" s="374"/>
      <c r="D642" s="374"/>
      <c r="E642" s="374"/>
      <c r="F642" s="389"/>
      <c r="G642" s="373"/>
      <c r="H642" s="374"/>
      <c r="I642" s="374"/>
      <c r="J642" s="374"/>
      <c r="K642" s="394"/>
    </row>
    <row r="643" spans="2:11">
      <c r="B643" s="401"/>
      <c r="C643" s="374"/>
      <c r="D643" s="374"/>
      <c r="E643" s="374"/>
      <c r="F643" s="389"/>
      <c r="G643" s="373"/>
      <c r="H643" s="374"/>
      <c r="I643" s="374"/>
      <c r="J643" s="374"/>
      <c r="K643" s="394"/>
    </row>
    <row r="644" spans="2:11">
      <c r="B644" s="401"/>
      <c r="C644" s="374"/>
      <c r="D644" s="374"/>
      <c r="E644" s="374"/>
      <c r="F644" s="389"/>
      <c r="G644" s="373"/>
      <c r="H644" s="374"/>
      <c r="I644" s="374"/>
      <c r="J644" s="374"/>
      <c r="K644" s="394"/>
    </row>
    <row r="645" spans="2:11">
      <c r="B645" s="401"/>
      <c r="C645" s="374"/>
      <c r="D645" s="374"/>
      <c r="E645" s="374"/>
      <c r="F645" s="389"/>
      <c r="G645" s="373"/>
      <c r="H645" s="374"/>
      <c r="I645" s="374"/>
      <c r="J645" s="374"/>
      <c r="K645" s="394"/>
    </row>
    <row r="646" spans="2:11">
      <c r="B646" s="402"/>
      <c r="C646" s="374"/>
      <c r="D646" s="374"/>
      <c r="E646" s="374"/>
      <c r="F646" s="389"/>
      <c r="G646" s="373"/>
      <c r="H646" s="374"/>
      <c r="I646" s="374"/>
      <c r="J646" s="374"/>
      <c r="K646" s="394"/>
    </row>
    <row r="647" spans="2:11">
      <c r="B647" s="400">
        <v>37</v>
      </c>
      <c r="C647" s="374"/>
      <c r="D647" s="374" t="s">
        <v>225</v>
      </c>
      <c r="E647" s="374" t="str">
        <f>"SOC-"&amp;B647&amp;"-1"</f>
        <v>SOC-37-1</v>
      </c>
      <c r="F647" s="389"/>
      <c r="G647" s="373" t="s">
        <v>226</v>
      </c>
      <c r="H647" s="374" t="s">
        <v>73</v>
      </c>
      <c r="I647" s="374" t="s">
        <v>74</v>
      </c>
      <c r="J647" s="374"/>
      <c r="K647" s="394" t="s">
        <v>227</v>
      </c>
    </row>
    <row r="648" spans="2:11">
      <c r="B648" s="401"/>
      <c r="C648" s="374"/>
      <c r="D648" s="374"/>
      <c r="E648" s="374"/>
      <c r="F648" s="389"/>
      <c r="G648" s="373"/>
      <c r="H648" s="374"/>
      <c r="I648" s="374"/>
      <c r="J648" s="374"/>
      <c r="K648" s="394"/>
    </row>
    <row r="649" spans="2:11">
      <c r="B649" s="401"/>
      <c r="C649" s="374"/>
      <c r="D649" s="374"/>
      <c r="E649" s="374"/>
      <c r="F649" s="389"/>
      <c r="G649" s="373"/>
      <c r="H649" s="374"/>
      <c r="I649" s="374"/>
      <c r="J649" s="374"/>
      <c r="K649" s="394"/>
    </row>
    <row r="650" spans="2:11">
      <c r="B650" s="401"/>
      <c r="C650" s="374"/>
      <c r="D650" s="374"/>
      <c r="E650" s="374"/>
      <c r="F650" s="389"/>
      <c r="G650" s="373"/>
      <c r="H650" s="374"/>
      <c r="I650" s="374"/>
      <c r="J650" s="374"/>
      <c r="K650" s="394"/>
    </row>
    <row r="651" spans="2:11">
      <c r="B651" s="401"/>
      <c r="C651" s="374"/>
      <c r="D651" s="374"/>
      <c r="E651" s="374"/>
      <c r="F651" s="389"/>
      <c r="G651" s="373"/>
      <c r="H651" s="374"/>
      <c r="I651" s="374"/>
      <c r="J651" s="374"/>
      <c r="K651" s="394"/>
    </row>
    <row r="652" spans="2:11">
      <c r="B652" s="401"/>
      <c r="C652" s="374"/>
      <c r="D652" s="374"/>
      <c r="E652" s="374"/>
      <c r="F652" s="389"/>
      <c r="G652" s="373"/>
      <c r="H652" s="374"/>
      <c r="I652" s="374"/>
      <c r="J652" s="374"/>
      <c r="K652" s="394"/>
    </row>
    <row r="653" spans="2:11">
      <c r="B653" s="401"/>
      <c r="C653" s="374"/>
      <c r="D653" s="374"/>
      <c r="E653" s="374"/>
      <c r="F653" s="389"/>
      <c r="G653" s="373"/>
      <c r="H653" s="374"/>
      <c r="I653" s="374"/>
      <c r="J653" s="374"/>
      <c r="K653" s="394"/>
    </row>
    <row r="654" spans="2:11">
      <c r="B654" s="401"/>
      <c r="C654" s="374"/>
      <c r="D654" s="374"/>
      <c r="E654" s="374"/>
      <c r="F654" s="389"/>
      <c r="G654" s="373"/>
      <c r="H654" s="374"/>
      <c r="I654" s="374"/>
      <c r="J654" s="374"/>
      <c r="K654" s="394"/>
    </row>
    <row r="655" spans="2:11">
      <c r="B655" s="401"/>
      <c r="C655" s="374"/>
      <c r="D655" s="374"/>
      <c r="E655" s="374"/>
      <c r="F655" s="389"/>
      <c r="G655" s="373"/>
      <c r="H655" s="374"/>
      <c r="I655" s="374"/>
      <c r="J655" s="374"/>
      <c r="K655" s="394"/>
    </row>
    <row r="656" spans="2:11">
      <c r="B656" s="401"/>
      <c r="C656" s="374"/>
      <c r="D656" s="374"/>
      <c r="E656" s="374"/>
      <c r="F656" s="389"/>
      <c r="G656" s="373"/>
      <c r="H656" s="374"/>
      <c r="I656" s="374"/>
      <c r="J656" s="374"/>
      <c r="K656" s="394"/>
    </row>
    <row r="657" spans="2:11">
      <c r="B657" s="401"/>
      <c r="C657" s="374"/>
      <c r="D657" s="374"/>
      <c r="E657" s="374"/>
      <c r="F657" s="389"/>
      <c r="G657" s="373"/>
      <c r="H657" s="374"/>
      <c r="I657" s="374"/>
      <c r="J657" s="374"/>
      <c r="K657" s="394"/>
    </row>
    <row r="658" spans="2:11">
      <c r="B658" s="401"/>
      <c r="C658" s="374"/>
      <c r="D658" s="374"/>
      <c r="E658" s="374"/>
      <c r="F658" s="389"/>
      <c r="G658" s="373"/>
      <c r="H658" s="374"/>
      <c r="I658" s="374"/>
      <c r="J658" s="374"/>
      <c r="K658" s="394"/>
    </row>
    <row r="659" spans="2:11">
      <c r="B659" s="402"/>
      <c r="C659" s="374"/>
      <c r="D659" s="374"/>
      <c r="E659" s="374"/>
      <c r="F659" s="389"/>
      <c r="G659" s="373"/>
      <c r="H659" s="374"/>
      <c r="I659" s="374"/>
      <c r="J659" s="374"/>
      <c r="K659" s="394"/>
    </row>
    <row r="660" spans="2:11">
      <c r="B660" s="388">
        <v>38</v>
      </c>
      <c r="C660" s="374"/>
      <c r="D660" s="374" t="s">
        <v>228</v>
      </c>
      <c r="E660" s="374" t="str">
        <f>"SOC-"&amp;B660&amp;"-1"</f>
        <v>SOC-38-1</v>
      </c>
      <c r="F660" s="389"/>
      <c r="G660" s="389" t="s">
        <v>229</v>
      </c>
      <c r="H660" s="374"/>
      <c r="I660" s="374" t="s">
        <v>74</v>
      </c>
      <c r="J660" s="374"/>
      <c r="K660" s="394" t="s">
        <v>230</v>
      </c>
    </row>
    <row r="661" spans="2:11">
      <c r="B661" s="388"/>
      <c r="C661" s="374"/>
      <c r="D661" s="374"/>
      <c r="E661" s="374"/>
      <c r="F661" s="389"/>
      <c r="G661" s="389"/>
      <c r="H661" s="374"/>
      <c r="I661" s="374"/>
      <c r="J661" s="374"/>
      <c r="K661" s="394"/>
    </row>
    <row r="662" spans="2:11">
      <c r="B662" s="388"/>
      <c r="C662" s="374"/>
      <c r="D662" s="374"/>
      <c r="E662" s="374"/>
      <c r="F662" s="389"/>
      <c r="G662" s="389"/>
      <c r="H662" s="374"/>
      <c r="I662" s="374"/>
      <c r="J662" s="374"/>
      <c r="K662" s="394"/>
    </row>
    <row r="663" spans="2:11">
      <c r="B663" s="388"/>
      <c r="C663" s="374"/>
      <c r="D663" s="374"/>
      <c r="E663" s="374"/>
      <c r="F663" s="389"/>
      <c r="G663" s="389"/>
      <c r="H663" s="374"/>
      <c r="I663" s="374"/>
      <c r="J663" s="374"/>
      <c r="K663" s="394"/>
    </row>
    <row r="664" spans="2:11">
      <c r="B664" s="388"/>
      <c r="C664" s="374"/>
      <c r="D664" s="374"/>
      <c r="E664" s="374"/>
      <c r="F664" s="389"/>
      <c r="G664" s="389"/>
      <c r="H664" s="374"/>
      <c r="I664" s="374"/>
      <c r="J664" s="374"/>
      <c r="K664" s="394"/>
    </row>
    <row r="665" spans="2:11">
      <c r="B665" s="388"/>
      <c r="C665" s="374"/>
      <c r="D665" s="374"/>
      <c r="E665" s="374"/>
      <c r="F665" s="389"/>
      <c r="G665" s="389"/>
      <c r="H665" s="374"/>
      <c r="I665" s="374"/>
      <c r="J665" s="374"/>
      <c r="K665" s="394"/>
    </row>
    <row r="666" spans="2:11">
      <c r="B666" s="388"/>
      <c r="C666" s="374"/>
      <c r="D666" s="374"/>
      <c r="E666" s="374"/>
      <c r="F666" s="389"/>
      <c r="G666" s="389"/>
      <c r="H666" s="374"/>
      <c r="I666" s="374"/>
      <c r="J666" s="374"/>
      <c r="K666" s="394"/>
    </row>
    <row r="667" spans="2:11">
      <c r="B667" s="388"/>
      <c r="C667" s="374"/>
      <c r="D667" s="374"/>
      <c r="E667" s="374"/>
      <c r="F667" s="389"/>
      <c r="G667" s="389"/>
      <c r="H667" s="374"/>
      <c r="I667" s="374"/>
      <c r="J667" s="374"/>
      <c r="K667" s="394"/>
    </row>
    <row r="668" spans="2:11">
      <c r="B668" s="388"/>
      <c r="C668" s="374"/>
      <c r="D668" s="374"/>
      <c r="E668" s="374"/>
      <c r="F668" s="389"/>
      <c r="G668" s="389"/>
      <c r="H668" s="374"/>
      <c r="I668" s="374"/>
      <c r="J668" s="374"/>
      <c r="K668" s="394"/>
    </row>
    <row r="669" spans="2:11">
      <c r="B669" s="388"/>
      <c r="C669" s="374"/>
      <c r="D669" s="374"/>
      <c r="E669" s="374"/>
      <c r="F669" s="389"/>
      <c r="G669" s="389"/>
      <c r="H669" s="374"/>
      <c r="I669" s="374"/>
      <c r="J669" s="374"/>
      <c r="K669" s="394"/>
    </row>
    <row r="670" spans="2:11">
      <c r="B670" s="388"/>
      <c r="C670" s="374"/>
      <c r="D670" s="374"/>
      <c r="E670" s="374"/>
      <c r="F670" s="389"/>
      <c r="G670" s="389"/>
      <c r="H670" s="374"/>
      <c r="I670" s="374"/>
      <c r="J670" s="374"/>
      <c r="K670" s="394"/>
    </row>
    <row r="671" spans="2:11">
      <c r="B671" s="388"/>
      <c r="C671" s="374"/>
      <c r="D671" s="374"/>
      <c r="E671" s="374"/>
      <c r="F671" s="389"/>
      <c r="G671" s="389"/>
      <c r="H671" s="374"/>
      <c r="I671" s="374"/>
      <c r="J671" s="374"/>
      <c r="K671" s="394"/>
    </row>
    <row r="672" spans="2:11">
      <c r="B672" s="388"/>
      <c r="C672" s="374"/>
      <c r="D672" s="374"/>
      <c r="E672" s="374"/>
      <c r="F672" s="389"/>
      <c r="G672" s="389"/>
      <c r="H672" s="374"/>
      <c r="I672" s="374"/>
      <c r="J672" s="374"/>
      <c r="K672" s="394"/>
    </row>
    <row r="673" spans="2:11">
      <c r="B673" s="388">
        <v>39</v>
      </c>
      <c r="C673" s="374"/>
      <c r="D673" s="417" t="s">
        <v>231</v>
      </c>
      <c r="E673" s="374" t="str">
        <f>"SOC-"&amp;B673&amp;"-1"</f>
        <v>SOC-39-1</v>
      </c>
      <c r="F673" s="389"/>
      <c r="G673" s="373" t="s">
        <v>232</v>
      </c>
      <c r="H673" s="374"/>
      <c r="I673" s="374" t="s">
        <v>74</v>
      </c>
      <c r="J673" s="374"/>
      <c r="K673" s="394" t="s">
        <v>233</v>
      </c>
    </row>
    <row r="674" spans="2:11">
      <c r="B674" s="388"/>
      <c r="C674" s="374"/>
      <c r="D674" s="417"/>
      <c r="E674" s="374"/>
      <c r="F674" s="389"/>
      <c r="G674" s="373"/>
      <c r="H674" s="374"/>
      <c r="I674" s="374"/>
      <c r="J674" s="374"/>
      <c r="K674" s="394"/>
    </row>
    <row r="675" spans="2:11">
      <c r="B675" s="388"/>
      <c r="C675" s="374"/>
      <c r="D675" s="417"/>
      <c r="E675" s="374"/>
      <c r="F675" s="389"/>
      <c r="G675" s="373"/>
      <c r="H675" s="374"/>
      <c r="I675" s="374"/>
      <c r="J675" s="374"/>
      <c r="K675" s="394"/>
    </row>
    <row r="676" spans="2:11">
      <c r="B676" s="388"/>
      <c r="C676" s="374"/>
      <c r="D676" s="417"/>
      <c r="E676" s="374"/>
      <c r="F676" s="389"/>
      <c r="G676" s="373"/>
      <c r="H676" s="374"/>
      <c r="I676" s="374"/>
      <c r="J676" s="374"/>
      <c r="K676" s="394"/>
    </row>
    <row r="677" spans="2:11">
      <c r="B677" s="388"/>
      <c r="C677" s="374"/>
      <c r="D677" s="417"/>
      <c r="E677" s="374"/>
      <c r="F677" s="389"/>
      <c r="G677" s="373"/>
      <c r="H677" s="374"/>
      <c r="I677" s="374"/>
      <c r="J677" s="374"/>
      <c r="K677" s="394"/>
    </row>
    <row r="678" spans="2:11">
      <c r="B678" s="388"/>
      <c r="C678" s="374"/>
      <c r="D678" s="417"/>
      <c r="E678" s="374"/>
      <c r="F678" s="389"/>
      <c r="G678" s="373"/>
      <c r="H678" s="374"/>
      <c r="I678" s="374"/>
      <c r="J678" s="374"/>
      <c r="K678" s="394"/>
    </row>
    <row r="679" spans="2:11">
      <c r="B679" s="388"/>
      <c r="C679" s="374"/>
      <c r="D679" s="417"/>
      <c r="E679" s="374"/>
      <c r="F679" s="389"/>
      <c r="G679" s="373"/>
      <c r="H679" s="374"/>
      <c r="I679" s="374"/>
      <c r="J679" s="374"/>
      <c r="K679" s="394"/>
    </row>
    <row r="680" spans="2:11">
      <c r="B680" s="388"/>
      <c r="C680" s="374"/>
      <c r="D680" s="417"/>
      <c r="E680" s="374"/>
      <c r="F680" s="389"/>
      <c r="G680" s="373"/>
      <c r="H680" s="374"/>
      <c r="I680" s="374"/>
      <c r="J680" s="374"/>
      <c r="K680" s="394"/>
    </row>
    <row r="681" spans="2:11">
      <c r="B681" s="388"/>
      <c r="C681" s="374"/>
      <c r="D681" s="417"/>
      <c r="E681" s="374"/>
      <c r="F681" s="389"/>
      <c r="G681" s="373"/>
      <c r="H681" s="374"/>
      <c r="I681" s="374"/>
      <c r="J681" s="374"/>
      <c r="K681" s="394"/>
    </row>
    <row r="682" spans="2:11">
      <c r="B682" s="388"/>
      <c r="C682" s="374"/>
      <c r="D682" s="417"/>
      <c r="E682" s="374"/>
      <c r="F682" s="389"/>
      <c r="G682" s="373"/>
      <c r="H682" s="374"/>
      <c r="I682" s="374"/>
      <c r="J682" s="374"/>
      <c r="K682" s="394"/>
    </row>
    <row r="683" spans="2:11">
      <c r="B683" s="388"/>
      <c r="C683" s="374"/>
      <c r="D683" s="417"/>
      <c r="E683" s="374"/>
      <c r="F683" s="389"/>
      <c r="G683" s="373"/>
      <c r="H683" s="374"/>
      <c r="I683" s="374"/>
      <c r="J683" s="374"/>
      <c r="K683" s="394"/>
    </row>
    <row r="684" spans="2:11">
      <c r="B684" s="388"/>
      <c r="C684" s="374"/>
      <c r="D684" s="417"/>
      <c r="E684" s="374"/>
      <c r="F684" s="389"/>
      <c r="G684" s="373"/>
      <c r="H684" s="374"/>
      <c r="I684" s="374"/>
      <c r="J684" s="374"/>
      <c r="K684" s="394"/>
    </row>
    <row r="685" spans="2:11">
      <c r="B685" s="388"/>
      <c r="C685" s="374"/>
      <c r="D685" s="417"/>
      <c r="E685" s="374"/>
      <c r="F685" s="389"/>
      <c r="G685" s="373"/>
      <c r="H685" s="374"/>
      <c r="I685" s="374"/>
      <c r="J685" s="374"/>
      <c r="K685" s="394"/>
    </row>
    <row r="686" spans="2:11">
      <c r="B686" s="388"/>
      <c r="C686" s="374"/>
      <c r="D686" s="417"/>
      <c r="E686" s="374"/>
      <c r="F686" s="389"/>
      <c r="G686" s="373"/>
      <c r="H686" s="374"/>
      <c r="I686" s="374"/>
      <c r="J686" s="374"/>
      <c r="K686" s="394"/>
    </row>
    <row r="687" spans="2:11">
      <c r="B687" s="388"/>
      <c r="C687" s="374"/>
      <c r="D687" s="417"/>
      <c r="E687" s="374"/>
      <c r="F687" s="389"/>
      <c r="G687" s="373"/>
      <c r="H687" s="374"/>
      <c r="I687" s="374"/>
      <c r="J687" s="374"/>
      <c r="K687" s="394"/>
    </row>
    <row r="688" spans="2:11">
      <c r="B688" s="388"/>
      <c r="C688" s="374"/>
      <c r="D688" s="417"/>
      <c r="E688" s="374"/>
      <c r="F688" s="389"/>
      <c r="G688" s="373"/>
      <c r="H688" s="374"/>
      <c r="I688" s="374"/>
      <c r="J688" s="374"/>
      <c r="K688" s="394"/>
    </row>
    <row r="689" spans="2:11" ht="14.25" customHeight="1">
      <c r="B689" s="388"/>
      <c r="C689" s="374"/>
      <c r="D689" s="417"/>
      <c r="E689" s="374"/>
      <c r="F689" s="389"/>
      <c r="G689" s="373"/>
      <c r="H689" s="374"/>
      <c r="I689" s="374"/>
      <c r="J689" s="374"/>
      <c r="K689" s="394"/>
    </row>
    <row r="690" spans="2:11" ht="14.25" customHeight="1">
      <c r="B690" s="388"/>
      <c r="C690" s="374"/>
      <c r="D690" s="417"/>
      <c r="E690" s="374"/>
      <c r="F690" s="389"/>
      <c r="G690" s="373"/>
      <c r="H690" s="374"/>
      <c r="I690" s="374"/>
      <c r="J690" s="374"/>
      <c r="K690" s="394"/>
    </row>
    <row r="691" spans="2:11" ht="14.25" customHeight="1">
      <c r="B691" s="388"/>
      <c r="C691" s="374"/>
      <c r="D691" s="417"/>
      <c r="E691" s="374"/>
      <c r="F691" s="389"/>
      <c r="G691" s="373"/>
      <c r="H691" s="374"/>
      <c r="I691" s="374"/>
      <c r="J691" s="374"/>
      <c r="K691" s="394"/>
    </row>
    <row r="692" spans="2:11" ht="14.25" customHeight="1">
      <c r="B692" s="388"/>
      <c r="C692" s="374"/>
      <c r="D692" s="417"/>
      <c r="E692" s="374"/>
      <c r="F692" s="389"/>
      <c r="G692" s="373"/>
      <c r="H692" s="374"/>
      <c r="I692" s="374"/>
      <c r="J692" s="374"/>
      <c r="K692" s="394"/>
    </row>
    <row r="693" spans="2:11">
      <c r="B693" s="388"/>
      <c r="C693" s="374"/>
      <c r="D693" s="417"/>
      <c r="E693" s="374"/>
      <c r="F693" s="389"/>
      <c r="G693" s="373"/>
      <c r="H693" s="374"/>
      <c r="I693" s="374"/>
      <c r="J693" s="374"/>
      <c r="K693" s="394"/>
    </row>
    <row r="694" spans="2:11">
      <c r="B694" s="388"/>
      <c r="C694" s="374"/>
      <c r="D694" s="417"/>
      <c r="E694" s="374"/>
      <c r="F694" s="389"/>
      <c r="G694" s="373"/>
      <c r="H694" s="374"/>
      <c r="I694" s="374"/>
      <c r="J694" s="374"/>
      <c r="K694" s="394"/>
    </row>
    <row r="695" spans="2:11">
      <c r="B695" s="388"/>
      <c r="C695" s="374"/>
      <c r="D695" s="417"/>
      <c r="E695" s="374"/>
      <c r="F695" s="389"/>
      <c r="G695" s="373"/>
      <c r="H695" s="374"/>
      <c r="I695" s="374"/>
      <c r="J695" s="374"/>
      <c r="K695" s="394"/>
    </row>
    <row r="696" spans="2:11">
      <c r="B696" s="388">
        <v>40</v>
      </c>
      <c r="C696" s="374"/>
      <c r="D696" s="374" t="s">
        <v>234</v>
      </c>
      <c r="E696" s="374" t="str">
        <f>"SOC-"&amp;B696&amp;"-1"</f>
        <v>SOC-40-1</v>
      </c>
      <c r="F696" s="389"/>
      <c r="G696" s="373" t="s">
        <v>235</v>
      </c>
      <c r="H696" s="374"/>
      <c r="I696" s="374" t="s">
        <v>74</v>
      </c>
      <c r="J696" s="374"/>
      <c r="K696" s="394" t="s">
        <v>236</v>
      </c>
    </row>
    <row r="697" spans="2:11">
      <c r="B697" s="388"/>
      <c r="C697" s="374"/>
      <c r="D697" s="374"/>
      <c r="E697" s="374"/>
      <c r="F697" s="389"/>
      <c r="G697" s="373"/>
      <c r="H697" s="374"/>
      <c r="I697" s="374"/>
      <c r="J697" s="374"/>
      <c r="K697" s="394"/>
    </row>
    <row r="698" spans="2:11">
      <c r="B698" s="388"/>
      <c r="C698" s="374"/>
      <c r="D698" s="374"/>
      <c r="E698" s="374"/>
      <c r="F698" s="389"/>
      <c r="G698" s="373"/>
      <c r="H698" s="374"/>
      <c r="I698" s="374"/>
      <c r="J698" s="374"/>
      <c r="K698" s="394"/>
    </row>
    <row r="699" spans="2:11">
      <c r="B699" s="388"/>
      <c r="C699" s="374"/>
      <c r="D699" s="374"/>
      <c r="E699" s="374"/>
      <c r="F699" s="389"/>
      <c r="G699" s="373"/>
      <c r="H699" s="374"/>
      <c r="I699" s="374"/>
      <c r="J699" s="374"/>
      <c r="K699" s="394"/>
    </row>
    <row r="700" spans="2:11">
      <c r="B700" s="388"/>
      <c r="C700" s="374"/>
      <c r="D700" s="374"/>
      <c r="E700" s="374"/>
      <c r="F700" s="389"/>
      <c r="G700" s="373"/>
      <c r="H700" s="374"/>
      <c r="I700" s="374"/>
      <c r="J700" s="374"/>
      <c r="K700" s="394"/>
    </row>
    <row r="701" spans="2:11">
      <c r="B701" s="388"/>
      <c r="C701" s="374"/>
      <c r="D701" s="374"/>
      <c r="E701" s="374"/>
      <c r="F701" s="389"/>
      <c r="G701" s="373"/>
      <c r="H701" s="374"/>
      <c r="I701" s="374"/>
      <c r="J701" s="374"/>
      <c r="K701" s="394"/>
    </row>
    <row r="702" spans="2:11">
      <c r="B702" s="388"/>
      <c r="C702" s="374"/>
      <c r="D702" s="374"/>
      <c r="E702" s="374"/>
      <c r="F702" s="389"/>
      <c r="G702" s="373"/>
      <c r="H702" s="374"/>
      <c r="I702" s="374"/>
      <c r="J702" s="374"/>
      <c r="K702" s="394"/>
    </row>
    <row r="703" spans="2:11">
      <c r="B703" s="388"/>
      <c r="C703" s="374"/>
      <c r="D703" s="374"/>
      <c r="E703" s="374"/>
      <c r="F703" s="389"/>
      <c r="G703" s="373"/>
      <c r="H703" s="374"/>
      <c r="I703" s="374"/>
      <c r="J703" s="374"/>
      <c r="K703" s="394"/>
    </row>
    <row r="704" spans="2:11">
      <c r="B704" s="388"/>
      <c r="C704" s="374"/>
      <c r="D704" s="374"/>
      <c r="E704" s="374"/>
      <c r="F704" s="389"/>
      <c r="G704" s="373"/>
      <c r="H704" s="374"/>
      <c r="I704" s="374"/>
      <c r="J704" s="374"/>
      <c r="K704" s="394"/>
    </row>
    <row r="705" spans="2:11">
      <c r="B705" s="388"/>
      <c r="C705" s="374"/>
      <c r="D705" s="374"/>
      <c r="E705" s="374"/>
      <c r="F705" s="389"/>
      <c r="G705" s="373"/>
      <c r="H705" s="374"/>
      <c r="I705" s="374"/>
      <c r="J705" s="374"/>
      <c r="K705" s="394"/>
    </row>
    <row r="706" spans="2:11">
      <c r="B706" s="388"/>
      <c r="C706" s="374"/>
      <c r="D706" s="374"/>
      <c r="E706" s="374"/>
      <c r="F706" s="389"/>
      <c r="G706" s="373"/>
      <c r="H706" s="374"/>
      <c r="I706" s="374"/>
      <c r="J706" s="374"/>
      <c r="K706" s="394"/>
    </row>
    <row r="707" spans="2:11">
      <c r="B707" s="400">
        <v>75</v>
      </c>
      <c r="C707" s="395" t="s">
        <v>237</v>
      </c>
      <c r="D707" s="395" t="s">
        <v>238</v>
      </c>
      <c r="E707" s="395" t="str">
        <f>"SOC-"&amp;B707&amp;"-1"</f>
        <v>SOC-75-1</v>
      </c>
      <c r="F707" s="395"/>
      <c r="G707" s="421" t="s">
        <v>239</v>
      </c>
      <c r="H707" s="395" t="s">
        <v>1214</v>
      </c>
      <c r="I707" s="395" t="s">
        <v>74</v>
      </c>
      <c r="J707" s="395"/>
      <c r="K707" s="418" t="s">
        <v>240</v>
      </c>
    </row>
    <row r="708" spans="2:11">
      <c r="B708" s="401"/>
      <c r="C708" s="396"/>
      <c r="D708" s="396"/>
      <c r="E708" s="396"/>
      <c r="F708" s="396"/>
      <c r="G708" s="422"/>
      <c r="H708" s="396"/>
      <c r="I708" s="396"/>
      <c r="J708" s="396"/>
      <c r="K708" s="419"/>
    </row>
    <row r="709" spans="2:11">
      <c r="B709" s="401"/>
      <c r="C709" s="396"/>
      <c r="D709" s="396"/>
      <c r="E709" s="396"/>
      <c r="F709" s="396"/>
      <c r="G709" s="422"/>
      <c r="H709" s="396"/>
      <c r="I709" s="396"/>
      <c r="J709" s="396"/>
      <c r="K709" s="419"/>
    </row>
    <row r="710" spans="2:11">
      <c r="B710" s="401"/>
      <c r="C710" s="396"/>
      <c r="D710" s="396"/>
      <c r="E710" s="396"/>
      <c r="F710" s="396"/>
      <c r="G710" s="422"/>
      <c r="H710" s="396"/>
      <c r="I710" s="396"/>
      <c r="J710" s="396"/>
      <c r="K710" s="419"/>
    </row>
    <row r="711" spans="2:11">
      <c r="B711" s="401"/>
      <c r="C711" s="396"/>
      <c r="D711" s="396"/>
      <c r="E711" s="396"/>
      <c r="F711" s="396"/>
      <c r="G711" s="422"/>
      <c r="H711" s="396"/>
      <c r="I711" s="396"/>
      <c r="J711" s="396"/>
      <c r="K711" s="419"/>
    </row>
    <row r="712" spans="2:11">
      <c r="B712" s="401"/>
      <c r="C712" s="396"/>
      <c r="D712" s="396"/>
      <c r="E712" s="396"/>
      <c r="F712" s="396"/>
      <c r="G712" s="422"/>
      <c r="H712" s="396"/>
      <c r="I712" s="396"/>
      <c r="J712" s="396"/>
      <c r="K712" s="419"/>
    </row>
    <row r="713" spans="2:11">
      <c r="B713" s="401"/>
      <c r="C713" s="396"/>
      <c r="D713" s="396"/>
      <c r="E713" s="396"/>
      <c r="F713" s="396"/>
      <c r="G713" s="422"/>
      <c r="H713" s="396"/>
      <c r="I713" s="396"/>
      <c r="J713" s="396"/>
      <c r="K713" s="419"/>
    </row>
    <row r="714" spans="2:11">
      <c r="B714" s="401"/>
      <c r="C714" s="396"/>
      <c r="D714" s="396"/>
      <c r="E714" s="396"/>
      <c r="F714" s="396"/>
      <c r="G714" s="422"/>
      <c r="H714" s="396"/>
      <c r="I714" s="396"/>
      <c r="J714" s="396"/>
      <c r="K714" s="419"/>
    </row>
    <row r="715" spans="2:11">
      <c r="B715" s="401"/>
      <c r="C715" s="396"/>
      <c r="D715" s="396"/>
      <c r="E715" s="396"/>
      <c r="F715" s="396"/>
      <c r="G715" s="422"/>
      <c r="H715" s="396"/>
      <c r="I715" s="396"/>
      <c r="J715" s="396"/>
      <c r="K715" s="419"/>
    </row>
    <row r="716" spans="2:11">
      <c r="B716" s="401"/>
      <c r="C716" s="396"/>
      <c r="D716" s="396"/>
      <c r="E716" s="396"/>
      <c r="F716" s="396"/>
      <c r="G716" s="422"/>
      <c r="H716" s="396"/>
      <c r="I716" s="396"/>
      <c r="J716" s="396"/>
      <c r="K716" s="419"/>
    </row>
    <row r="717" spans="2:11">
      <c r="B717" s="401"/>
      <c r="C717" s="396"/>
      <c r="D717" s="396"/>
      <c r="E717" s="396"/>
      <c r="F717" s="396"/>
      <c r="G717" s="422"/>
      <c r="H717" s="396"/>
      <c r="I717" s="396"/>
      <c r="J717" s="396"/>
      <c r="K717" s="419"/>
    </row>
    <row r="718" spans="2:11">
      <c r="B718" s="401"/>
      <c r="C718" s="396"/>
      <c r="D718" s="396"/>
      <c r="E718" s="396"/>
      <c r="F718" s="396"/>
      <c r="G718" s="422"/>
      <c r="H718" s="396"/>
      <c r="I718" s="396"/>
      <c r="J718" s="396"/>
      <c r="K718" s="419"/>
    </row>
    <row r="719" spans="2:11">
      <c r="B719" s="401"/>
      <c r="C719" s="396"/>
      <c r="D719" s="396"/>
      <c r="E719" s="396"/>
      <c r="F719" s="396"/>
      <c r="G719" s="422"/>
      <c r="H719" s="396"/>
      <c r="I719" s="396"/>
      <c r="J719" s="396"/>
      <c r="K719" s="419"/>
    </row>
    <row r="720" spans="2:11">
      <c r="B720" s="401"/>
      <c r="C720" s="396"/>
      <c r="D720" s="396"/>
      <c r="E720" s="396"/>
      <c r="F720" s="396"/>
      <c r="G720" s="422"/>
      <c r="H720" s="396"/>
      <c r="I720" s="396"/>
      <c r="J720" s="396"/>
      <c r="K720" s="419"/>
    </row>
    <row r="721" spans="2:11">
      <c r="B721" s="401"/>
      <c r="C721" s="396"/>
      <c r="D721" s="396"/>
      <c r="E721" s="396"/>
      <c r="F721" s="396"/>
      <c r="G721" s="422"/>
      <c r="H721" s="396"/>
      <c r="I721" s="396"/>
      <c r="J721" s="396"/>
      <c r="K721" s="419"/>
    </row>
    <row r="722" spans="2:11">
      <c r="B722" s="401"/>
      <c r="C722" s="396"/>
      <c r="D722" s="396"/>
      <c r="E722" s="396"/>
      <c r="F722" s="396"/>
      <c r="G722" s="422"/>
      <c r="H722" s="396"/>
      <c r="I722" s="396"/>
      <c r="J722" s="396"/>
      <c r="K722" s="419"/>
    </row>
    <row r="723" spans="2:11">
      <c r="B723" s="401"/>
      <c r="C723" s="396"/>
      <c r="D723" s="396"/>
      <c r="E723" s="396"/>
      <c r="F723" s="396"/>
      <c r="G723" s="422"/>
      <c r="H723" s="396"/>
      <c r="I723" s="396"/>
      <c r="J723" s="396"/>
      <c r="K723" s="419"/>
    </row>
    <row r="724" spans="2:11">
      <c r="B724" s="401"/>
      <c r="C724" s="396"/>
      <c r="D724" s="396"/>
      <c r="E724" s="396"/>
      <c r="F724" s="396"/>
      <c r="G724" s="422"/>
      <c r="H724" s="396"/>
      <c r="I724" s="396"/>
      <c r="J724" s="396"/>
      <c r="K724" s="419"/>
    </row>
    <row r="725" spans="2:11">
      <c r="B725" s="401"/>
      <c r="C725" s="396"/>
      <c r="D725" s="396"/>
      <c r="E725" s="396"/>
      <c r="F725" s="396"/>
      <c r="G725" s="422"/>
      <c r="H725" s="396"/>
      <c r="I725" s="396"/>
      <c r="J725" s="396"/>
      <c r="K725" s="419"/>
    </row>
    <row r="726" spans="2:11">
      <c r="B726" s="401"/>
      <c r="C726" s="396"/>
      <c r="D726" s="396"/>
      <c r="E726" s="396"/>
      <c r="F726" s="396"/>
      <c r="G726" s="422"/>
      <c r="H726" s="396"/>
      <c r="I726" s="396"/>
      <c r="J726" s="396"/>
      <c r="K726" s="419"/>
    </row>
    <row r="727" spans="2:11">
      <c r="B727" s="401"/>
      <c r="C727" s="396"/>
      <c r="D727" s="396"/>
      <c r="E727" s="396"/>
      <c r="F727" s="396"/>
      <c r="G727" s="422"/>
      <c r="H727" s="396"/>
      <c r="I727" s="396"/>
      <c r="J727" s="396"/>
      <c r="K727" s="419"/>
    </row>
    <row r="728" spans="2:11">
      <c r="B728" s="401"/>
      <c r="C728" s="396"/>
      <c r="D728" s="396"/>
      <c r="E728" s="396"/>
      <c r="F728" s="396"/>
      <c r="G728" s="422"/>
      <c r="H728" s="396"/>
      <c r="I728" s="396"/>
      <c r="J728" s="396"/>
      <c r="K728" s="419"/>
    </row>
    <row r="729" spans="2:11">
      <c r="B729" s="401"/>
      <c r="C729" s="396"/>
      <c r="D729" s="396"/>
      <c r="E729" s="396"/>
      <c r="F729" s="396"/>
      <c r="G729" s="422"/>
      <c r="H729" s="396"/>
      <c r="I729" s="396"/>
      <c r="J729" s="396"/>
      <c r="K729" s="419"/>
    </row>
    <row r="730" spans="2:11">
      <c r="B730" s="401"/>
      <c r="C730" s="396"/>
      <c r="D730" s="396"/>
      <c r="E730" s="396"/>
      <c r="F730" s="396"/>
      <c r="G730" s="422"/>
      <c r="H730" s="396"/>
      <c r="I730" s="396"/>
      <c r="J730" s="396"/>
      <c r="K730" s="419"/>
    </row>
    <row r="731" spans="2:11">
      <c r="B731" s="401"/>
      <c r="C731" s="396"/>
      <c r="D731" s="396"/>
      <c r="E731" s="396"/>
      <c r="F731" s="396"/>
      <c r="G731" s="422"/>
      <c r="H731" s="396"/>
      <c r="I731" s="396"/>
      <c r="J731" s="396"/>
      <c r="K731" s="419"/>
    </row>
    <row r="732" spans="2:11">
      <c r="B732" s="401"/>
      <c r="C732" s="396"/>
      <c r="D732" s="396"/>
      <c r="E732" s="396"/>
      <c r="F732" s="396"/>
      <c r="G732" s="422"/>
      <c r="H732" s="396"/>
      <c r="I732" s="396"/>
      <c r="J732" s="396"/>
      <c r="K732" s="419"/>
    </row>
    <row r="733" spans="2:11">
      <c r="B733" s="401"/>
      <c r="C733" s="396"/>
      <c r="D733" s="396"/>
      <c r="E733" s="396"/>
      <c r="F733" s="396"/>
      <c r="G733" s="422"/>
      <c r="H733" s="396"/>
      <c r="I733" s="396"/>
      <c r="J733" s="396"/>
      <c r="K733" s="419"/>
    </row>
    <row r="734" spans="2:11">
      <c r="B734" s="401"/>
      <c r="C734" s="396"/>
      <c r="D734" s="396"/>
      <c r="E734" s="396"/>
      <c r="F734" s="396"/>
      <c r="G734" s="422"/>
      <c r="H734" s="396"/>
      <c r="I734" s="396"/>
      <c r="J734" s="396"/>
      <c r="K734" s="419"/>
    </row>
    <row r="735" spans="2:11">
      <c r="B735" s="401"/>
      <c r="C735" s="396"/>
      <c r="D735" s="396"/>
      <c r="E735" s="396"/>
      <c r="F735" s="396"/>
      <c r="G735" s="422"/>
      <c r="H735" s="396"/>
      <c r="I735" s="396"/>
      <c r="J735" s="396"/>
      <c r="K735" s="419"/>
    </row>
    <row r="736" spans="2:11">
      <c r="B736" s="401"/>
      <c r="C736" s="396"/>
      <c r="D736" s="396"/>
      <c r="E736" s="396"/>
      <c r="F736" s="396"/>
      <c r="G736" s="422"/>
      <c r="H736" s="396"/>
      <c r="I736" s="396"/>
      <c r="J736" s="396"/>
      <c r="K736" s="419"/>
    </row>
    <row r="737" spans="2:11">
      <c r="B737" s="401"/>
      <c r="C737" s="396"/>
      <c r="D737" s="396"/>
      <c r="E737" s="396"/>
      <c r="F737" s="396"/>
      <c r="G737" s="422"/>
      <c r="H737" s="396"/>
      <c r="I737" s="396"/>
      <c r="J737" s="396"/>
      <c r="K737" s="419"/>
    </row>
    <row r="738" spans="2:11">
      <c r="B738" s="401"/>
      <c r="C738" s="396"/>
      <c r="D738" s="396"/>
      <c r="E738" s="396"/>
      <c r="F738" s="396"/>
      <c r="G738" s="422"/>
      <c r="H738" s="396"/>
      <c r="I738" s="396"/>
      <c r="J738" s="396"/>
      <c r="K738" s="419"/>
    </row>
    <row r="739" spans="2:11">
      <c r="B739" s="401"/>
      <c r="C739" s="396"/>
      <c r="D739" s="396"/>
      <c r="E739" s="396"/>
      <c r="F739" s="396"/>
      <c r="G739" s="422"/>
      <c r="H739" s="396"/>
      <c r="I739" s="396"/>
      <c r="J739" s="396"/>
      <c r="K739" s="419"/>
    </row>
    <row r="740" spans="2:11">
      <c r="B740" s="401"/>
      <c r="C740" s="396"/>
      <c r="D740" s="396"/>
      <c r="E740" s="396"/>
      <c r="F740" s="396"/>
      <c r="G740" s="422"/>
      <c r="H740" s="396"/>
      <c r="I740" s="396"/>
      <c r="J740" s="396"/>
      <c r="K740" s="419"/>
    </row>
    <row r="741" spans="2:11">
      <c r="B741" s="401"/>
      <c r="C741" s="396"/>
      <c r="D741" s="396"/>
      <c r="E741" s="396"/>
      <c r="F741" s="396"/>
      <c r="G741" s="422"/>
      <c r="H741" s="396"/>
      <c r="I741" s="396"/>
      <c r="J741" s="396"/>
      <c r="K741" s="419"/>
    </row>
    <row r="742" spans="2:11">
      <c r="B742" s="401"/>
      <c r="C742" s="396"/>
      <c r="D742" s="396"/>
      <c r="E742" s="396"/>
      <c r="F742" s="396"/>
      <c r="G742" s="422"/>
      <c r="H742" s="396"/>
      <c r="I742" s="396"/>
      <c r="J742" s="396"/>
      <c r="K742" s="419"/>
    </row>
    <row r="743" spans="2:11">
      <c r="B743" s="401"/>
      <c r="C743" s="396"/>
      <c r="D743" s="396"/>
      <c r="E743" s="396"/>
      <c r="F743" s="396"/>
      <c r="G743" s="422"/>
      <c r="H743" s="396"/>
      <c r="I743" s="396"/>
      <c r="J743" s="396"/>
      <c r="K743" s="419"/>
    </row>
    <row r="744" spans="2:11">
      <c r="B744" s="401"/>
      <c r="C744" s="396"/>
      <c r="D744" s="396"/>
      <c r="E744" s="396"/>
      <c r="F744" s="396"/>
      <c r="G744" s="422"/>
      <c r="H744" s="396"/>
      <c r="I744" s="396"/>
      <c r="J744" s="396"/>
      <c r="K744" s="419"/>
    </row>
    <row r="745" spans="2:11">
      <c r="B745" s="401"/>
      <c r="C745" s="396"/>
      <c r="D745" s="396"/>
      <c r="E745" s="396"/>
      <c r="F745" s="396"/>
      <c r="G745" s="422"/>
      <c r="H745" s="396"/>
      <c r="I745" s="396"/>
      <c r="J745" s="396"/>
      <c r="K745" s="419"/>
    </row>
    <row r="746" spans="2:11">
      <c r="B746" s="401"/>
      <c r="C746" s="396"/>
      <c r="D746" s="396"/>
      <c r="E746" s="396"/>
      <c r="F746" s="396"/>
      <c r="G746" s="422"/>
      <c r="H746" s="396"/>
      <c r="I746" s="396"/>
      <c r="J746" s="396"/>
      <c r="K746" s="419"/>
    </row>
    <row r="747" spans="2:11">
      <c r="B747" s="401"/>
      <c r="C747" s="396"/>
      <c r="D747" s="396"/>
      <c r="E747" s="396"/>
      <c r="F747" s="396"/>
      <c r="G747" s="422"/>
      <c r="H747" s="396"/>
      <c r="I747" s="396"/>
      <c r="J747" s="396"/>
      <c r="K747" s="419"/>
    </row>
    <row r="748" spans="2:11">
      <c r="B748" s="401"/>
      <c r="C748" s="396"/>
      <c r="D748" s="396"/>
      <c r="E748" s="396"/>
      <c r="F748" s="396"/>
      <c r="G748" s="422"/>
      <c r="H748" s="396"/>
      <c r="I748" s="396"/>
      <c r="J748" s="396"/>
      <c r="K748" s="419"/>
    </row>
    <row r="749" spans="2:11">
      <c r="B749" s="401"/>
      <c r="C749" s="396"/>
      <c r="D749" s="396"/>
      <c r="E749" s="396"/>
      <c r="F749" s="396"/>
      <c r="G749" s="422"/>
      <c r="H749" s="396"/>
      <c r="I749" s="396"/>
      <c r="J749" s="396"/>
      <c r="K749" s="419"/>
    </row>
    <row r="750" spans="2:11">
      <c r="B750" s="401"/>
      <c r="C750" s="396"/>
      <c r="D750" s="396"/>
      <c r="E750" s="396"/>
      <c r="F750" s="396"/>
      <c r="G750" s="422"/>
      <c r="H750" s="396"/>
      <c r="I750" s="396"/>
      <c r="J750" s="396"/>
      <c r="K750" s="419"/>
    </row>
    <row r="751" spans="2:11">
      <c r="B751" s="401"/>
      <c r="C751" s="396"/>
      <c r="D751" s="396"/>
      <c r="E751" s="396"/>
      <c r="F751" s="396"/>
      <c r="G751" s="422"/>
      <c r="H751" s="396"/>
      <c r="I751" s="396"/>
      <c r="J751" s="396"/>
      <c r="K751" s="419"/>
    </row>
    <row r="752" spans="2:11">
      <c r="B752" s="401"/>
      <c r="C752" s="396"/>
      <c r="D752" s="396"/>
      <c r="E752" s="396"/>
      <c r="F752" s="396"/>
      <c r="G752" s="422"/>
      <c r="H752" s="396"/>
      <c r="I752" s="396"/>
      <c r="J752" s="396"/>
      <c r="K752" s="419"/>
    </row>
    <row r="753" spans="2:11">
      <c r="B753" s="401"/>
      <c r="C753" s="396"/>
      <c r="D753" s="396"/>
      <c r="E753" s="396"/>
      <c r="F753" s="396"/>
      <c r="G753" s="422"/>
      <c r="H753" s="396"/>
      <c r="I753" s="396"/>
      <c r="J753" s="396"/>
      <c r="K753" s="419"/>
    </row>
    <row r="754" spans="2:11">
      <c r="B754" s="401"/>
      <c r="C754" s="396"/>
      <c r="D754" s="396"/>
      <c r="E754" s="396"/>
      <c r="F754" s="396"/>
      <c r="G754" s="422"/>
      <c r="H754" s="396"/>
      <c r="I754" s="396"/>
      <c r="J754" s="396"/>
      <c r="K754" s="419"/>
    </row>
    <row r="755" spans="2:11">
      <c r="B755" s="401"/>
      <c r="C755" s="396"/>
      <c r="D755" s="396"/>
      <c r="E755" s="396"/>
      <c r="F755" s="396"/>
      <c r="G755" s="422"/>
      <c r="H755" s="396"/>
      <c r="I755" s="396"/>
      <c r="J755" s="396"/>
      <c r="K755" s="419"/>
    </row>
    <row r="756" spans="2:11">
      <c r="B756" s="401"/>
      <c r="C756" s="396"/>
      <c r="D756" s="396"/>
      <c r="E756" s="396"/>
      <c r="F756" s="396"/>
      <c r="G756" s="422"/>
      <c r="H756" s="396"/>
      <c r="I756" s="396"/>
      <c r="J756" s="396"/>
      <c r="K756" s="419"/>
    </row>
    <row r="757" spans="2:11">
      <c r="B757" s="401"/>
      <c r="C757" s="396"/>
      <c r="D757" s="396"/>
      <c r="E757" s="396"/>
      <c r="F757" s="396"/>
      <c r="G757" s="422"/>
      <c r="H757" s="396"/>
      <c r="I757" s="396"/>
      <c r="J757" s="396"/>
      <c r="K757" s="419"/>
    </row>
    <row r="758" spans="2:11">
      <c r="B758" s="401"/>
      <c r="C758" s="396"/>
      <c r="D758" s="396"/>
      <c r="E758" s="396"/>
      <c r="F758" s="396"/>
      <c r="G758" s="422"/>
      <c r="H758" s="396"/>
      <c r="I758" s="396"/>
      <c r="J758" s="396"/>
      <c r="K758" s="419"/>
    </row>
    <row r="759" spans="2:11">
      <c r="B759" s="401"/>
      <c r="C759" s="396"/>
      <c r="D759" s="396"/>
      <c r="E759" s="396"/>
      <c r="F759" s="396"/>
      <c r="G759" s="422"/>
      <c r="H759" s="396"/>
      <c r="I759" s="396"/>
      <c r="J759" s="396"/>
      <c r="K759" s="419"/>
    </row>
    <row r="760" spans="2:11">
      <c r="B760" s="401"/>
      <c r="C760" s="396"/>
      <c r="D760" s="396"/>
      <c r="E760" s="396"/>
      <c r="F760" s="396"/>
      <c r="G760" s="422"/>
      <c r="H760" s="396"/>
      <c r="I760" s="396"/>
      <c r="J760" s="396"/>
      <c r="K760" s="419"/>
    </row>
    <row r="761" spans="2:11">
      <c r="B761" s="401"/>
      <c r="C761" s="396"/>
      <c r="D761" s="396"/>
      <c r="E761" s="396"/>
      <c r="F761" s="396"/>
      <c r="G761" s="422"/>
      <c r="H761" s="396"/>
      <c r="I761" s="396"/>
      <c r="J761" s="396"/>
      <c r="K761" s="419"/>
    </row>
    <row r="762" spans="2:11">
      <c r="B762" s="401"/>
      <c r="C762" s="396"/>
      <c r="D762" s="396"/>
      <c r="E762" s="396"/>
      <c r="F762" s="396"/>
      <c r="G762" s="422"/>
      <c r="H762" s="396"/>
      <c r="I762" s="396"/>
      <c r="J762" s="396"/>
      <c r="K762" s="419"/>
    </row>
    <row r="763" spans="2:11">
      <c r="B763" s="401"/>
      <c r="C763" s="396"/>
      <c r="D763" s="396"/>
      <c r="E763" s="396"/>
      <c r="F763" s="396"/>
      <c r="G763" s="422"/>
      <c r="H763" s="396"/>
      <c r="I763" s="396"/>
      <c r="J763" s="396"/>
      <c r="K763" s="419"/>
    </row>
    <row r="764" spans="2:11">
      <c r="B764" s="401"/>
      <c r="C764" s="396"/>
      <c r="D764" s="396"/>
      <c r="E764" s="396"/>
      <c r="F764" s="396"/>
      <c r="G764" s="422"/>
      <c r="H764" s="396"/>
      <c r="I764" s="396"/>
      <c r="J764" s="396"/>
      <c r="K764" s="419"/>
    </row>
    <row r="765" spans="2:11">
      <c r="B765" s="401"/>
      <c r="C765" s="396"/>
      <c r="D765" s="396"/>
      <c r="E765" s="396"/>
      <c r="F765" s="396"/>
      <c r="G765" s="422"/>
      <c r="H765" s="396"/>
      <c r="I765" s="396"/>
      <c r="J765" s="396"/>
      <c r="K765" s="419"/>
    </row>
    <row r="766" spans="2:11">
      <c r="B766" s="401"/>
      <c r="C766" s="396"/>
      <c r="D766" s="396"/>
      <c r="E766" s="396"/>
      <c r="F766" s="396"/>
      <c r="G766" s="422"/>
      <c r="H766" s="396"/>
      <c r="I766" s="396"/>
      <c r="J766" s="396"/>
      <c r="K766" s="419"/>
    </row>
    <row r="767" spans="2:11">
      <c r="B767" s="401"/>
      <c r="C767" s="396"/>
      <c r="D767" s="396"/>
      <c r="E767" s="396"/>
      <c r="F767" s="396"/>
      <c r="G767" s="422"/>
      <c r="H767" s="396"/>
      <c r="I767" s="396"/>
      <c r="J767" s="396"/>
      <c r="K767" s="419"/>
    </row>
    <row r="768" spans="2:11">
      <c r="B768" s="401"/>
      <c r="C768" s="396"/>
      <c r="D768" s="396"/>
      <c r="E768" s="396"/>
      <c r="F768" s="396"/>
      <c r="G768" s="422"/>
      <c r="H768" s="396"/>
      <c r="I768" s="396"/>
      <c r="J768" s="396"/>
      <c r="K768" s="419"/>
    </row>
    <row r="769" spans="2:11">
      <c r="B769" s="401"/>
      <c r="C769" s="396"/>
      <c r="D769" s="396"/>
      <c r="E769" s="396"/>
      <c r="F769" s="396"/>
      <c r="G769" s="422"/>
      <c r="H769" s="396"/>
      <c r="I769" s="396"/>
      <c r="J769" s="396"/>
      <c r="K769" s="419"/>
    </row>
    <row r="770" spans="2:11">
      <c r="B770" s="401"/>
      <c r="C770" s="396"/>
      <c r="D770" s="396"/>
      <c r="E770" s="396"/>
      <c r="F770" s="396"/>
      <c r="G770" s="422"/>
      <c r="H770" s="396"/>
      <c r="I770" s="396"/>
      <c r="J770" s="396"/>
      <c r="K770" s="419"/>
    </row>
    <row r="771" spans="2:11">
      <c r="B771" s="401"/>
      <c r="C771" s="396"/>
      <c r="D771" s="396"/>
      <c r="E771" s="396"/>
      <c r="F771" s="396"/>
      <c r="G771" s="422"/>
      <c r="H771" s="396"/>
      <c r="I771" s="396"/>
      <c r="J771" s="396"/>
      <c r="K771" s="419"/>
    </row>
    <row r="772" spans="2:11">
      <c r="B772" s="401"/>
      <c r="C772" s="396"/>
      <c r="D772" s="396"/>
      <c r="E772" s="396"/>
      <c r="F772" s="396"/>
      <c r="G772" s="422"/>
      <c r="H772" s="396"/>
      <c r="I772" s="396"/>
      <c r="J772" s="396"/>
      <c r="K772" s="419"/>
    </row>
    <row r="773" spans="2:11">
      <c r="B773" s="401"/>
      <c r="C773" s="396"/>
      <c r="D773" s="396"/>
      <c r="E773" s="396"/>
      <c r="F773" s="396"/>
      <c r="G773" s="422"/>
      <c r="H773" s="396"/>
      <c r="I773" s="396"/>
      <c r="J773" s="396"/>
      <c r="K773" s="419"/>
    </row>
    <row r="774" spans="2:11">
      <c r="B774" s="401"/>
      <c r="C774" s="396"/>
      <c r="D774" s="396"/>
      <c r="E774" s="396"/>
      <c r="F774" s="396"/>
      <c r="G774" s="422"/>
      <c r="H774" s="396"/>
      <c r="I774" s="396"/>
      <c r="J774" s="396"/>
      <c r="K774" s="419"/>
    </row>
    <row r="775" spans="2:11">
      <c r="B775" s="401"/>
      <c r="C775" s="396"/>
      <c r="D775" s="396"/>
      <c r="E775" s="396"/>
      <c r="F775" s="396"/>
      <c r="G775" s="422"/>
      <c r="H775" s="396"/>
      <c r="I775" s="396"/>
      <c r="J775" s="396"/>
      <c r="K775" s="419"/>
    </row>
    <row r="776" spans="2:11">
      <c r="B776" s="401"/>
      <c r="C776" s="396"/>
      <c r="D776" s="396"/>
      <c r="E776" s="396"/>
      <c r="F776" s="396"/>
      <c r="G776" s="422"/>
      <c r="H776" s="396"/>
      <c r="I776" s="396"/>
      <c r="J776" s="396"/>
      <c r="K776" s="419"/>
    </row>
    <row r="777" spans="2:11">
      <c r="B777" s="401"/>
      <c r="C777" s="396"/>
      <c r="D777" s="396"/>
      <c r="E777" s="396"/>
      <c r="F777" s="396"/>
      <c r="G777" s="422"/>
      <c r="H777" s="396"/>
      <c r="I777" s="396"/>
      <c r="J777" s="396"/>
      <c r="K777" s="419"/>
    </row>
    <row r="778" spans="2:11">
      <c r="B778" s="401"/>
      <c r="C778" s="396"/>
      <c r="D778" s="396"/>
      <c r="E778" s="396"/>
      <c r="F778" s="396"/>
      <c r="G778" s="422"/>
      <c r="H778" s="396"/>
      <c r="I778" s="396"/>
      <c r="J778" s="396"/>
      <c r="K778" s="419"/>
    </row>
    <row r="779" spans="2:11">
      <c r="B779" s="401"/>
      <c r="C779" s="396"/>
      <c r="D779" s="396"/>
      <c r="E779" s="396"/>
      <c r="F779" s="396"/>
      <c r="G779" s="422"/>
      <c r="H779" s="396"/>
      <c r="I779" s="396"/>
      <c r="J779" s="396"/>
      <c r="K779" s="419"/>
    </row>
    <row r="780" spans="2:11">
      <c r="B780" s="401"/>
      <c r="C780" s="396"/>
      <c r="D780" s="396"/>
      <c r="E780" s="396"/>
      <c r="F780" s="396"/>
      <c r="G780" s="422"/>
      <c r="H780" s="396"/>
      <c r="I780" s="396"/>
      <c r="J780" s="396"/>
      <c r="K780" s="419"/>
    </row>
    <row r="781" spans="2:11">
      <c r="B781" s="401"/>
      <c r="C781" s="396"/>
      <c r="D781" s="396"/>
      <c r="E781" s="396"/>
      <c r="F781" s="396"/>
      <c r="G781" s="422"/>
      <c r="H781" s="396"/>
      <c r="I781" s="396"/>
      <c r="J781" s="396"/>
      <c r="K781" s="419"/>
    </row>
    <row r="782" spans="2:11">
      <c r="B782" s="401"/>
      <c r="C782" s="396"/>
      <c r="D782" s="396"/>
      <c r="E782" s="396"/>
      <c r="F782" s="396"/>
      <c r="G782" s="422"/>
      <c r="H782" s="396"/>
      <c r="I782" s="396"/>
      <c r="J782" s="396"/>
      <c r="K782" s="419"/>
    </row>
    <row r="783" spans="2:11">
      <c r="B783" s="401"/>
      <c r="C783" s="396"/>
      <c r="D783" s="396"/>
      <c r="E783" s="396"/>
      <c r="F783" s="396"/>
      <c r="G783" s="422"/>
      <c r="H783" s="396"/>
      <c r="I783" s="396"/>
      <c r="J783" s="396"/>
      <c r="K783" s="419"/>
    </row>
    <row r="784" spans="2:11">
      <c r="B784" s="401"/>
      <c r="C784" s="396"/>
      <c r="D784" s="396"/>
      <c r="E784" s="396"/>
      <c r="F784" s="396"/>
      <c r="G784" s="422"/>
      <c r="H784" s="396"/>
      <c r="I784" s="396"/>
      <c r="J784" s="396"/>
      <c r="K784" s="419"/>
    </row>
    <row r="785" spans="2:11">
      <c r="B785" s="401"/>
      <c r="C785" s="396"/>
      <c r="D785" s="396"/>
      <c r="E785" s="396"/>
      <c r="F785" s="396"/>
      <c r="G785" s="422"/>
      <c r="H785" s="396"/>
      <c r="I785" s="396"/>
      <c r="J785" s="396"/>
      <c r="K785" s="419"/>
    </row>
    <row r="786" spans="2:11">
      <c r="B786" s="401"/>
      <c r="C786" s="396"/>
      <c r="D786" s="396"/>
      <c r="E786" s="396"/>
      <c r="F786" s="396"/>
      <c r="G786" s="422"/>
      <c r="H786" s="396"/>
      <c r="I786" s="396"/>
      <c r="J786" s="396"/>
      <c r="K786" s="419"/>
    </row>
    <row r="787" spans="2:11">
      <c r="B787" s="401"/>
      <c r="C787" s="396"/>
      <c r="D787" s="396"/>
      <c r="E787" s="396"/>
      <c r="F787" s="396"/>
      <c r="G787" s="422"/>
      <c r="H787" s="396"/>
      <c r="I787" s="396"/>
      <c r="J787" s="396"/>
      <c r="K787" s="419"/>
    </row>
    <row r="788" spans="2:11">
      <c r="B788" s="401"/>
      <c r="C788" s="396"/>
      <c r="D788" s="396"/>
      <c r="E788" s="396"/>
      <c r="F788" s="396"/>
      <c r="G788" s="422"/>
      <c r="H788" s="396"/>
      <c r="I788" s="396"/>
      <c r="J788" s="396"/>
      <c r="K788" s="419"/>
    </row>
    <row r="789" spans="2:11">
      <c r="B789" s="401"/>
      <c r="C789" s="396"/>
      <c r="D789" s="396"/>
      <c r="E789" s="396"/>
      <c r="F789" s="396"/>
      <c r="G789" s="422"/>
      <c r="H789" s="396"/>
      <c r="I789" s="396"/>
      <c r="J789" s="396"/>
      <c r="K789" s="419"/>
    </row>
    <row r="790" spans="2:11">
      <c r="B790" s="401"/>
      <c r="C790" s="396"/>
      <c r="D790" s="396"/>
      <c r="E790" s="396"/>
      <c r="F790" s="396"/>
      <c r="G790" s="422"/>
      <c r="H790" s="396"/>
      <c r="I790" s="396"/>
      <c r="J790" s="396"/>
      <c r="K790" s="419"/>
    </row>
    <row r="791" spans="2:11">
      <c r="B791" s="401"/>
      <c r="C791" s="396"/>
      <c r="D791" s="396"/>
      <c r="E791" s="396"/>
      <c r="F791" s="396"/>
      <c r="G791" s="422"/>
      <c r="H791" s="396"/>
      <c r="I791" s="396"/>
      <c r="J791" s="396"/>
      <c r="K791" s="419"/>
    </row>
    <row r="792" spans="2:11">
      <c r="B792" s="401"/>
      <c r="C792" s="396"/>
      <c r="D792" s="396"/>
      <c r="E792" s="396"/>
      <c r="F792" s="396"/>
      <c r="G792" s="422"/>
      <c r="H792" s="396"/>
      <c r="I792" s="396"/>
      <c r="J792" s="396"/>
      <c r="K792" s="419"/>
    </row>
    <row r="793" spans="2:11">
      <c r="B793" s="401"/>
      <c r="C793" s="396"/>
      <c r="D793" s="396"/>
      <c r="E793" s="396"/>
      <c r="F793" s="396"/>
      <c r="G793" s="422"/>
      <c r="H793" s="396"/>
      <c r="I793" s="396"/>
      <c r="J793" s="396"/>
      <c r="K793" s="419"/>
    </row>
    <row r="794" spans="2:11">
      <c r="B794" s="401"/>
      <c r="C794" s="396"/>
      <c r="D794" s="396"/>
      <c r="E794" s="396"/>
      <c r="F794" s="396"/>
      <c r="G794" s="422"/>
      <c r="H794" s="396"/>
      <c r="I794" s="396"/>
      <c r="J794" s="396"/>
      <c r="K794" s="419"/>
    </row>
    <row r="795" spans="2:11">
      <c r="B795" s="401"/>
      <c r="C795" s="396"/>
      <c r="D795" s="396"/>
      <c r="E795" s="396"/>
      <c r="F795" s="396"/>
      <c r="G795" s="422"/>
      <c r="H795" s="396"/>
      <c r="I795" s="396"/>
      <c r="J795" s="396"/>
      <c r="K795" s="419"/>
    </row>
    <row r="796" spans="2:11">
      <c r="B796" s="401"/>
      <c r="C796" s="396"/>
      <c r="D796" s="396"/>
      <c r="E796" s="396"/>
      <c r="F796" s="396"/>
      <c r="G796" s="422"/>
      <c r="H796" s="396"/>
      <c r="I796" s="396"/>
      <c r="J796" s="396"/>
      <c r="K796" s="419"/>
    </row>
    <row r="797" spans="2:11">
      <c r="B797" s="401"/>
      <c r="C797" s="396"/>
      <c r="D797" s="396"/>
      <c r="E797" s="396"/>
      <c r="F797" s="396"/>
      <c r="G797" s="422"/>
      <c r="H797" s="396"/>
      <c r="I797" s="396"/>
      <c r="J797" s="396"/>
      <c r="K797" s="419"/>
    </row>
    <row r="798" spans="2:11">
      <c r="B798" s="401"/>
      <c r="C798" s="396"/>
      <c r="D798" s="396"/>
      <c r="E798" s="396"/>
      <c r="F798" s="396"/>
      <c r="G798" s="422"/>
      <c r="H798" s="396"/>
      <c r="I798" s="396"/>
      <c r="J798" s="396"/>
      <c r="K798" s="419"/>
    </row>
    <row r="799" spans="2:11">
      <c r="B799" s="401"/>
      <c r="C799" s="396"/>
      <c r="D799" s="396"/>
      <c r="E799" s="396"/>
      <c r="F799" s="396"/>
      <c r="G799" s="422"/>
      <c r="H799" s="396"/>
      <c r="I799" s="396"/>
      <c r="J799" s="396"/>
      <c r="K799" s="419"/>
    </row>
    <row r="800" spans="2:11">
      <c r="B800" s="401"/>
      <c r="C800" s="396"/>
      <c r="D800" s="396"/>
      <c r="E800" s="396"/>
      <c r="F800" s="396"/>
      <c r="G800" s="422"/>
      <c r="H800" s="396"/>
      <c r="I800" s="396"/>
      <c r="J800" s="396"/>
      <c r="K800" s="419"/>
    </row>
    <row r="801" spans="2:11">
      <c r="B801" s="401"/>
      <c r="C801" s="396"/>
      <c r="D801" s="396"/>
      <c r="E801" s="396"/>
      <c r="F801" s="396"/>
      <c r="G801" s="422"/>
      <c r="H801" s="396"/>
      <c r="I801" s="396"/>
      <c r="J801" s="396"/>
      <c r="K801" s="419"/>
    </row>
    <row r="802" spans="2:11">
      <c r="B802" s="401"/>
      <c r="C802" s="396"/>
      <c r="D802" s="396"/>
      <c r="E802" s="396"/>
      <c r="F802" s="396"/>
      <c r="G802" s="422"/>
      <c r="H802" s="396"/>
      <c r="I802" s="396"/>
      <c r="J802" s="396"/>
      <c r="K802" s="419"/>
    </row>
    <row r="803" spans="2:11">
      <c r="B803" s="401"/>
      <c r="C803" s="396"/>
      <c r="D803" s="396"/>
      <c r="E803" s="396"/>
      <c r="F803" s="396"/>
      <c r="G803" s="422"/>
      <c r="H803" s="396"/>
      <c r="I803" s="396"/>
      <c r="J803" s="396"/>
      <c r="K803" s="419"/>
    </row>
    <row r="804" spans="2:11">
      <c r="B804" s="401"/>
      <c r="C804" s="396"/>
      <c r="D804" s="396"/>
      <c r="E804" s="396"/>
      <c r="F804" s="396"/>
      <c r="G804" s="422"/>
      <c r="H804" s="396"/>
      <c r="I804" s="396"/>
      <c r="J804" s="396"/>
      <c r="K804" s="419"/>
    </row>
    <row r="805" spans="2:11">
      <c r="B805" s="401"/>
      <c r="C805" s="396"/>
      <c r="D805" s="396"/>
      <c r="E805" s="396"/>
      <c r="F805" s="396"/>
      <c r="G805" s="422"/>
      <c r="H805" s="396"/>
      <c r="I805" s="396"/>
      <c r="J805" s="396"/>
      <c r="K805" s="419"/>
    </row>
    <row r="806" spans="2:11">
      <c r="B806" s="401"/>
      <c r="C806" s="396"/>
      <c r="D806" s="396"/>
      <c r="E806" s="396"/>
      <c r="F806" s="396"/>
      <c r="G806" s="422"/>
      <c r="H806" s="396"/>
      <c r="I806" s="396"/>
      <c r="J806" s="396"/>
      <c r="K806" s="419"/>
    </row>
    <row r="807" spans="2:11">
      <c r="B807" s="401"/>
      <c r="C807" s="396"/>
      <c r="D807" s="396"/>
      <c r="E807" s="396"/>
      <c r="F807" s="396"/>
      <c r="G807" s="422"/>
      <c r="H807" s="396"/>
      <c r="I807" s="396"/>
      <c r="J807" s="396"/>
      <c r="K807" s="419"/>
    </row>
    <row r="808" spans="2:11">
      <c r="B808" s="401"/>
      <c r="C808" s="396"/>
      <c r="D808" s="396"/>
      <c r="E808" s="396"/>
      <c r="F808" s="396"/>
      <c r="G808" s="422"/>
      <c r="H808" s="396"/>
      <c r="I808" s="396"/>
      <c r="J808" s="396"/>
      <c r="K808" s="419"/>
    </row>
    <row r="809" spans="2:11">
      <c r="B809" s="401"/>
      <c r="C809" s="396"/>
      <c r="D809" s="396"/>
      <c r="E809" s="396"/>
      <c r="F809" s="396"/>
      <c r="G809" s="422"/>
      <c r="H809" s="396"/>
      <c r="I809" s="396"/>
      <c r="J809" s="396"/>
      <c r="K809" s="419"/>
    </row>
    <row r="810" spans="2:11">
      <c r="B810" s="401"/>
      <c r="C810" s="396"/>
      <c r="D810" s="396"/>
      <c r="E810" s="396"/>
      <c r="F810" s="396"/>
      <c r="G810" s="422"/>
      <c r="H810" s="396"/>
      <c r="I810" s="396"/>
      <c r="J810" s="396"/>
      <c r="K810" s="419"/>
    </row>
    <row r="811" spans="2:11">
      <c r="B811" s="401"/>
      <c r="C811" s="396"/>
      <c r="D811" s="396"/>
      <c r="E811" s="396"/>
      <c r="F811" s="396"/>
      <c r="G811" s="422"/>
      <c r="H811" s="396"/>
      <c r="I811" s="396"/>
      <c r="J811" s="396"/>
      <c r="K811" s="419"/>
    </row>
    <row r="812" spans="2:11">
      <c r="B812" s="401"/>
      <c r="C812" s="396"/>
      <c r="D812" s="396"/>
      <c r="E812" s="396"/>
      <c r="F812" s="396"/>
      <c r="G812" s="422"/>
      <c r="H812" s="396"/>
      <c r="I812" s="396"/>
      <c r="J812" s="396"/>
      <c r="K812" s="419"/>
    </row>
    <row r="813" spans="2:11">
      <c r="B813" s="401"/>
      <c r="C813" s="396"/>
      <c r="D813" s="396"/>
      <c r="E813" s="396"/>
      <c r="F813" s="396"/>
      <c r="G813" s="422"/>
      <c r="H813" s="396"/>
      <c r="I813" s="396"/>
      <c r="J813" s="396"/>
      <c r="K813" s="419"/>
    </row>
    <row r="814" spans="2:11">
      <c r="B814" s="401"/>
      <c r="C814" s="396"/>
      <c r="D814" s="396"/>
      <c r="E814" s="396"/>
      <c r="F814" s="396"/>
      <c r="G814" s="422"/>
      <c r="H814" s="396"/>
      <c r="I814" s="396"/>
      <c r="J814" s="396"/>
      <c r="K814" s="419"/>
    </row>
    <row r="815" spans="2:11">
      <c r="B815" s="401"/>
      <c r="C815" s="396"/>
      <c r="D815" s="396"/>
      <c r="E815" s="396"/>
      <c r="F815" s="396"/>
      <c r="G815" s="422"/>
      <c r="H815" s="396"/>
      <c r="I815" s="396"/>
      <c r="J815" s="396"/>
      <c r="K815" s="419"/>
    </row>
    <row r="816" spans="2:11">
      <c r="B816" s="401"/>
      <c r="C816" s="396"/>
      <c r="D816" s="396"/>
      <c r="E816" s="396"/>
      <c r="F816" s="396"/>
      <c r="G816" s="422"/>
      <c r="H816" s="396"/>
      <c r="I816" s="396"/>
      <c r="J816" s="396"/>
      <c r="K816" s="419"/>
    </row>
    <row r="817" spans="2:11">
      <c r="B817" s="401"/>
      <c r="C817" s="396"/>
      <c r="D817" s="396"/>
      <c r="E817" s="396"/>
      <c r="F817" s="396"/>
      <c r="G817" s="422"/>
      <c r="H817" s="396"/>
      <c r="I817" s="396"/>
      <c r="J817" s="396"/>
      <c r="K817" s="419"/>
    </row>
    <row r="818" spans="2:11">
      <c r="B818" s="401"/>
      <c r="C818" s="396"/>
      <c r="D818" s="396"/>
      <c r="E818" s="396"/>
      <c r="F818" s="396"/>
      <c r="G818" s="422"/>
      <c r="H818" s="396"/>
      <c r="I818" s="396"/>
      <c r="J818" s="396"/>
      <c r="K818" s="419"/>
    </row>
    <row r="819" spans="2:11">
      <c r="B819" s="401"/>
      <c r="C819" s="396"/>
      <c r="D819" s="396"/>
      <c r="E819" s="396"/>
      <c r="F819" s="396"/>
      <c r="G819" s="422"/>
      <c r="H819" s="396"/>
      <c r="I819" s="396"/>
      <c r="J819" s="396"/>
      <c r="K819" s="419"/>
    </row>
    <row r="820" spans="2:11">
      <c r="B820" s="401"/>
      <c r="C820" s="396"/>
      <c r="D820" s="396"/>
      <c r="E820" s="396"/>
      <c r="F820" s="396"/>
      <c r="G820" s="422"/>
      <c r="H820" s="396"/>
      <c r="I820" s="396"/>
      <c r="J820" s="396"/>
      <c r="K820" s="419"/>
    </row>
    <row r="821" spans="2:11">
      <c r="B821" s="401"/>
      <c r="C821" s="396"/>
      <c r="D821" s="396"/>
      <c r="E821" s="396"/>
      <c r="F821" s="396"/>
      <c r="G821" s="422"/>
      <c r="H821" s="396"/>
      <c r="I821" s="396"/>
      <c r="J821" s="396"/>
      <c r="K821" s="419"/>
    </row>
    <row r="822" spans="2:11">
      <c r="B822" s="401"/>
      <c r="C822" s="396"/>
      <c r="D822" s="396"/>
      <c r="E822" s="396"/>
      <c r="F822" s="396"/>
      <c r="G822" s="422"/>
      <c r="H822" s="396"/>
      <c r="I822" s="396"/>
      <c r="J822" s="396"/>
      <c r="K822" s="419"/>
    </row>
    <row r="823" spans="2:11">
      <c r="B823" s="401"/>
      <c r="C823" s="396"/>
      <c r="D823" s="396"/>
      <c r="E823" s="396"/>
      <c r="F823" s="396"/>
      <c r="G823" s="422"/>
      <c r="H823" s="396"/>
      <c r="I823" s="396"/>
      <c r="J823" s="396"/>
      <c r="K823" s="419"/>
    </row>
    <row r="824" spans="2:11">
      <c r="B824" s="401"/>
      <c r="C824" s="396"/>
      <c r="D824" s="396"/>
      <c r="E824" s="396"/>
      <c r="F824" s="396"/>
      <c r="G824" s="422"/>
      <c r="H824" s="396"/>
      <c r="I824" s="396"/>
      <c r="J824" s="396"/>
      <c r="K824" s="419"/>
    </row>
    <row r="825" spans="2:11">
      <c r="B825" s="401"/>
      <c r="C825" s="396"/>
      <c r="D825" s="396"/>
      <c r="E825" s="396"/>
      <c r="F825" s="396"/>
      <c r="G825" s="422"/>
      <c r="H825" s="396"/>
      <c r="I825" s="396"/>
      <c r="J825" s="396"/>
      <c r="K825" s="419"/>
    </row>
    <row r="826" spans="2:11">
      <c r="B826" s="401"/>
      <c r="C826" s="396"/>
      <c r="D826" s="396"/>
      <c r="E826" s="396"/>
      <c r="F826" s="396"/>
      <c r="G826" s="422"/>
      <c r="H826" s="396"/>
      <c r="I826" s="396"/>
      <c r="J826" s="396"/>
      <c r="K826" s="419"/>
    </row>
    <row r="827" spans="2:11">
      <c r="B827" s="401"/>
      <c r="C827" s="396"/>
      <c r="D827" s="396"/>
      <c r="E827" s="396"/>
      <c r="F827" s="396"/>
      <c r="G827" s="422"/>
      <c r="H827" s="396"/>
      <c r="I827" s="396"/>
      <c r="J827" s="396"/>
      <c r="K827" s="419"/>
    </row>
    <row r="828" spans="2:11">
      <c r="B828" s="401"/>
      <c r="C828" s="396"/>
      <c r="D828" s="396"/>
      <c r="E828" s="396"/>
      <c r="F828" s="396"/>
      <c r="G828" s="422"/>
      <c r="H828" s="396"/>
      <c r="I828" s="396"/>
      <c r="J828" s="396"/>
      <c r="K828" s="419"/>
    </row>
    <row r="829" spans="2:11">
      <c r="B829" s="401"/>
      <c r="C829" s="396"/>
      <c r="D829" s="396"/>
      <c r="E829" s="396"/>
      <c r="F829" s="396"/>
      <c r="G829" s="422"/>
      <c r="H829" s="396"/>
      <c r="I829" s="396"/>
      <c r="J829" s="396"/>
      <c r="K829" s="419"/>
    </row>
    <row r="830" spans="2:11">
      <c r="B830" s="401"/>
      <c r="C830" s="396"/>
      <c r="D830" s="396"/>
      <c r="E830" s="396"/>
      <c r="F830" s="396"/>
      <c r="G830" s="422"/>
      <c r="H830" s="396"/>
      <c r="I830" s="396"/>
      <c r="J830" s="396"/>
      <c r="K830" s="419"/>
    </row>
    <row r="831" spans="2:11">
      <c r="B831" s="401"/>
      <c r="C831" s="396"/>
      <c r="D831" s="396"/>
      <c r="E831" s="396"/>
      <c r="F831" s="396"/>
      <c r="G831" s="422"/>
      <c r="H831" s="396"/>
      <c r="I831" s="396"/>
      <c r="J831" s="396"/>
      <c r="K831" s="419"/>
    </row>
    <row r="832" spans="2:11">
      <c r="B832" s="401"/>
      <c r="C832" s="396"/>
      <c r="D832" s="396"/>
      <c r="E832" s="396"/>
      <c r="F832" s="396"/>
      <c r="G832" s="422"/>
      <c r="H832" s="396"/>
      <c r="I832" s="396"/>
      <c r="J832" s="396"/>
      <c r="K832" s="419"/>
    </row>
    <row r="833" spans="2:11">
      <c r="B833" s="401"/>
      <c r="C833" s="396"/>
      <c r="D833" s="396"/>
      <c r="E833" s="396"/>
      <c r="F833" s="396"/>
      <c r="G833" s="422"/>
      <c r="H833" s="396"/>
      <c r="I833" s="396"/>
      <c r="J833" s="396"/>
      <c r="K833" s="419"/>
    </row>
    <row r="834" spans="2:11">
      <c r="B834" s="401"/>
      <c r="C834" s="396"/>
      <c r="D834" s="396"/>
      <c r="E834" s="396"/>
      <c r="F834" s="396"/>
      <c r="G834" s="422"/>
      <c r="H834" s="396"/>
      <c r="I834" s="396"/>
      <c r="J834" s="396"/>
      <c r="K834" s="419"/>
    </row>
    <row r="835" spans="2:11">
      <c r="B835" s="401"/>
      <c r="C835" s="396"/>
      <c r="D835" s="396"/>
      <c r="E835" s="396"/>
      <c r="F835" s="396"/>
      <c r="G835" s="422"/>
      <c r="H835" s="396"/>
      <c r="I835" s="396"/>
      <c r="J835" s="396"/>
      <c r="K835" s="419"/>
    </row>
    <row r="836" spans="2:11">
      <c r="B836" s="401"/>
      <c r="C836" s="396"/>
      <c r="D836" s="396"/>
      <c r="E836" s="396"/>
      <c r="F836" s="396"/>
      <c r="G836" s="422"/>
      <c r="H836" s="396"/>
      <c r="I836" s="396"/>
      <c r="J836" s="396"/>
      <c r="K836" s="419"/>
    </row>
    <row r="837" spans="2:11">
      <c r="B837" s="401"/>
      <c r="C837" s="396"/>
      <c r="D837" s="396"/>
      <c r="E837" s="396"/>
      <c r="F837" s="396"/>
      <c r="G837" s="422"/>
      <c r="H837" s="396"/>
      <c r="I837" s="396"/>
      <c r="J837" s="396"/>
      <c r="K837" s="419"/>
    </row>
    <row r="838" spans="2:11">
      <c r="B838" s="401"/>
      <c r="C838" s="396"/>
      <c r="D838" s="396"/>
      <c r="E838" s="396"/>
      <c r="F838" s="396"/>
      <c r="G838" s="422"/>
      <c r="H838" s="396"/>
      <c r="I838" s="396"/>
      <c r="J838" s="396"/>
      <c r="K838" s="419"/>
    </row>
    <row r="839" spans="2:11">
      <c r="B839" s="401"/>
      <c r="C839" s="396"/>
      <c r="D839" s="396"/>
      <c r="E839" s="396"/>
      <c r="F839" s="396"/>
      <c r="G839" s="422"/>
      <c r="H839" s="396"/>
      <c r="I839" s="396"/>
      <c r="J839" s="396"/>
      <c r="K839" s="419"/>
    </row>
    <row r="840" spans="2:11">
      <c r="B840" s="401"/>
      <c r="C840" s="396"/>
      <c r="D840" s="396"/>
      <c r="E840" s="396"/>
      <c r="F840" s="396"/>
      <c r="G840" s="422"/>
      <c r="H840" s="396"/>
      <c r="I840" s="396"/>
      <c r="J840" s="396"/>
      <c r="K840" s="419"/>
    </row>
    <row r="841" spans="2:11">
      <c r="B841" s="401"/>
      <c r="C841" s="396"/>
      <c r="D841" s="396"/>
      <c r="E841" s="396"/>
      <c r="F841" s="396"/>
      <c r="G841" s="422"/>
      <c r="H841" s="396"/>
      <c r="I841" s="396"/>
      <c r="J841" s="396"/>
      <c r="K841" s="419"/>
    </row>
    <row r="842" spans="2:11">
      <c r="B842" s="401"/>
      <c r="C842" s="396"/>
      <c r="D842" s="396"/>
      <c r="E842" s="396"/>
      <c r="F842" s="396"/>
      <c r="G842" s="422"/>
      <c r="H842" s="396"/>
      <c r="I842" s="396"/>
      <c r="J842" s="396"/>
      <c r="K842" s="419"/>
    </row>
    <row r="843" spans="2:11">
      <c r="B843" s="401"/>
      <c r="C843" s="396"/>
      <c r="D843" s="396"/>
      <c r="E843" s="396"/>
      <c r="F843" s="396"/>
      <c r="G843" s="422"/>
      <c r="H843" s="396"/>
      <c r="I843" s="396"/>
      <c r="J843" s="396"/>
      <c r="K843" s="419"/>
    </row>
    <row r="844" spans="2:11">
      <c r="B844" s="401"/>
      <c r="C844" s="396"/>
      <c r="D844" s="396"/>
      <c r="E844" s="396"/>
      <c r="F844" s="396"/>
      <c r="G844" s="422"/>
      <c r="H844" s="396"/>
      <c r="I844" s="396"/>
      <c r="J844" s="396"/>
      <c r="K844" s="419"/>
    </row>
    <row r="845" spans="2:11">
      <c r="B845" s="401"/>
      <c r="C845" s="396"/>
      <c r="D845" s="396"/>
      <c r="E845" s="396"/>
      <c r="F845" s="396"/>
      <c r="G845" s="422"/>
      <c r="H845" s="396"/>
      <c r="I845" s="396"/>
      <c r="J845" s="396"/>
      <c r="K845" s="419"/>
    </row>
    <row r="846" spans="2:11">
      <c r="B846" s="401"/>
      <c r="C846" s="396"/>
      <c r="D846" s="396"/>
      <c r="E846" s="396"/>
      <c r="F846" s="396"/>
      <c r="G846" s="422"/>
      <c r="H846" s="396"/>
      <c r="I846" s="396"/>
      <c r="J846" s="396"/>
      <c r="K846" s="419"/>
    </row>
    <row r="847" spans="2:11">
      <c r="B847" s="401"/>
      <c r="C847" s="396"/>
      <c r="D847" s="396"/>
      <c r="E847" s="396"/>
      <c r="F847" s="396"/>
      <c r="G847" s="422"/>
      <c r="H847" s="396"/>
      <c r="I847" s="396"/>
      <c r="J847" s="396"/>
      <c r="K847" s="419"/>
    </row>
    <row r="848" spans="2:11">
      <c r="B848" s="401"/>
      <c r="C848" s="396"/>
      <c r="D848" s="396"/>
      <c r="E848" s="396"/>
      <c r="F848" s="396"/>
      <c r="G848" s="422"/>
      <c r="H848" s="396"/>
      <c r="I848" s="396"/>
      <c r="J848" s="396"/>
      <c r="K848" s="419"/>
    </row>
    <row r="849" spans="2:11">
      <c r="B849" s="401"/>
      <c r="C849" s="396"/>
      <c r="D849" s="396"/>
      <c r="E849" s="396"/>
      <c r="F849" s="396"/>
      <c r="G849" s="422"/>
      <c r="H849" s="396"/>
      <c r="I849" s="396"/>
      <c r="J849" s="396"/>
      <c r="K849" s="419"/>
    </row>
    <row r="850" spans="2:11">
      <c r="B850" s="401"/>
      <c r="C850" s="396"/>
      <c r="D850" s="396"/>
      <c r="E850" s="396"/>
      <c r="F850" s="396"/>
      <c r="G850" s="422"/>
      <c r="H850" s="396"/>
      <c r="I850" s="396"/>
      <c r="J850" s="396"/>
      <c r="K850" s="419"/>
    </row>
    <row r="851" spans="2:11">
      <c r="B851" s="401"/>
      <c r="C851" s="396"/>
      <c r="D851" s="396"/>
      <c r="E851" s="396"/>
      <c r="F851" s="396"/>
      <c r="G851" s="422"/>
      <c r="H851" s="396"/>
      <c r="I851" s="396"/>
      <c r="J851" s="396"/>
      <c r="K851" s="419"/>
    </row>
    <row r="852" spans="2:11">
      <c r="B852" s="401"/>
      <c r="C852" s="396"/>
      <c r="D852" s="396"/>
      <c r="E852" s="396"/>
      <c r="F852" s="396"/>
      <c r="G852" s="422"/>
      <c r="H852" s="396"/>
      <c r="I852" s="396"/>
      <c r="J852" s="396"/>
      <c r="K852" s="419"/>
    </row>
    <row r="853" spans="2:11">
      <c r="B853" s="401"/>
      <c r="C853" s="396"/>
      <c r="D853" s="396"/>
      <c r="E853" s="396"/>
      <c r="F853" s="396"/>
      <c r="G853" s="422"/>
      <c r="H853" s="396"/>
      <c r="I853" s="396"/>
      <c r="J853" s="396"/>
      <c r="K853" s="419"/>
    </row>
    <row r="854" spans="2:11">
      <c r="B854" s="401"/>
      <c r="C854" s="396"/>
      <c r="D854" s="396"/>
      <c r="E854" s="396"/>
      <c r="F854" s="396"/>
      <c r="G854" s="422"/>
      <c r="H854" s="396"/>
      <c r="I854" s="396"/>
      <c r="J854" s="396"/>
      <c r="K854" s="419"/>
    </row>
    <row r="855" spans="2:11">
      <c r="B855" s="401"/>
      <c r="C855" s="396"/>
      <c r="D855" s="396"/>
      <c r="E855" s="396"/>
      <c r="F855" s="396"/>
      <c r="G855" s="422"/>
      <c r="H855" s="396"/>
      <c r="I855" s="396"/>
      <c r="J855" s="396"/>
      <c r="K855" s="419"/>
    </row>
    <row r="856" spans="2:11">
      <c r="B856" s="401"/>
      <c r="C856" s="396"/>
      <c r="D856" s="396"/>
      <c r="E856" s="396"/>
      <c r="F856" s="396"/>
      <c r="G856" s="422"/>
      <c r="H856" s="396"/>
      <c r="I856" s="396"/>
      <c r="J856" s="396"/>
      <c r="K856" s="419"/>
    </row>
    <row r="857" spans="2:11">
      <c r="B857" s="401"/>
      <c r="C857" s="396"/>
      <c r="D857" s="396"/>
      <c r="E857" s="396"/>
      <c r="F857" s="396"/>
      <c r="G857" s="422"/>
      <c r="H857" s="396"/>
      <c r="I857" s="396"/>
      <c r="J857" s="396"/>
      <c r="K857" s="419"/>
    </row>
    <row r="858" spans="2:11">
      <c r="B858" s="401"/>
      <c r="C858" s="396"/>
      <c r="D858" s="396"/>
      <c r="E858" s="396"/>
      <c r="F858" s="396"/>
      <c r="G858" s="422"/>
      <c r="H858" s="396"/>
      <c r="I858" s="396"/>
      <c r="J858" s="396"/>
      <c r="K858" s="419"/>
    </row>
    <row r="859" spans="2:11">
      <c r="B859" s="401"/>
      <c r="C859" s="396"/>
      <c r="D859" s="396"/>
      <c r="E859" s="396"/>
      <c r="F859" s="396"/>
      <c r="G859" s="422"/>
      <c r="H859" s="396"/>
      <c r="I859" s="396"/>
      <c r="J859" s="396"/>
      <c r="K859" s="419"/>
    </row>
    <row r="860" spans="2:11">
      <c r="B860" s="401"/>
      <c r="C860" s="396"/>
      <c r="D860" s="396"/>
      <c r="E860" s="396"/>
      <c r="F860" s="396"/>
      <c r="G860" s="422"/>
      <c r="H860" s="396"/>
      <c r="I860" s="396"/>
      <c r="J860" s="396"/>
      <c r="K860" s="419"/>
    </row>
    <row r="861" spans="2:11">
      <c r="B861" s="401"/>
      <c r="C861" s="396"/>
      <c r="D861" s="396"/>
      <c r="E861" s="396"/>
      <c r="F861" s="396"/>
      <c r="G861" s="422"/>
      <c r="H861" s="396"/>
      <c r="I861" s="396"/>
      <c r="J861" s="396"/>
      <c r="K861" s="419"/>
    </row>
    <row r="862" spans="2:11">
      <c r="B862" s="401"/>
      <c r="C862" s="396"/>
      <c r="D862" s="396"/>
      <c r="E862" s="396"/>
      <c r="F862" s="396"/>
      <c r="G862" s="422"/>
      <c r="H862" s="396"/>
      <c r="I862" s="396"/>
      <c r="J862" s="396"/>
      <c r="K862" s="419"/>
    </row>
    <row r="863" spans="2:11">
      <c r="B863" s="401"/>
      <c r="C863" s="396"/>
      <c r="D863" s="396"/>
      <c r="E863" s="396"/>
      <c r="F863" s="396"/>
      <c r="G863" s="422"/>
      <c r="H863" s="396"/>
      <c r="I863" s="396"/>
      <c r="J863" s="396"/>
      <c r="K863" s="419"/>
    </row>
    <row r="864" spans="2:11">
      <c r="B864" s="401"/>
      <c r="C864" s="396"/>
      <c r="D864" s="396"/>
      <c r="E864" s="396"/>
      <c r="F864" s="396"/>
      <c r="G864" s="422"/>
      <c r="H864" s="396"/>
      <c r="I864" s="396"/>
      <c r="J864" s="396"/>
      <c r="K864" s="419"/>
    </row>
    <row r="865" spans="2:11">
      <c r="B865" s="401"/>
      <c r="C865" s="396"/>
      <c r="D865" s="396"/>
      <c r="E865" s="396"/>
      <c r="F865" s="396"/>
      <c r="G865" s="422"/>
      <c r="H865" s="396"/>
      <c r="I865" s="396"/>
      <c r="J865" s="396"/>
      <c r="K865" s="419"/>
    </row>
    <row r="866" spans="2:11">
      <c r="B866" s="401"/>
      <c r="C866" s="396"/>
      <c r="D866" s="396"/>
      <c r="E866" s="396"/>
      <c r="F866" s="396"/>
      <c r="G866" s="422"/>
      <c r="H866" s="396"/>
      <c r="I866" s="396"/>
      <c r="J866" s="396"/>
      <c r="K866" s="419"/>
    </row>
    <row r="867" spans="2:11">
      <c r="B867" s="401"/>
      <c r="C867" s="396"/>
      <c r="D867" s="396"/>
      <c r="E867" s="396"/>
      <c r="F867" s="396"/>
      <c r="G867" s="422"/>
      <c r="H867" s="396"/>
      <c r="I867" s="396"/>
      <c r="J867" s="396"/>
      <c r="K867" s="419"/>
    </row>
    <row r="868" spans="2:11">
      <c r="B868" s="401"/>
      <c r="C868" s="396"/>
      <c r="D868" s="396"/>
      <c r="E868" s="396"/>
      <c r="F868" s="396"/>
      <c r="G868" s="422"/>
      <c r="H868" s="396"/>
      <c r="I868" s="396"/>
      <c r="J868" s="396"/>
      <c r="K868" s="419"/>
    </row>
    <row r="869" spans="2:11">
      <c r="B869" s="401"/>
      <c r="C869" s="396"/>
      <c r="D869" s="396"/>
      <c r="E869" s="396"/>
      <c r="F869" s="396"/>
      <c r="G869" s="422"/>
      <c r="H869" s="396"/>
      <c r="I869" s="396"/>
      <c r="J869" s="396"/>
      <c r="K869" s="419"/>
    </row>
    <row r="870" spans="2:11">
      <c r="B870" s="401"/>
      <c r="C870" s="396"/>
      <c r="D870" s="396"/>
      <c r="E870" s="396"/>
      <c r="F870" s="396"/>
      <c r="G870" s="422"/>
      <c r="H870" s="396"/>
      <c r="I870" s="396"/>
      <c r="J870" s="396"/>
      <c r="K870" s="419"/>
    </row>
    <row r="871" spans="2:11">
      <c r="B871" s="401"/>
      <c r="C871" s="396"/>
      <c r="D871" s="396"/>
      <c r="E871" s="396"/>
      <c r="F871" s="396"/>
      <c r="G871" s="422"/>
      <c r="H871" s="396"/>
      <c r="I871" s="396"/>
      <c r="J871" s="396"/>
      <c r="K871" s="419"/>
    </row>
    <row r="872" spans="2:11">
      <c r="B872" s="402"/>
      <c r="C872" s="397"/>
      <c r="D872" s="397"/>
      <c r="E872" s="397"/>
      <c r="F872" s="397"/>
      <c r="G872" s="423"/>
      <c r="H872" s="397"/>
      <c r="I872" s="397"/>
      <c r="J872" s="397"/>
      <c r="K872" s="420"/>
    </row>
    <row r="873" spans="2:11" ht="13.5" customHeight="1">
      <c r="B873" s="388">
        <v>41</v>
      </c>
      <c r="C873" s="374" t="s">
        <v>241</v>
      </c>
      <c r="D873" s="374" t="s">
        <v>242</v>
      </c>
      <c r="E873" s="374" t="str">
        <f>"SOC-"&amp;B873&amp;"-1"</f>
        <v>SOC-41-1</v>
      </c>
      <c r="F873" s="389"/>
      <c r="G873" s="389" t="s">
        <v>243</v>
      </c>
      <c r="H873" s="389" t="s">
        <v>244</v>
      </c>
      <c r="I873" s="374" t="s">
        <v>74</v>
      </c>
      <c r="J873" s="389"/>
      <c r="K873" s="404" t="s">
        <v>245</v>
      </c>
    </row>
    <row r="874" spans="2:11">
      <c r="B874" s="388"/>
      <c r="C874" s="374"/>
      <c r="D874" s="374"/>
      <c r="E874" s="374"/>
      <c r="F874" s="389"/>
      <c r="G874" s="389"/>
      <c r="H874" s="389"/>
      <c r="I874" s="374"/>
      <c r="J874" s="389"/>
      <c r="K874" s="404"/>
    </row>
    <row r="875" spans="2:11">
      <c r="B875" s="388"/>
      <c r="C875" s="374"/>
      <c r="D875" s="374"/>
      <c r="E875" s="374"/>
      <c r="F875" s="389"/>
      <c r="G875" s="389"/>
      <c r="H875" s="389"/>
      <c r="I875" s="374"/>
      <c r="J875" s="389"/>
      <c r="K875" s="404"/>
    </row>
    <row r="876" spans="2:11">
      <c r="B876" s="388"/>
      <c r="C876" s="374"/>
      <c r="D876" s="374"/>
      <c r="E876" s="374"/>
      <c r="F876" s="389"/>
      <c r="G876" s="389"/>
      <c r="H876" s="389"/>
      <c r="I876" s="374"/>
      <c r="J876" s="389"/>
      <c r="K876" s="404"/>
    </row>
    <row r="877" spans="2:11">
      <c r="B877" s="388"/>
      <c r="C877" s="374"/>
      <c r="D877" s="374"/>
      <c r="E877" s="374"/>
      <c r="F877" s="389"/>
      <c r="G877" s="389"/>
      <c r="H877" s="389"/>
      <c r="I877" s="374"/>
      <c r="J877" s="389"/>
      <c r="K877" s="404"/>
    </row>
    <row r="878" spans="2:11">
      <c r="B878" s="388"/>
      <c r="C878" s="374"/>
      <c r="D878" s="374"/>
      <c r="E878" s="374"/>
      <c r="F878" s="389"/>
      <c r="G878" s="389"/>
      <c r="H878" s="389"/>
      <c r="I878" s="374"/>
      <c r="J878" s="389"/>
      <c r="K878" s="404"/>
    </row>
    <row r="879" spans="2:11">
      <c r="B879" s="388"/>
      <c r="C879" s="374"/>
      <c r="D879" s="374"/>
      <c r="E879" s="374"/>
      <c r="F879" s="389"/>
      <c r="G879" s="389"/>
      <c r="H879" s="389"/>
      <c r="I879" s="374"/>
      <c r="J879" s="389"/>
      <c r="K879" s="404"/>
    </row>
    <row r="880" spans="2:11">
      <c r="B880" s="388"/>
      <c r="C880" s="374"/>
      <c r="D880" s="374"/>
      <c r="E880" s="374"/>
      <c r="F880" s="389"/>
      <c r="G880" s="389"/>
      <c r="H880" s="389"/>
      <c r="I880" s="374"/>
      <c r="J880" s="389"/>
      <c r="K880" s="404"/>
    </row>
    <row r="881" spans="2:11">
      <c r="B881" s="388"/>
      <c r="C881" s="374"/>
      <c r="D881" s="374"/>
      <c r="E881" s="374"/>
      <c r="F881" s="389"/>
      <c r="G881" s="389"/>
      <c r="H881" s="389"/>
      <c r="I881" s="374"/>
      <c r="J881" s="389"/>
      <c r="K881" s="404"/>
    </row>
    <row r="882" spans="2:11">
      <c r="B882" s="388"/>
      <c r="C882" s="374"/>
      <c r="D882" s="374"/>
      <c r="E882" s="374"/>
      <c r="F882" s="389"/>
      <c r="G882" s="389"/>
      <c r="H882" s="389"/>
      <c r="I882" s="374"/>
      <c r="J882" s="389"/>
      <c r="K882" s="404"/>
    </row>
    <row r="883" spans="2:11">
      <c r="B883" s="388"/>
      <c r="C883" s="374"/>
      <c r="D883" s="374"/>
      <c r="E883" s="374"/>
      <c r="F883" s="389"/>
      <c r="G883" s="389"/>
      <c r="H883" s="389"/>
      <c r="I883" s="374"/>
      <c r="J883" s="389"/>
      <c r="K883" s="404"/>
    </row>
    <row r="884" spans="2:11">
      <c r="B884" s="388"/>
      <c r="C884" s="374"/>
      <c r="D884" s="374"/>
      <c r="E884" s="374"/>
      <c r="F884" s="389"/>
      <c r="G884" s="389"/>
      <c r="H884" s="389"/>
      <c r="I884" s="374"/>
      <c r="J884" s="389"/>
      <c r="K884" s="404"/>
    </row>
    <row r="885" spans="2:11">
      <c r="B885" s="388"/>
      <c r="C885" s="374"/>
      <c r="D885" s="374"/>
      <c r="E885" s="374"/>
      <c r="F885" s="389"/>
      <c r="G885" s="389"/>
      <c r="H885" s="389"/>
      <c r="I885" s="374"/>
      <c r="J885" s="389"/>
      <c r="K885" s="404"/>
    </row>
    <row r="886" spans="2:11">
      <c r="B886" s="388"/>
      <c r="C886" s="374"/>
      <c r="D886" s="374"/>
      <c r="E886" s="374"/>
      <c r="F886" s="389"/>
      <c r="G886" s="389"/>
      <c r="H886" s="389"/>
      <c r="I886" s="374"/>
      <c r="J886" s="389"/>
      <c r="K886" s="404"/>
    </row>
    <row r="887" spans="2:11">
      <c r="B887" s="388"/>
      <c r="C887" s="374"/>
      <c r="D887" s="374"/>
      <c r="E887" s="374"/>
      <c r="F887" s="389"/>
      <c r="G887" s="389"/>
      <c r="H887" s="389"/>
      <c r="I887" s="374"/>
      <c r="J887" s="389"/>
      <c r="K887" s="404"/>
    </row>
    <row r="888" spans="2:11">
      <c r="B888" s="388"/>
      <c r="C888" s="374"/>
      <c r="D888" s="374"/>
      <c r="E888" s="374"/>
      <c r="F888" s="389"/>
      <c r="G888" s="389"/>
      <c r="H888" s="389"/>
      <c r="I888" s="374"/>
      <c r="J888" s="389"/>
      <c r="K888" s="404"/>
    </row>
    <row r="889" spans="2:11">
      <c r="B889" s="388"/>
      <c r="C889" s="374"/>
      <c r="D889" s="374"/>
      <c r="E889" s="374"/>
      <c r="F889" s="389"/>
      <c r="G889" s="389"/>
      <c r="H889" s="389"/>
      <c r="I889" s="374"/>
      <c r="J889" s="389"/>
      <c r="K889" s="404"/>
    </row>
    <row r="890" spans="2:11">
      <c r="B890" s="424">
        <v>42</v>
      </c>
      <c r="C890" s="374"/>
      <c r="D890" s="374" t="s">
        <v>246</v>
      </c>
      <c r="E890" s="425" t="str">
        <f>"SOC-"&amp;B890&amp;"-1"</f>
        <v>SOC-42-1</v>
      </c>
      <c r="F890" s="389"/>
      <c r="G890" s="389" t="s">
        <v>247</v>
      </c>
      <c r="H890" s="389"/>
      <c r="I890" s="374" t="s">
        <v>74</v>
      </c>
      <c r="J890" s="389"/>
      <c r="K890" s="404" t="s">
        <v>248</v>
      </c>
    </row>
    <row r="891" spans="2:11">
      <c r="B891" s="424"/>
      <c r="C891" s="374"/>
      <c r="D891" s="374"/>
      <c r="E891" s="425"/>
      <c r="F891" s="389"/>
      <c r="G891" s="389"/>
      <c r="H891" s="426"/>
      <c r="I891" s="425"/>
      <c r="J891" s="426"/>
      <c r="K891" s="427"/>
    </row>
    <row r="892" spans="2:11">
      <c r="B892" s="424"/>
      <c r="C892" s="374"/>
      <c r="D892" s="374"/>
      <c r="E892" s="425"/>
      <c r="F892" s="389"/>
      <c r="G892" s="389"/>
      <c r="H892" s="426"/>
      <c r="I892" s="425"/>
      <c r="J892" s="426"/>
      <c r="K892" s="427"/>
    </row>
    <row r="893" spans="2:11">
      <c r="B893" s="424"/>
      <c r="C893" s="374"/>
      <c r="D893" s="374"/>
      <c r="E893" s="425"/>
      <c r="F893" s="389"/>
      <c r="G893" s="389"/>
      <c r="H893" s="426"/>
      <c r="I893" s="425"/>
      <c r="J893" s="426"/>
      <c r="K893" s="427"/>
    </row>
    <row r="894" spans="2:11">
      <c r="B894" s="424"/>
      <c r="C894" s="374"/>
      <c r="D894" s="374"/>
      <c r="E894" s="425"/>
      <c r="F894" s="389"/>
      <c r="G894" s="389"/>
      <c r="H894" s="426"/>
      <c r="I894" s="425"/>
      <c r="J894" s="426"/>
      <c r="K894" s="427"/>
    </row>
    <row r="895" spans="2:11">
      <c r="B895" s="424"/>
      <c r="C895" s="374"/>
      <c r="D895" s="374"/>
      <c r="E895" s="425"/>
      <c r="F895" s="389"/>
      <c r="G895" s="389"/>
      <c r="H895" s="426"/>
      <c r="I895" s="425"/>
      <c r="J895" s="426"/>
      <c r="K895" s="427"/>
    </row>
    <row r="896" spans="2:11">
      <c r="B896" s="424"/>
      <c r="C896" s="374"/>
      <c r="D896" s="374"/>
      <c r="E896" s="425"/>
      <c r="F896" s="389"/>
      <c r="G896" s="389"/>
      <c r="H896" s="426"/>
      <c r="I896" s="425"/>
      <c r="J896" s="426"/>
      <c r="K896" s="427"/>
    </row>
    <row r="897" spans="2:11">
      <c r="B897" s="424"/>
      <c r="C897" s="374"/>
      <c r="D897" s="374"/>
      <c r="E897" s="425"/>
      <c r="F897" s="389"/>
      <c r="G897" s="389"/>
      <c r="H897" s="426"/>
      <c r="I897" s="425"/>
      <c r="J897" s="426"/>
      <c r="K897" s="427"/>
    </row>
    <row r="898" spans="2:11">
      <c r="B898" s="424"/>
      <c r="C898" s="374"/>
      <c r="D898" s="374"/>
      <c r="E898" s="425"/>
      <c r="F898" s="389"/>
      <c r="G898" s="389"/>
      <c r="H898" s="426"/>
      <c r="I898" s="425"/>
      <c r="J898" s="426"/>
      <c r="K898" s="427"/>
    </row>
    <row r="899" spans="2:11">
      <c r="B899" s="424"/>
      <c r="C899" s="374"/>
      <c r="D899" s="374"/>
      <c r="E899" s="425"/>
      <c r="F899" s="389"/>
      <c r="G899" s="389"/>
      <c r="H899" s="426"/>
      <c r="I899" s="425"/>
      <c r="J899" s="426"/>
      <c r="K899" s="427"/>
    </row>
    <row r="900" spans="2:11">
      <c r="B900" s="424"/>
      <c r="C900" s="374"/>
      <c r="D900" s="374"/>
      <c r="E900" s="425"/>
      <c r="F900" s="389"/>
      <c r="G900" s="389"/>
      <c r="H900" s="426"/>
      <c r="I900" s="425"/>
      <c r="J900" s="426"/>
      <c r="K900" s="427"/>
    </row>
    <row r="901" spans="2:11">
      <c r="B901" s="424"/>
      <c r="C901" s="374"/>
      <c r="D901" s="374"/>
      <c r="E901" s="425"/>
      <c r="F901" s="389"/>
      <c r="G901" s="389"/>
      <c r="H901" s="426"/>
      <c r="I901" s="425"/>
      <c r="J901" s="426"/>
      <c r="K901" s="427"/>
    </row>
    <row r="902" spans="2:11">
      <c r="B902" s="424"/>
      <c r="C902" s="374"/>
      <c r="D902" s="374"/>
      <c r="E902" s="425"/>
      <c r="F902" s="389"/>
      <c r="G902" s="389"/>
      <c r="H902" s="426"/>
      <c r="I902" s="425"/>
      <c r="J902" s="426"/>
      <c r="K902" s="427"/>
    </row>
    <row r="903" spans="2:11">
      <c r="B903" s="424"/>
      <c r="C903" s="374"/>
      <c r="D903" s="374"/>
      <c r="E903" s="425"/>
      <c r="F903" s="389"/>
      <c r="G903" s="389"/>
      <c r="H903" s="426"/>
      <c r="I903" s="425"/>
      <c r="J903" s="426"/>
      <c r="K903" s="427"/>
    </row>
    <row r="904" spans="2:11">
      <c r="B904" s="424"/>
      <c r="C904" s="374"/>
      <c r="D904" s="374"/>
      <c r="E904" s="425"/>
      <c r="F904" s="389"/>
      <c r="G904" s="389"/>
      <c r="H904" s="426"/>
      <c r="I904" s="425"/>
      <c r="J904" s="426"/>
      <c r="K904" s="427"/>
    </row>
    <row r="905" spans="2:11">
      <c r="B905" s="424"/>
      <c r="C905" s="374"/>
      <c r="D905" s="374"/>
      <c r="E905" s="425"/>
      <c r="F905" s="389"/>
      <c r="G905" s="389"/>
      <c r="H905" s="426"/>
      <c r="I905" s="425"/>
      <c r="J905" s="426"/>
      <c r="K905" s="427"/>
    </row>
    <row r="906" spans="2:11">
      <c r="B906" s="424"/>
      <c r="C906" s="374"/>
      <c r="D906" s="374"/>
      <c r="E906" s="425"/>
      <c r="F906" s="389"/>
      <c r="G906" s="389"/>
      <c r="H906" s="426"/>
      <c r="I906" s="425"/>
      <c r="J906" s="426"/>
      <c r="K906" s="427"/>
    </row>
    <row r="907" spans="2:11">
      <c r="B907" s="424"/>
      <c r="C907" s="374"/>
      <c r="D907" s="374"/>
      <c r="E907" s="425"/>
      <c r="F907" s="389"/>
      <c r="G907" s="389"/>
      <c r="H907" s="426"/>
      <c r="I907" s="425"/>
      <c r="J907" s="426"/>
      <c r="K907" s="427"/>
    </row>
    <row r="908" spans="2:11">
      <c r="B908" s="424"/>
      <c r="C908" s="374"/>
      <c r="D908" s="374"/>
      <c r="E908" s="425"/>
      <c r="F908" s="389"/>
      <c r="G908" s="389"/>
      <c r="H908" s="426"/>
      <c r="I908" s="425"/>
      <c r="J908" s="426"/>
      <c r="K908" s="427"/>
    </row>
    <row r="909" spans="2:11">
      <c r="B909" s="424"/>
      <c r="C909" s="374"/>
      <c r="D909" s="374"/>
      <c r="E909" s="425"/>
      <c r="F909" s="389"/>
      <c r="G909" s="389"/>
      <c r="H909" s="426"/>
      <c r="I909" s="425"/>
      <c r="J909" s="426"/>
      <c r="K909" s="427"/>
    </row>
    <row r="910" spans="2:11">
      <c r="B910" s="424"/>
      <c r="C910" s="374"/>
      <c r="D910" s="374"/>
      <c r="E910" s="425"/>
      <c r="F910" s="389"/>
      <c r="G910" s="389"/>
      <c r="H910" s="426"/>
      <c r="I910" s="425"/>
      <c r="J910" s="426"/>
      <c r="K910" s="427"/>
    </row>
    <row r="911" spans="2:11">
      <c r="B911" s="424"/>
      <c r="C911" s="374"/>
      <c r="D911" s="374"/>
      <c r="E911" s="425"/>
      <c r="F911" s="389"/>
      <c r="G911" s="389"/>
      <c r="H911" s="426"/>
      <c r="I911" s="425"/>
      <c r="J911" s="426"/>
      <c r="K911" s="427"/>
    </row>
    <row r="912" spans="2:11">
      <c r="B912" s="424"/>
      <c r="C912" s="374"/>
      <c r="D912" s="374"/>
      <c r="E912" s="425"/>
      <c r="F912" s="389"/>
      <c r="G912" s="389"/>
      <c r="H912" s="426"/>
      <c r="I912" s="425"/>
      <c r="J912" s="426"/>
      <c r="K912" s="427"/>
    </row>
    <row r="913" spans="2:11">
      <c r="B913" s="424"/>
      <c r="C913" s="374"/>
      <c r="D913" s="374"/>
      <c r="E913" s="425"/>
      <c r="F913" s="389"/>
      <c r="G913" s="389"/>
      <c r="H913" s="426"/>
      <c r="I913" s="425"/>
      <c r="J913" s="426"/>
      <c r="K913" s="427"/>
    </row>
    <row r="914" spans="2:11">
      <c r="B914" s="424"/>
      <c r="C914" s="374"/>
      <c r="D914" s="374"/>
      <c r="E914" s="425"/>
      <c r="F914" s="389"/>
      <c r="G914" s="389"/>
      <c r="H914" s="426"/>
      <c r="I914" s="425"/>
      <c r="J914" s="426"/>
      <c r="K914" s="427"/>
    </row>
    <row r="915" spans="2:11">
      <c r="B915" s="424"/>
      <c r="C915" s="374"/>
      <c r="D915" s="374"/>
      <c r="E915" s="425"/>
      <c r="F915" s="389"/>
      <c r="G915" s="389"/>
      <c r="H915" s="426"/>
      <c r="I915" s="425"/>
      <c r="J915" s="426"/>
      <c r="K915" s="427"/>
    </row>
    <row r="916" spans="2:11">
      <c r="B916" s="424"/>
      <c r="C916" s="374"/>
      <c r="D916" s="374"/>
      <c r="E916" s="425"/>
      <c r="F916" s="389"/>
      <c r="G916" s="389"/>
      <c r="H916" s="426"/>
      <c r="I916" s="425"/>
      <c r="J916" s="426"/>
      <c r="K916" s="427"/>
    </row>
    <row r="917" spans="2:11">
      <c r="B917" s="424"/>
      <c r="C917" s="374"/>
      <c r="D917" s="374"/>
      <c r="E917" s="425"/>
      <c r="F917" s="389"/>
      <c r="G917" s="389"/>
      <c r="H917" s="426"/>
      <c r="I917" s="425"/>
      <c r="J917" s="426"/>
      <c r="K917" s="427"/>
    </row>
    <row r="918" spans="2:11">
      <c r="B918" s="424"/>
      <c r="C918" s="374"/>
      <c r="D918" s="374"/>
      <c r="E918" s="425"/>
      <c r="F918" s="389"/>
      <c r="G918" s="389"/>
      <c r="H918" s="426"/>
      <c r="I918" s="425"/>
      <c r="J918" s="426"/>
      <c r="K918" s="427"/>
    </row>
    <row r="919" spans="2:11">
      <c r="B919" s="424"/>
      <c r="C919" s="374"/>
      <c r="D919" s="374"/>
      <c r="E919" s="425"/>
      <c r="F919" s="389"/>
      <c r="G919" s="389"/>
      <c r="H919" s="426"/>
      <c r="I919" s="425"/>
      <c r="J919" s="426"/>
      <c r="K919" s="427"/>
    </row>
    <row r="920" spans="2:11">
      <c r="B920" s="424"/>
      <c r="C920" s="374"/>
      <c r="D920" s="374"/>
      <c r="E920" s="425"/>
      <c r="F920" s="389"/>
      <c r="G920" s="389"/>
      <c r="H920" s="426"/>
      <c r="I920" s="425"/>
      <c r="J920" s="426"/>
      <c r="K920" s="427"/>
    </row>
    <row r="921" spans="2:11">
      <c r="B921" s="424"/>
      <c r="C921" s="374"/>
      <c r="D921" s="374"/>
      <c r="E921" s="425"/>
      <c r="F921" s="389"/>
      <c r="G921" s="389"/>
      <c r="H921" s="426"/>
      <c r="I921" s="425"/>
      <c r="J921" s="426"/>
      <c r="K921" s="427"/>
    </row>
    <row r="922" spans="2:11">
      <c r="B922" s="424"/>
      <c r="C922" s="374"/>
      <c r="D922" s="374"/>
      <c r="E922" s="425"/>
      <c r="F922" s="389"/>
      <c r="G922" s="389"/>
      <c r="H922" s="426"/>
      <c r="I922" s="425"/>
      <c r="J922" s="426"/>
      <c r="K922" s="427"/>
    </row>
    <row r="923" spans="2:11">
      <c r="B923" s="424"/>
      <c r="C923" s="374"/>
      <c r="D923" s="374"/>
      <c r="E923" s="425"/>
      <c r="F923" s="389"/>
      <c r="G923" s="389"/>
      <c r="H923" s="426"/>
      <c r="I923" s="425"/>
      <c r="J923" s="426"/>
      <c r="K923" s="427"/>
    </row>
    <row r="924" spans="2:11">
      <c r="B924" s="424"/>
      <c r="C924" s="374"/>
      <c r="D924" s="374"/>
      <c r="E924" s="425"/>
      <c r="F924" s="389"/>
      <c r="G924" s="389"/>
      <c r="H924" s="426"/>
      <c r="I924" s="425"/>
      <c r="J924" s="426"/>
      <c r="K924" s="427"/>
    </row>
    <row r="925" spans="2:11" ht="81" customHeight="1">
      <c r="B925" s="424"/>
      <c r="C925" s="374"/>
      <c r="D925" s="374"/>
      <c r="E925" s="425"/>
      <c r="F925" s="389"/>
      <c r="G925" s="389"/>
      <c r="H925" s="426"/>
      <c r="I925" s="425"/>
      <c r="J925" s="426"/>
      <c r="K925" s="427"/>
    </row>
    <row r="926" spans="2:11">
      <c r="B926" s="424">
        <v>43</v>
      </c>
      <c r="C926" s="425" t="s">
        <v>249</v>
      </c>
      <c r="D926" s="425" t="s">
        <v>250</v>
      </c>
      <c r="E926" s="425" t="str">
        <f>"SOC-"&amp;B926&amp;"-1"</f>
        <v>SOC-43-1</v>
      </c>
      <c r="F926" s="389"/>
      <c r="G926" s="389" t="s">
        <v>251</v>
      </c>
      <c r="H926" s="425"/>
      <c r="I926" s="425" t="s">
        <v>74</v>
      </c>
      <c r="J926" s="425"/>
      <c r="K926" s="428"/>
    </row>
    <row r="927" spans="2:11">
      <c r="B927" s="424"/>
      <c r="C927" s="425"/>
      <c r="D927" s="425"/>
      <c r="E927" s="425"/>
      <c r="F927" s="389"/>
      <c r="G927" s="389"/>
      <c r="H927" s="425"/>
      <c r="I927" s="425"/>
      <c r="J927" s="425"/>
      <c r="K927" s="428"/>
    </row>
    <row r="928" spans="2:11">
      <c r="B928" s="424"/>
      <c r="C928" s="425"/>
      <c r="D928" s="425"/>
      <c r="E928" s="425"/>
      <c r="F928" s="389"/>
      <c r="G928" s="389"/>
      <c r="H928" s="425"/>
      <c r="I928" s="425"/>
      <c r="J928" s="425"/>
      <c r="K928" s="428"/>
    </row>
    <row r="929" spans="2:11">
      <c r="B929" s="424"/>
      <c r="C929" s="425"/>
      <c r="D929" s="425"/>
      <c r="E929" s="425"/>
      <c r="F929" s="389"/>
      <c r="G929" s="389"/>
      <c r="H929" s="425"/>
      <c r="I929" s="425"/>
      <c r="J929" s="425"/>
      <c r="K929" s="428"/>
    </row>
    <row r="930" spans="2:11">
      <c r="B930" s="424"/>
      <c r="C930" s="425"/>
      <c r="D930" s="425"/>
      <c r="E930" s="425"/>
      <c r="F930" s="389"/>
      <c r="G930" s="389"/>
      <c r="H930" s="425"/>
      <c r="I930" s="425"/>
      <c r="J930" s="425"/>
      <c r="K930" s="428"/>
    </row>
    <row r="931" spans="2:11">
      <c r="B931" s="424"/>
      <c r="C931" s="425"/>
      <c r="D931" s="425"/>
      <c r="E931" s="425"/>
      <c r="F931" s="389"/>
      <c r="G931" s="389"/>
      <c r="H931" s="425"/>
      <c r="I931" s="425"/>
      <c r="J931" s="425"/>
      <c r="K931" s="428"/>
    </row>
    <row r="932" spans="2:11">
      <c r="B932" s="424"/>
      <c r="C932" s="425"/>
      <c r="D932" s="425"/>
      <c r="E932" s="425"/>
      <c r="F932" s="389"/>
      <c r="G932" s="389"/>
      <c r="H932" s="425"/>
      <c r="I932" s="425"/>
      <c r="J932" s="425"/>
      <c r="K932" s="428"/>
    </row>
    <row r="933" spans="2:11">
      <c r="B933" s="424"/>
      <c r="C933" s="425"/>
      <c r="D933" s="425"/>
      <c r="E933" s="425"/>
      <c r="F933" s="389"/>
      <c r="G933" s="389"/>
      <c r="H933" s="425"/>
      <c r="I933" s="425"/>
      <c r="J933" s="425"/>
      <c r="K933" s="428"/>
    </row>
    <row r="934" spans="2:11">
      <c r="B934" s="424"/>
      <c r="C934" s="425"/>
      <c r="D934" s="425"/>
      <c r="E934" s="425"/>
      <c r="F934" s="389"/>
      <c r="G934" s="389"/>
      <c r="H934" s="425"/>
      <c r="I934" s="425"/>
      <c r="J934" s="425"/>
      <c r="K934" s="428"/>
    </row>
    <row r="935" spans="2:11">
      <c r="B935" s="424"/>
      <c r="C935" s="425"/>
      <c r="D935" s="425"/>
      <c r="E935" s="425"/>
      <c r="F935" s="389"/>
      <c r="G935" s="389"/>
      <c r="H935" s="425"/>
      <c r="I935" s="425"/>
      <c r="J935" s="425"/>
      <c r="K935" s="428"/>
    </row>
    <row r="936" spans="2:11">
      <c r="B936" s="424"/>
      <c r="C936" s="425"/>
      <c r="D936" s="425"/>
      <c r="E936" s="425"/>
      <c r="F936" s="389"/>
      <c r="G936" s="389"/>
      <c r="H936" s="425"/>
      <c r="I936" s="425"/>
      <c r="J936" s="425"/>
      <c r="K936" s="428"/>
    </row>
    <row r="937" spans="2:11">
      <c r="B937" s="424"/>
      <c r="C937" s="425"/>
      <c r="D937" s="425"/>
      <c r="E937" s="425"/>
      <c r="F937" s="389"/>
      <c r="G937" s="389"/>
      <c r="H937" s="425"/>
      <c r="I937" s="425"/>
      <c r="J937" s="425"/>
      <c r="K937" s="428"/>
    </row>
    <row r="938" spans="2:11">
      <c r="B938" s="424"/>
      <c r="C938" s="425"/>
      <c r="D938" s="425"/>
      <c r="E938" s="425"/>
      <c r="F938" s="389"/>
      <c r="G938" s="389"/>
      <c r="H938" s="425"/>
      <c r="I938" s="425"/>
      <c r="J938" s="425"/>
      <c r="K938" s="428"/>
    </row>
    <row r="939" spans="2:11">
      <c r="B939" s="424"/>
      <c r="C939" s="425"/>
      <c r="D939" s="425"/>
      <c r="E939" s="425"/>
      <c r="F939" s="389"/>
      <c r="G939" s="389"/>
      <c r="H939" s="425"/>
      <c r="I939" s="425"/>
      <c r="J939" s="425"/>
      <c r="K939" s="428"/>
    </row>
    <row r="940" spans="2:11">
      <c r="B940" s="424">
        <v>44</v>
      </c>
      <c r="C940" s="425"/>
      <c r="D940" s="374" t="s">
        <v>249</v>
      </c>
      <c r="E940" s="425" t="str">
        <f>"SOC-"&amp;B940&amp;"-1"</f>
        <v>SOC-44-1</v>
      </c>
      <c r="F940" s="389"/>
      <c r="G940" s="389" t="s">
        <v>252</v>
      </c>
      <c r="H940" s="425"/>
      <c r="I940" s="425" t="s">
        <v>74</v>
      </c>
      <c r="J940" s="425"/>
      <c r="K940" s="428"/>
    </row>
    <row r="941" spans="2:11">
      <c r="B941" s="424"/>
      <c r="C941" s="425"/>
      <c r="D941" s="374"/>
      <c r="E941" s="425"/>
      <c r="F941" s="389"/>
      <c r="G941" s="389"/>
      <c r="H941" s="425"/>
      <c r="I941" s="425"/>
      <c r="J941" s="425"/>
      <c r="K941" s="428"/>
    </row>
    <row r="942" spans="2:11">
      <c r="B942" s="424"/>
      <c r="C942" s="425"/>
      <c r="D942" s="374"/>
      <c r="E942" s="425"/>
      <c r="F942" s="389"/>
      <c r="G942" s="389"/>
      <c r="H942" s="425"/>
      <c r="I942" s="425"/>
      <c r="J942" s="425"/>
      <c r="K942" s="428"/>
    </row>
    <row r="943" spans="2:11">
      <c r="B943" s="424"/>
      <c r="C943" s="425"/>
      <c r="D943" s="374"/>
      <c r="E943" s="425"/>
      <c r="F943" s="389"/>
      <c r="G943" s="389"/>
      <c r="H943" s="425"/>
      <c r="I943" s="425"/>
      <c r="J943" s="425"/>
      <c r="K943" s="428"/>
    </row>
    <row r="944" spans="2:11">
      <c r="B944" s="424"/>
      <c r="C944" s="425"/>
      <c r="D944" s="374"/>
      <c r="E944" s="425"/>
      <c r="F944" s="389"/>
      <c r="G944" s="389"/>
      <c r="H944" s="425"/>
      <c r="I944" s="425"/>
      <c r="J944" s="425"/>
      <c r="K944" s="428"/>
    </row>
    <row r="945" spans="2:11">
      <c r="B945" s="424"/>
      <c r="C945" s="425"/>
      <c r="D945" s="374"/>
      <c r="E945" s="425"/>
      <c r="F945" s="389"/>
      <c r="G945" s="389"/>
      <c r="H945" s="425"/>
      <c r="I945" s="425"/>
      <c r="J945" s="425"/>
      <c r="K945" s="428"/>
    </row>
    <row r="946" spans="2:11">
      <c r="B946" s="424"/>
      <c r="C946" s="425"/>
      <c r="D946" s="374"/>
      <c r="E946" s="425"/>
      <c r="F946" s="389"/>
      <c r="G946" s="389"/>
      <c r="H946" s="425"/>
      <c r="I946" s="425"/>
      <c r="J946" s="425"/>
      <c r="K946" s="428"/>
    </row>
    <row r="947" spans="2:11">
      <c r="B947" s="424"/>
      <c r="C947" s="425"/>
      <c r="D947" s="374"/>
      <c r="E947" s="425"/>
      <c r="F947" s="389"/>
      <c r="G947" s="389"/>
      <c r="H947" s="425"/>
      <c r="I947" s="425"/>
      <c r="J947" s="425"/>
      <c r="K947" s="428"/>
    </row>
    <row r="948" spans="2:11">
      <c r="B948" s="424"/>
      <c r="C948" s="425"/>
      <c r="D948" s="374"/>
      <c r="E948" s="425"/>
      <c r="F948" s="389"/>
      <c r="G948" s="389"/>
      <c r="H948" s="425"/>
      <c r="I948" s="425"/>
      <c r="J948" s="425"/>
      <c r="K948" s="428"/>
    </row>
    <row r="949" spans="2:11">
      <c r="B949" s="424"/>
      <c r="C949" s="425"/>
      <c r="D949" s="374"/>
      <c r="E949" s="425"/>
      <c r="F949" s="389"/>
      <c r="G949" s="389"/>
      <c r="H949" s="425"/>
      <c r="I949" s="425"/>
      <c r="J949" s="425"/>
      <c r="K949" s="428"/>
    </row>
    <row r="950" spans="2:11">
      <c r="B950" s="424"/>
      <c r="C950" s="425"/>
      <c r="D950" s="374"/>
      <c r="E950" s="425"/>
      <c r="F950" s="389"/>
      <c r="G950" s="389"/>
      <c r="H950" s="425"/>
      <c r="I950" s="425"/>
      <c r="J950" s="425"/>
      <c r="K950" s="428"/>
    </row>
    <row r="951" spans="2:11">
      <c r="B951" s="424"/>
      <c r="C951" s="425"/>
      <c r="D951" s="374"/>
      <c r="E951" s="425"/>
      <c r="F951" s="389"/>
      <c r="G951" s="389"/>
      <c r="H951" s="425"/>
      <c r="I951" s="425"/>
      <c r="J951" s="425"/>
      <c r="K951" s="428"/>
    </row>
    <row r="952" spans="2:11">
      <c r="B952" s="424"/>
      <c r="C952" s="425"/>
      <c r="D952" s="374"/>
      <c r="E952" s="425"/>
      <c r="F952" s="389"/>
      <c r="G952" s="389"/>
      <c r="H952" s="425"/>
      <c r="I952" s="425"/>
      <c r="J952" s="425"/>
      <c r="K952" s="428"/>
    </row>
    <row r="953" spans="2:11">
      <c r="B953" s="424"/>
      <c r="C953" s="425"/>
      <c r="D953" s="374"/>
      <c r="E953" s="425"/>
      <c r="F953" s="389"/>
      <c r="G953" s="389"/>
      <c r="H953" s="425"/>
      <c r="I953" s="425"/>
      <c r="J953" s="425"/>
      <c r="K953" s="428"/>
    </row>
    <row r="954" spans="2:11">
      <c r="B954" s="424"/>
      <c r="C954" s="425"/>
      <c r="D954" s="374"/>
      <c r="E954" s="425"/>
      <c r="F954" s="389"/>
      <c r="G954" s="389"/>
      <c r="H954" s="425"/>
      <c r="I954" s="425"/>
      <c r="J954" s="425"/>
      <c r="K954" s="428"/>
    </row>
    <row r="955" spans="2:11">
      <c r="B955" s="424"/>
      <c r="C955" s="425"/>
      <c r="D955" s="374"/>
      <c r="E955" s="425"/>
      <c r="F955" s="389"/>
      <c r="G955" s="389"/>
      <c r="H955" s="425"/>
      <c r="I955" s="425"/>
      <c r="J955" s="425"/>
      <c r="K955" s="428"/>
    </row>
    <row r="956" spans="2:11">
      <c r="B956" s="424"/>
      <c r="C956" s="425"/>
      <c r="D956" s="374"/>
      <c r="E956" s="425"/>
      <c r="F956" s="389"/>
      <c r="G956" s="389"/>
      <c r="H956" s="425"/>
      <c r="I956" s="425"/>
      <c r="J956" s="425"/>
      <c r="K956" s="428"/>
    </row>
    <row r="957" spans="2:11">
      <c r="B957" s="424"/>
      <c r="C957" s="425"/>
      <c r="D957" s="374"/>
      <c r="E957" s="425"/>
      <c r="F957" s="389"/>
      <c r="G957" s="389"/>
      <c r="H957" s="425"/>
      <c r="I957" s="425"/>
      <c r="J957" s="425"/>
      <c r="K957" s="428"/>
    </row>
    <row r="958" spans="2:11">
      <c r="B958" s="424"/>
      <c r="C958" s="425"/>
      <c r="D958" s="374"/>
      <c r="E958" s="425"/>
      <c r="F958" s="389"/>
      <c r="G958" s="389"/>
      <c r="H958" s="425"/>
      <c r="I958" s="425"/>
      <c r="J958" s="425"/>
      <c r="K958" s="428"/>
    </row>
    <row r="959" spans="2:11">
      <c r="B959" s="424"/>
      <c r="C959" s="425"/>
      <c r="D959" s="374"/>
      <c r="E959" s="425"/>
      <c r="F959" s="389"/>
      <c r="G959" s="389"/>
      <c r="H959" s="425"/>
      <c r="I959" s="425"/>
      <c r="J959" s="425"/>
      <c r="K959" s="428"/>
    </row>
    <row r="960" spans="2:11">
      <c r="B960" s="424"/>
      <c r="C960" s="425"/>
      <c r="D960" s="374"/>
      <c r="E960" s="425"/>
      <c r="F960" s="389"/>
      <c r="G960" s="389"/>
      <c r="H960" s="425"/>
      <c r="I960" s="425"/>
      <c r="J960" s="425"/>
      <c r="K960" s="428"/>
    </row>
    <row r="961" spans="2:11">
      <c r="B961" s="424"/>
      <c r="C961" s="425"/>
      <c r="D961" s="374"/>
      <c r="E961" s="425"/>
      <c r="F961" s="389"/>
      <c r="G961" s="389"/>
      <c r="H961" s="425"/>
      <c r="I961" s="425"/>
      <c r="J961" s="425"/>
      <c r="K961" s="428"/>
    </row>
    <row r="962" spans="2:11">
      <c r="B962" s="424"/>
      <c r="C962" s="425"/>
      <c r="D962" s="374"/>
      <c r="E962" s="425"/>
      <c r="F962" s="389"/>
      <c r="G962" s="389"/>
      <c r="H962" s="425"/>
      <c r="I962" s="425"/>
      <c r="J962" s="425"/>
      <c r="K962" s="428"/>
    </row>
    <row r="963" spans="2:11">
      <c r="B963" s="424"/>
      <c r="C963" s="425"/>
      <c r="D963" s="374"/>
      <c r="E963" s="425"/>
      <c r="F963" s="389"/>
      <c r="G963" s="389"/>
      <c r="H963" s="425"/>
      <c r="I963" s="425"/>
      <c r="J963" s="425"/>
      <c r="K963" s="428"/>
    </row>
    <row r="964" spans="2:11">
      <c r="B964" s="424"/>
      <c r="C964" s="425"/>
      <c r="D964" s="374"/>
      <c r="E964" s="425"/>
      <c r="F964" s="389"/>
      <c r="G964" s="389"/>
      <c r="H964" s="425"/>
      <c r="I964" s="425"/>
      <c r="J964" s="425"/>
      <c r="K964" s="428"/>
    </row>
    <row r="965" spans="2:11">
      <c r="B965" s="424"/>
      <c r="C965" s="425"/>
      <c r="D965" s="374"/>
      <c r="E965" s="425"/>
      <c r="F965" s="389"/>
      <c r="G965" s="389"/>
      <c r="H965" s="425"/>
      <c r="I965" s="425"/>
      <c r="J965" s="425"/>
      <c r="K965" s="428"/>
    </row>
    <row r="966" spans="2:11" ht="15.6" customHeight="1">
      <c r="B966" s="424">
        <v>45</v>
      </c>
      <c r="C966" s="425"/>
      <c r="D966" s="374" t="s">
        <v>253</v>
      </c>
      <c r="E966" s="425" t="str">
        <f>"SOC-"&amp;B966&amp;"-1"</f>
        <v>SOC-45-1</v>
      </c>
      <c r="F966" s="389"/>
      <c r="G966" s="389" t="s">
        <v>254</v>
      </c>
      <c r="H966" s="425"/>
      <c r="I966" s="425" t="s">
        <v>74</v>
      </c>
      <c r="J966" s="425"/>
      <c r="K966" s="428" t="s">
        <v>255</v>
      </c>
    </row>
    <row r="967" spans="2:11">
      <c r="B967" s="424"/>
      <c r="C967" s="425"/>
      <c r="D967" s="374"/>
      <c r="E967" s="425"/>
      <c r="F967" s="389"/>
      <c r="G967" s="389"/>
      <c r="H967" s="425"/>
      <c r="I967" s="425"/>
      <c r="J967" s="425"/>
      <c r="K967" s="428"/>
    </row>
    <row r="968" spans="2:11">
      <c r="B968" s="424"/>
      <c r="C968" s="425"/>
      <c r="D968" s="374"/>
      <c r="E968" s="425"/>
      <c r="F968" s="389"/>
      <c r="G968" s="389"/>
      <c r="H968" s="425"/>
      <c r="I968" s="425"/>
      <c r="J968" s="425"/>
      <c r="K968" s="428"/>
    </row>
    <row r="969" spans="2:11">
      <c r="B969" s="424"/>
      <c r="C969" s="425"/>
      <c r="D969" s="374"/>
      <c r="E969" s="425"/>
      <c r="F969" s="389"/>
      <c r="G969" s="389"/>
      <c r="H969" s="425"/>
      <c r="I969" s="425"/>
      <c r="J969" s="425"/>
      <c r="K969" s="428"/>
    </row>
    <row r="970" spans="2:11">
      <c r="B970" s="424"/>
      <c r="C970" s="425"/>
      <c r="D970" s="374"/>
      <c r="E970" s="425"/>
      <c r="F970" s="389"/>
      <c r="G970" s="389"/>
      <c r="H970" s="425"/>
      <c r="I970" s="425"/>
      <c r="J970" s="425"/>
      <c r="K970" s="428"/>
    </row>
    <row r="971" spans="2:11">
      <c r="B971" s="424"/>
      <c r="C971" s="425"/>
      <c r="D971" s="374"/>
      <c r="E971" s="425"/>
      <c r="F971" s="389"/>
      <c r="G971" s="389"/>
      <c r="H971" s="425"/>
      <c r="I971" s="425"/>
      <c r="J971" s="425"/>
      <c r="K971" s="428"/>
    </row>
    <row r="972" spans="2:11">
      <c r="B972" s="424"/>
      <c r="C972" s="425"/>
      <c r="D972" s="374"/>
      <c r="E972" s="425"/>
      <c r="F972" s="389"/>
      <c r="G972" s="389"/>
      <c r="H972" s="425"/>
      <c r="I972" s="425"/>
      <c r="J972" s="425"/>
      <c r="K972" s="428"/>
    </row>
    <row r="973" spans="2:11">
      <c r="B973" s="424"/>
      <c r="C973" s="425"/>
      <c r="D973" s="374"/>
      <c r="E973" s="425"/>
      <c r="F973" s="389"/>
      <c r="G973" s="389"/>
      <c r="H973" s="425"/>
      <c r="I973" s="425"/>
      <c r="J973" s="425"/>
      <c r="K973" s="428"/>
    </row>
    <row r="974" spans="2:11">
      <c r="B974" s="424"/>
      <c r="C974" s="425"/>
      <c r="D974" s="374"/>
      <c r="E974" s="425"/>
      <c r="F974" s="389"/>
      <c r="G974" s="389"/>
      <c r="H974" s="425"/>
      <c r="I974" s="425"/>
      <c r="J974" s="425"/>
      <c r="K974" s="428"/>
    </row>
    <row r="975" spans="2:11">
      <c r="B975" s="424"/>
      <c r="C975" s="425"/>
      <c r="D975" s="374"/>
      <c r="E975" s="425"/>
      <c r="F975" s="389"/>
      <c r="G975" s="389"/>
      <c r="H975" s="425"/>
      <c r="I975" s="425"/>
      <c r="J975" s="425"/>
      <c r="K975" s="428"/>
    </row>
    <row r="976" spans="2:11">
      <c r="B976" s="424"/>
      <c r="C976" s="425"/>
      <c r="D976" s="374"/>
      <c r="E976" s="425"/>
      <c r="F976" s="389"/>
      <c r="G976" s="389"/>
      <c r="H976" s="425"/>
      <c r="I976" s="425"/>
      <c r="J976" s="425"/>
      <c r="K976" s="428"/>
    </row>
    <row r="977" spans="2:11">
      <c r="B977" s="424"/>
      <c r="C977" s="425"/>
      <c r="D977" s="374"/>
      <c r="E977" s="425"/>
      <c r="F977" s="389"/>
      <c r="G977" s="389"/>
      <c r="H977" s="425"/>
      <c r="I977" s="425"/>
      <c r="J977" s="425"/>
      <c r="K977" s="428"/>
    </row>
    <row r="978" spans="2:11">
      <c r="B978" s="424"/>
      <c r="C978" s="425"/>
      <c r="D978" s="374"/>
      <c r="E978" s="425"/>
      <c r="F978" s="389"/>
      <c r="G978" s="389"/>
      <c r="H978" s="425"/>
      <c r="I978" s="425"/>
      <c r="J978" s="425"/>
      <c r="K978" s="428"/>
    </row>
    <row r="979" spans="2:11">
      <c r="B979" s="424"/>
      <c r="C979" s="425"/>
      <c r="D979" s="374"/>
      <c r="E979" s="425"/>
      <c r="F979" s="389"/>
      <c r="G979" s="389"/>
      <c r="H979" s="425"/>
      <c r="I979" s="425"/>
      <c r="J979" s="425"/>
      <c r="K979" s="428"/>
    </row>
    <row r="980" spans="2:11">
      <c r="B980" s="424"/>
      <c r="C980" s="425"/>
      <c r="D980" s="374"/>
      <c r="E980" s="425"/>
      <c r="F980" s="389"/>
      <c r="G980" s="389"/>
      <c r="H980" s="425"/>
      <c r="I980" s="425"/>
      <c r="J980" s="425"/>
      <c r="K980" s="428"/>
    </row>
    <row r="981" spans="2:11">
      <c r="B981" s="424"/>
      <c r="C981" s="425"/>
      <c r="D981" s="374"/>
      <c r="E981" s="425"/>
      <c r="F981" s="389"/>
      <c r="G981" s="389"/>
      <c r="H981" s="425"/>
      <c r="I981" s="425"/>
      <c r="J981" s="425"/>
      <c r="K981" s="428"/>
    </row>
    <row r="982" spans="2:11">
      <c r="B982" s="424"/>
      <c r="C982" s="425"/>
      <c r="D982" s="374"/>
      <c r="E982" s="425"/>
      <c r="F982" s="389"/>
      <c r="G982" s="389"/>
      <c r="H982" s="425"/>
      <c r="I982" s="425"/>
      <c r="J982" s="425"/>
      <c r="K982" s="428"/>
    </row>
    <row r="983" spans="2:11">
      <c r="B983" s="424"/>
      <c r="C983" s="425"/>
      <c r="D983" s="374"/>
      <c r="E983" s="425"/>
      <c r="F983" s="389"/>
      <c r="G983" s="389"/>
      <c r="H983" s="425"/>
      <c r="I983" s="425"/>
      <c r="J983" s="425"/>
      <c r="K983" s="428"/>
    </row>
    <row r="984" spans="2:11">
      <c r="B984" s="429">
        <v>77</v>
      </c>
      <c r="C984" s="432"/>
      <c r="D984" s="435" t="s">
        <v>256</v>
      </c>
      <c r="E984" s="425" t="str">
        <f>"SOC-"&amp;B984&amp;"-1"</f>
        <v>SOC-77-1</v>
      </c>
      <c r="F984" s="438"/>
      <c r="G984" s="408" t="s">
        <v>257</v>
      </c>
      <c r="H984" s="432"/>
      <c r="I984" s="432"/>
      <c r="J984" s="432"/>
      <c r="K984" s="418" t="s">
        <v>258</v>
      </c>
    </row>
    <row r="985" spans="2:11">
      <c r="B985" s="430"/>
      <c r="C985" s="433"/>
      <c r="D985" s="436"/>
      <c r="E985" s="425"/>
      <c r="F985" s="438"/>
      <c r="G985" s="409"/>
      <c r="H985" s="433"/>
      <c r="I985" s="433"/>
      <c r="J985" s="433"/>
      <c r="K985" s="439"/>
    </row>
    <row r="986" spans="2:11">
      <c r="B986" s="430"/>
      <c r="C986" s="433"/>
      <c r="D986" s="436"/>
      <c r="E986" s="425"/>
      <c r="F986" s="438"/>
      <c r="G986" s="409"/>
      <c r="H986" s="433"/>
      <c r="I986" s="433"/>
      <c r="J986" s="433"/>
      <c r="K986" s="439"/>
    </row>
    <row r="987" spans="2:11">
      <c r="B987" s="430"/>
      <c r="C987" s="433"/>
      <c r="D987" s="436"/>
      <c r="E987" s="425"/>
      <c r="F987" s="438"/>
      <c r="G987" s="409"/>
      <c r="H987" s="433"/>
      <c r="I987" s="433"/>
      <c r="J987" s="433"/>
      <c r="K987" s="439"/>
    </row>
    <row r="988" spans="2:11">
      <c r="B988" s="430"/>
      <c r="C988" s="433"/>
      <c r="D988" s="436"/>
      <c r="E988" s="425"/>
      <c r="F988" s="438"/>
      <c r="G988" s="409"/>
      <c r="H988" s="433"/>
      <c r="I988" s="433"/>
      <c r="J988" s="433"/>
      <c r="K988" s="439"/>
    </row>
    <row r="989" spans="2:11">
      <c r="B989" s="430"/>
      <c r="C989" s="433"/>
      <c r="D989" s="436"/>
      <c r="E989" s="425"/>
      <c r="F989" s="438"/>
      <c r="G989" s="409"/>
      <c r="H989" s="433"/>
      <c r="I989" s="433"/>
      <c r="J989" s="433"/>
      <c r="K989" s="439"/>
    </row>
    <row r="990" spans="2:11">
      <c r="B990" s="430"/>
      <c r="C990" s="433"/>
      <c r="D990" s="436"/>
      <c r="E990" s="425"/>
      <c r="F990" s="438"/>
      <c r="G990" s="409"/>
      <c r="H990" s="433"/>
      <c r="I990" s="433"/>
      <c r="J990" s="433"/>
      <c r="K990" s="439"/>
    </row>
    <row r="991" spans="2:11">
      <c r="B991" s="430"/>
      <c r="C991" s="433"/>
      <c r="D991" s="436"/>
      <c r="E991" s="425"/>
      <c r="F991" s="438"/>
      <c r="G991" s="409"/>
      <c r="H991" s="433"/>
      <c r="I991" s="433"/>
      <c r="J991" s="433"/>
      <c r="K991" s="439"/>
    </row>
    <row r="992" spans="2:11">
      <c r="B992" s="430"/>
      <c r="C992" s="433"/>
      <c r="D992" s="436"/>
      <c r="E992" s="425"/>
      <c r="F992" s="438"/>
      <c r="G992" s="409"/>
      <c r="H992" s="433"/>
      <c r="I992" s="433"/>
      <c r="J992" s="433"/>
      <c r="K992" s="439"/>
    </row>
    <row r="993" spans="2:11">
      <c r="B993" s="430"/>
      <c r="C993" s="433"/>
      <c r="D993" s="436"/>
      <c r="E993" s="425"/>
      <c r="F993" s="438"/>
      <c r="G993" s="409"/>
      <c r="H993" s="433"/>
      <c r="I993" s="433"/>
      <c r="J993" s="433"/>
      <c r="K993" s="439"/>
    </row>
    <row r="994" spans="2:11">
      <c r="B994" s="430"/>
      <c r="C994" s="433"/>
      <c r="D994" s="436"/>
      <c r="E994" s="425"/>
      <c r="F994" s="438"/>
      <c r="G994" s="409"/>
      <c r="H994" s="433"/>
      <c r="I994" s="433"/>
      <c r="J994" s="433"/>
      <c r="K994" s="439"/>
    </row>
    <row r="995" spans="2:11">
      <c r="B995" s="430"/>
      <c r="C995" s="433"/>
      <c r="D995" s="436"/>
      <c r="E995" s="425"/>
      <c r="F995" s="438"/>
      <c r="G995" s="409"/>
      <c r="H995" s="433"/>
      <c r="I995" s="433"/>
      <c r="J995" s="433"/>
      <c r="K995" s="439"/>
    </row>
    <row r="996" spans="2:11">
      <c r="B996" s="430"/>
      <c r="C996" s="433"/>
      <c r="D996" s="436"/>
      <c r="E996" s="425"/>
      <c r="F996" s="438"/>
      <c r="G996" s="409"/>
      <c r="H996" s="433"/>
      <c r="I996" s="433"/>
      <c r="J996" s="433"/>
      <c r="K996" s="439"/>
    </row>
    <row r="997" spans="2:11">
      <c r="B997" s="430"/>
      <c r="C997" s="433"/>
      <c r="D997" s="436"/>
      <c r="E997" s="425"/>
      <c r="F997" s="438"/>
      <c r="G997" s="409"/>
      <c r="H997" s="433"/>
      <c r="I997" s="433"/>
      <c r="J997" s="433"/>
      <c r="K997" s="439"/>
    </row>
    <row r="998" spans="2:11">
      <c r="B998" s="430"/>
      <c r="C998" s="433"/>
      <c r="D998" s="436"/>
      <c r="E998" s="425"/>
      <c r="F998" s="438"/>
      <c r="G998" s="409"/>
      <c r="H998" s="433"/>
      <c r="I998" s="433"/>
      <c r="J998" s="433"/>
      <c r="K998" s="439"/>
    </row>
    <row r="999" spans="2:11">
      <c r="B999" s="430"/>
      <c r="C999" s="433"/>
      <c r="D999" s="436"/>
      <c r="E999" s="425"/>
      <c r="F999" s="438"/>
      <c r="G999" s="409"/>
      <c r="H999" s="433"/>
      <c r="I999" s="433"/>
      <c r="J999" s="433"/>
      <c r="K999" s="439"/>
    </row>
    <row r="1000" spans="2:11">
      <c r="B1000" s="430"/>
      <c r="C1000" s="433"/>
      <c r="D1000" s="436"/>
      <c r="E1000" s="425"/>
      <c r="F1000" s="438"/>
      <c r="G1000" s="409"/>
      <c r="H1000" s="433"/>
      <c r="I1000" s="433"/>
      <c r="J1000" s="433"/>
      <c r="K1000" s="439"/>
    </row>
    <row r="1001" spans="2:11">
      <c r="B1001" s="430"/>
      <c r="C1001" s="433"/>
      <c r="D1001" s="436"/>
      <c r="E1001" s="425"/>
      <c r="F1001" s="438"/>
      <c r="G1001" s="409"/>
      <c r="H1001" s="433"/>
      <c r="I1001" s="433"/>
      <c r="J1001" s="433"/>
      <c r="K1001" s="439"/>
    </row>
    <row r="1002" spans="2:11">
      <c r="B1002" s="430"/>
      <c r="C1002" s="433"/>
      <c r="D1002" s="436"/>
      <c r="E1002" s="425"/>
      <c r="F1002" s="438"/>
      <c r="G1002" s="409"/>
      <c r="H1002" s="433"/>
      <c r="I1002" s="433"/>
      <c r="J1002" s="433"/>
      <c r="K1002" s="439"/>
    </row>
    <row r="1003" spans="2:11">
      <c r="B1003" s="430"/>
      <c r="C1003" s="433"/>
      <c r="D1003" s="436"/>
      <c r="E1003" s="425"/>
      <c r="F1003" s="438"/>
      <c r="G1003" s="409"/>
      <c r="H1003" s="433"/>
      <c r="I1003" s="433"/>
      <c r="J1003" s="433"/>
      <c r="K1003" s="439"/>
    </row>
    <row r="1004" spans="2:11">
      <c r="B1004" s="430"/>
      <c r="C1004" s="433"/>
      <c r="D1004" s="436"/>
      <c r="E1004" s="425"/>
      <c r="F1004" s="438"/>
      <c r="G1004" s="409"/>
      <c r="H1004" s="433"/>
      <c r="I1004" s="433"/>
      <c r="J1004" s="433"/>
      <c r="K1004" s="439"/>
    </row>
    <row r="1005" spans="2:11">
      <c r="B1005" s="430"/>
      <c r="C1005" s="433"/>
      <c r="D1005" s="436"/>
      <c r="E1005" s="425"/>
      <c r="F1005" s="438"/>
      <c r="G1005" s="409"/>
      <c r="H1005" s="433"/>
      <c r="I1005" s="433"/>
      <c r="J1005" s="433"/>
      <c r="K1005" s="439"/>
    </row>
    <row r="1006" spans="2:11">
      <c r="B1006" s="430"/>
      <c r="C1006" s="433"/>
      <c r="D1006" s="436"/>
      <c r="E1006" s="425"/>
      <c r="F1006" s="438"/>
      <c r="G1006" s="409"/>
      <c r="H1006" s="433"/>
      <c r="I1006" s="433"/>
      <c r="J1006" s="433"/>
      <c r="K1006" s="439"/>
    </row>
    <row r="1007" spans="2:11">
      <c r="B1007" s="430"/>
      <c r="C1007" s="433"/>
      <c r="D1007" s="436"/>
      <c r="E1007" s="425"/>
      <c r="F1007" s="438"/>
      <c r="G1007" s="409"/>
      <c r="H1007" s="433"/>
      <c r="I1007" s="433"/>
      <c r="J1007" s="433"/>
      <c r="K1007" s="439"/>
    </row>
    <row r="1008" spans="2:11">
      <c r="B1008" s="430"/>
      <c r="C1008" s="433"/>
      <c r="D1008" s="436"/>
      <c r="E1008" s="425"/>
      <c r="F1008" s="438"/>
      <c r="G1008" s="409"/>
      <c r="H1008" s="433"/>
      <c r="I1008" s="433"/>
      <c r="J1008" s="433"/>
      <c r="K1008" s="439"/>
    </row>
    <row r="1009" spans="2:11">
      <c r="B1009" s="430"/>
      <c r="C1009" s="433"/>
      <c r="D1009" s="436"/>
      <c r="E1009" s="425"/>
      <c r="F1009" s="438"/>
      <c r="G1009" s="409"/>
      <c r="H1009" s="433"/>
      <c r="I1009" s="433"/>
      <c r="J1009" s="433"/>
      <c r="K1009" s="439"/>
    </row>
    <row r="1010" spans="2:11">
      <c r="B1010" s="431"/>
      <c r="C1010" s="434"/>
      <c r="D1010" s="437"/>
      <c r="E1010" s="425"/>
      <c r="F1010" s="438"/>
      <c r="G1010" s="410"/>
      <c r="H1010" s="434"/>
      <c r="I1010" s="434"/>
      <c r="J1010" s="434"/>
      <c r="K1010" s="440"/>
    </row>
    <row r="1011" spans="2:11">
      <c r="B1011" s="424">
        <v>46</v>
      </c>
      <c r="C1011" s="374" t="s">
        <v>259</v>
      </c>
      <c r="D1011" s="374" t="s">
        <v>260</v>
      </c>
      <c r="E1011" s="425" t="str">
        <f>"SOC-"&amp;B1011&amp;"-1"</f>
        <v>SOC-46-1</v>
      </c>
      <c r="F1011" s="389"/>
      <c r="G1011" s="389" t="s">
        <v>261</v>
      </c>
      <c r="H1011" s="374"/>
      <c r="I1011" s="374" t="s">
        <v>74</v>
      </c>
      <c r="J1011" s="374"/>
      <c r="K1011" s="394" t="s">
        <v>262</v>
      </c>
    </row>
    <row r="1012" spans="2:11">
      <c r="B1012" s="424"/>
      <c r="C1012" s="374"/>
      <c r="D1012" s="374"/>
      <c r="E1012" s="425"/>
      <c r="F1012" s="389"/>
      <c r="G1012" s="389"/>
      <c r="H1012" s="425"/>
      <c r="I1012" s="425"/>
      <c r="J1012" s="425"/>
      <c r="K1012" s="428"/>
    </row>
    <row r="1013" spans="2:11">
      <c r="B1013" s="424"/>
      <c r="C1013" s="374"/>
      <c r="D1013" s="374"/>
      <c r="E1013" s="425"/>
      <c r="F1013" s="389"/>
      <c r="G1013" s="389"/>
      <c r="H1013" s="425"/>
      <c r="I1013" s="425"/>
      <c r="J1013" s="425"/>
      <c r="K1013" s="428"/>
    </row>
    <row r="1014" spans="2:11">
      <c r="B1014" s="424"/>
      <c r="C1014" s="374"/>
      <c r="D1014" s="374"/>
      <c r="E1014" s="425"/>
      <c r="F1014" s="389"/>
      <c r="G1014" s="389"/>
      <c r="H1014" s="425"/>
      <c r="I1014" s="425"/>
      <c r="J1014" s="425"/>
      <c r="K1014" s="428"/>
    </row>
    <row r="1015" spans="2:11">
      <c r="B1015" s="424"/>
      <c r="C1015" s="374"/>
      <c r="D1015" s="374"/>
      <c r="E1015" s="425"/>
      <c r="F1015" s="389"/>
      <c r="G1015" s="389"/>
      <c r="H1015" s="425"/>
      <c r="I1015" s="425"/>
      <c r="J1015" s="425"/>
      <c r="K1015" s="428"/>
    </row>
    <row r="1016" spans="2:11">
      <c r="B1016" s="424"/>
      <c r="C1016" s="374"/>
      <c r="D1016" s="374"/>
      <c r="E1016" s="425"/>
      <c r="F1016" s="389"/>
      <c r="G1016" s="389"/>
      <c r="H1016" s="425"/>
      <c r="I1016" s="425"/>
      <c r="J1016" s="425"/>
      <c r="K1016" s="428"/>
    </row>
    <row r="1017" spans="2:11">
      <c r="B1017" s="424"/>
      <c r="C1017" s="374"/>
      <c r="D1017" s="374"/>
      <c r="E1017" s="425"/>
      <c r="F1017" s="389"/>
      <c r="G1017" s="389"/>
      <c r="H1017" s="425"/>
      <c r="I1017" s="425"/>
      <c r="J1017" s="425"/>
      <c r="K1017" s="428"/>
    </row>
    <row r="1018" spans="2:11">
      <c r="B1018" s="424"/>
      <c r="C1018" s="374"/>
      <c r="D1018" s="374"/>
      <c r="E1018" s="425"/>
      <c r="F1018" s="389"/>
      <c r="G1018" s="389"/>
      <c r="H1018" s="425"/>
      <c r="I1018" s="425"/>
      <c r="J1018" s="425"/>
      <c r="K1018" s="428"/>
    </row>
    <row r="1019" spans="2:11">
      <c r="B1019" s="424"/>
      <c r="C1019" s="374"/>
      <c r="D1019" s="374"/>
      <c r="E1019" s="425"/>
      <c r="F1019" s="389"/>
      <c r="G1019" s="389"/>
      <c r="H1019" s="425"/>
      <c r="I1019" s="425"/>
      <c r="J1019" s="425"/>
      <c r="K1019" s="428"/>
    </row>
    <row r="1020" spans="2:11">
      <c r="B1020" s="424"/>
      <c r="C1020" s="374"/>
      <c r="D1020" s="374"/>
      <c r="E1020" s="425"/>
      <c r="F1020" s="389"/>
      <c r="G1020" s="389"/>
      <c r="H1020" s="425"/>
      <c r="I1020" s="425"/>
      <c r="J1020" s="425"/>
      <c r="K1020" s="428"/>
    </row>
    <row r="1021" spans="2:11">
      <c r="B1021" s="424"/>
      <c r="C1021" s="374"/>
      <c r="D1021" s="374"/>
      <c r="E1021" s="425"/>
      <c r="F1021" s="389"/>
      <c r="G1021" s="389"/>
      <c r="H1021" s="425"/>
      <c r="I1021" s="425"/>
      <c r="J1021" s="425"/>
      <c r="K1021" s="428"/>
    </row>
    <row r="1022" spans="2:11">
      <c r="B1022" s="424"/>
      <c r="C1022" s="374"/>
      <c r="D1022" s="374"/>
      <c r="E1022" s="425"/>
      <c r="F1022" s="389"/>
      <c r="G1022" s="389"/>
      <c r="H1022" s="425"/>
      <c r="I1022" s="425"/>
      <c r="J1022" s="425"/>
      <c r="K1022" s="428"/>
    </row>
    <row r="1023" spans="2:11">
      <c r="B1023" s="424"/>
      <c r="C1023" s="374"/>
      <c r="D1023" s="374"/>
      <c r="E1023" s="425"/>
      <c r="F1023" s="389"/>
      <c r="G1023" s="389"/>
      <c r="H1023" s="425"/>
      <c r="I1023" s="425"/>
      <c r="J1023" s="425"/>
      <c r="K1023" s="428"/>
    </row>
    <row r="1024" spans="2:11">
      <c r="B1024" s="424"/>
      <c r="C1024" s="374"/>
      <c r="D1024" s="374"/>
      <c r="E1024" s="425"/>
      <c r="F1024" s="389"/>
      <c r="G1024" s="389"/>
      <c r="H1024" s="425"/>
      <c r="I1024" s="425"/>
      <c r="J1024" s="425"/>
      <c r="K1024" s="428"/>
    </row>
    <row r="1025" spans="2:11">
      <c r="B1025" s="424"/>
      <c r="C1025" s="374"/>
      <c r="D1025" s="374"/>
      <c r="E1025" s="425"/>
      <c r="F1025" s="389"/>
      <c r="G1025" s="389"/>
      <c r="H1025" s="425"/>
      <c r="I1025" s="425"/>
      <c r="J1025" s="425"/>
      <c r="K1025" s="428"/>
    </row>
    <row r="1026" spans="2:11">
      <c r="B1026" s="424"/>
      <c r="C1026" s="374"/>
      <c r="D1026" s="374"/>
      <c r="E1026" s="425"/>
      <c r="F1026" s="389"/>
      <c r="G1026" s="389"/>
      <c r="H1026" s="425"/>
      <c r="I1026" s="425"/>
      <c r="J1026" s="425"/>
      <c r="K1026" s="428"/>
    </row>
    <row r="1027" spans="2:11">
      <c r="B1027" s="424"/>
      <c r="C1027" s="374"/>
      <c r="D1027" s="374"/>
      <c r="E1027" s="425"/>
      <c r="F1027" s="389"/>
      <c r="G1027" s="389"/>
      <c r="H1027" s="425"/>
      <c r="I1027" s="425"/>
      <c r="J1027" s="425"/>
      <c r="K1027" s="428"/>
    </row>
    <row r="1028" spans="2:11">
      <c r="B1028" s="424"/>
      <c r="C1028" s="374"/>
      <c r="D1028" s="374"/>
      <c r="E1028" s="425"/>
      <c r="F1028" s="389"/>
      <c r="G1028" s="389"/>
      <c r="H1028" s="425"/>
      <c r="I1028" s="425"/>
      <c r="J1028" s="425"/>
      <c r="K1028" s="428"/>
    </row>
    <row r="1029" spans="2:11">
      <c r="B1029" s="424"/>
      <c r="C1029" s="374"/>
      <c r="D1029" s="374"/>
      <c r="E1029" s="425"/>
      <c r="F1029" s="389"/>
      <c r="G1029" s="389"/>
      <c r="H1029" s="425"/>
      <c r="I1029" s="425"/>
      <c r="J1029" s="425"/>
      <c r="K1029" s="428"/>
    </row>
    <row r="1030" spans="2:11">
      <c r="B1030" s="424"/>
      <c r="C1030" s="374"/>
      <c r="D1030" s="374"/>
      <c r="E1030" s="425"/>
      <c r="F1030" s="389"/>
      <c r="G1030" s="389"/>
      <c r="H1030" s="425"/>
      <c r="I1030" s="425"/>
      <c r="J1030" s="425"/>
      <c r="K1030" s="428"/>
    </row>
    <row r="1031" spans="2:11">
      <c r="B1031" s="424"/>
      <c r="C1031" s="374"/>
      <c r="D1031" s="374"/>
      <c r="E1031" s="425"/>
      <c r="F1031" s="389"/>
      <c r="G1031" s="389"/>
      <c r="H1031" s="425"/>
      <c r="I1031" s="425"/>
      <c r="J1031" s="425"/>
      <c r="K1031" s="428"/>
    </row>
    <row r="1032" spans="2:11">
      <c r="B1032" s="424">
        <v>47</v>
      </c>
      <c r="C1032" s="374"/>
      <c r="D1032" s="374" t="s">
        <v>263</v>
      </c>
      <c r="E1032" s="425" t="str">
        <f>"SOC-"&amp;B1032&amp;"-1"</f>
        <v>SOC-47-1</v>
      </c>
      <c r="F1032" s="389"/>
      <c r="G1032" s="389" t="s">
        <v>264</v>
      </c>
      <c r="H1032" s="374" t="s">
        <v>265</v>
      </c>
      <c r="I1032" s="374" t="s">
        <v>74</v>
      </c>
      <c r="J1032" s="374"/>
      <c r="K1032" s="394" t="s">
        <v>266</v>
      </c>
    </row>
    <row r="1033" spans="2:11">
      <c r="B1033" s="424"/>
      <c r="C1033" s="374"/>
      <c r="D1033" s="374"/>
      <c r="E1033" s="425"/>
      <c r="F1033" s="389"/>
      <c r="G1033" s="389"/>
      <c r="H1033" s="425"/>
      <c r="I1033" s="425"/>
      <c r="J1033" s="425"/>
      <c r="K1033" s="428"/>
    </row>
    <row r="1034" spans="2:11">
      <c r="B1034" s="424"/>
      <c r="C1034" s="374"/>
      <c r="D1034" s="374"/>
      <c r="E1034" s="425"/>
      <c r="F1034" s="389"/>
      <c r="G1034" s="389"/>
      <c r="H1034" s="425"/>
      <c r="I1034" s="425"/>
      <c r="J1034" s="425"/>
      <c r="K1034" s="428"/>
    </row>
    <row r="1035" spans="2:11">
      <c r="B1035" s="424"/>
      <c r="C1035" s="374"/>
      <c r="D1035" s="374"/>
      <c r="E1035" s="425"/>
      <c r="F1035" s="389"/>
      <c r="G1035" s="389"/>
      <c r="H1035" s="425"/>
      <c r="I1035" s="425"/>
      <c r="J1035" s="425"/>
      <c r="K1035" s="428"/>
    </row>
    <row r="1036" spans="2:11">
      <c r="B1036" s="424"/>
      <c r="C1036" s="374"/>
      <c r="D1036" s="374"/>
      <c r="E1036" s="425"/>
      <c r="F1036" s="389"/>
      <c r="G1036" s="389"/>
      <c r="H1036" s="425"/>
      <c r="I1036" s="425"/>
      <c r="J1036" s="425"/>
      <c r="K1036" s="428"/>
    </row>
    <row r="1037" spans="2:11">
      <c r="B1037" s="424"/>
      <c r="C1037" s="374"/>
      <c r="D1037" s="374"/>
      <c r="E1037" s="425"/>
      <c r="F1037" s="389"/>
      <c r="G1037" s="389"/>
      <c r="H1037" s="425"/>
      <c r="I1037" s="425"/>
      <c r="J1037" s="425"/>
      <c r="K1037" s="428"/>
    </row>
    <row r="1038" spans="2:11">
      <c r="B1038" s="424"/>
      <c r="C1038" s="374"/>
      <c r="D1038" s="374"/>
      <c r="E1038" s="425"/>
      <c r="F1038" s="389"/>
      <c r="G1038" s="389"/>
      <c r="H1038" s="425"/>
      <c r="I1038" s="425"/>
      <c r="J1038" s="425"/>
      <c r="K1038" s="428"/>
    </row>
    <row r="1039" spans="2:11">
      <c r="B1039" s="424"/>
      <c r="C1039" s="374"/>
      <c r="D1039" s="374"/>
      <c r="E1039" s="425"/>
      <c r="F1039" s="389"/>
      <c r="G1039" s="389"/>
      <c r="H1039" s="425"/>
      <c r="I1039" s="425"/>
      <c r="J1039" s="425"/>
      <c r="K1039" s="428"/>
    </row>
    <row r="1040" spans="2:11">
      <c r="B1040" s="424"/>
      <c r="C1040" s="374"/>
      <c r="D1040" s="374"/>
      <c r="E1040" s="425"/>
      <c r="F1040" s="389"/>
      <c r="G1040" s="389"/>
      <c r="H1040" s="425"/>
      <c r="I1040" s="425"/>
      <c r="J1040" s="425"/>
      <c r="K1040" s="428"/>
    </row>
    <row r="1041" spans="2:11">
      <c r="B1041" s="424"/>
      <c r="C1041" s="374"/>
      <c r="D1041" s="374"/>
      <c r="E1041" s="425"/>
      <c r="F1041" s="389"/>
      <c r="G1041" s="389"/>
      <c r="H1041" s="425"/>
      <c r="I1041" s="425"/>
      <c r="J1041" s="425"/>
      <c r="K1041" s="428"/>
    </row>
    <row r="1042" spans="2:11">
      <c r="B1042" s="424"/>
      <c r="C1042" s="374"/>
      <c r="D1042" s="374"/>
      <c r="E1042" s="425"/>
      <c r="F1042" s="389"/>
      <c r="G1042" s="389"/>
      <c r="H1042" s="425"/>
      <c r="I1042" s="425"/>
      <c r="J1042" s="425"/>
      <c r="K1042" s="428"/>
    </row>
    <row r="1043" spans="2:11">
      <c r="B1043" s="424"/>
      <c r="C1043" s="374"/>
      <c r="D1043" s="374"/>
      <c r="E1043" s="425"/>
      <c r="F1043" s="389"/>
      <c r="G1043" s="389"/>
      <c r="H1043" s="425"/>
      <c r="I1043" s="425"/>
      <c r="J1043" s="425"/>
      <c r="K1043" s="428"/>
    </row>
    <row r="1044" spans="2:11">
      <c r="B1044" s="424"/>
      <c r="C1044" s="374"/>
      <c r="D1044" s="374"/>
      <c r="E1044" s="425"/>
      <c r="F1044" s="389"/>
      <c r="G1044" s="389"/>
      <c r="H1044" s="425"/>
      <c r="I1044" s="425"/>
      <c r="J1044" s="425"/>
      <c r="K1044" s="428"/>
    </row>
    <row r="1045" spans="2:11">
      <c r="B1045" s="424"/>
      <c r="C1045" s="374"/>
      <c r="D1045" s="374"/>
      <c r="E1045" s="425"/>
      <c r="F1045" s="389"/>
      <c r="G1045" s="389"/>
      <c r="H1045" s="425"/>
      <c r="I1045" s="425"/>
      <c r="J1045" s="425"/>
      <c r="K1045" s="428"/>
    </row>
    <row r="1046" spans="2:11">
      <c r="B1046" s="424"/>
      <c r="C1046" s="374"/>
      <c r="D1046" s="374"/>
      <c r="E1046" s="425"/>
      <c r="F1046" s="389"/>
      <c r="G1046" s="389"/>
      <c r="H1046" s="425"/>
      <c r="I1046" s="425"/>
      <c r="J1046" s="425"/>
      <c r="K1046" s="428"/>
    </row>
    <row r="1047" spans="2:11">
      <c r="B1047" s="424"/>
      <c r="C1047" s="374"/>
      <c r="D1047" s="374"/>
      <c r="E1047" s="425"/>
      <c r="F1047" s="389"/>
      <c r="G1047" s="389"/>
      <c r="H1047" s="425"/>
      <c r="I1047" s="425"/>
      <c r="J1047" s="425"/>
      <c r="K1047" s="428"/>
    </row>
    <row r="1048" spans="2:11">
      <c r="B1048" s="424"/>
      <c r="C1048" s="374"/>
      <c r="D1048" s="374"/>
      <c r="E1048" s="425"/>
      <c r="F1048" s="389"/>
      <c r="G1048" s="389"/>
      <c r="H1048" s="425"/>
      <c r="I1048" s="425"/>
      <c r="J1048" s="425"/>
      <c r="K1048" s="428"/>
    </row>
    <row r="1049" spans="2:11">
      <c r="B1049" s="424"/>
      <c r="C1049" s="374"/>
      <c r="D1049" s="374"/>
      <c r="E1049" s="425"/>
      <c r="F1049" s="389"/>
      <c r="G1049" s="389"/>
      <c r="H1049" s="425"/>
      <c r="I1049" s="425"/>
      <c r="J1049" s="425"/>
      <c r="K1049" s="428"/>
    </row>
    <row r="1050" spans="2:11">
      <c r="B1050" s="424"/>
      <c r="C1050" s="374"/>
      <c r="D1050" s="374"/>
      <c r="E1050" s="425"/>
      <c r="F1050" s="389"/>
      <c r="G1050" s="389"/>
      <c r="H1050" s="425"/>
      <c r="I1050" s="425"/>
      <c r="J1050" s="425"/>
      <c r="K1050" s="428"/>
    </row>
    <row r="1051" spans="2:11">
      <c r="B1051" s="424"/>
      <c r="C1051" s="374"/>
      <c r="D1051" s="374"/>
      <c r="E1051" s="425"/>
      <c r="F1051" s="389"/>
      <c r="G1051" s="389"/>
      <c r="H1051" s="425"/>
      <c r="I1051" s="425"/>
      <c r="J1051" s="425"/>
      <c r="K1051" s="428"/>
    </row>
    <row r="1052" spans="2:11">
      <c r="B1052" s="424"/>
      <c r="C1052" s="374"/>
      <c r="D1052" s="374"/>
      <c r="E1052" s="425"/>
      <c r="F1052" s="389"/>
      <c r="G1052" s="389"/>
      <c r="H1052" s="425"/>
      <c r="I1052" s="425"/>
      <c r="J1052" s="425"/>
      <c r="K1052" s="428"/>
    </row>
    <row r="1053" spans="2:11">
      <c r="B1053" s="424">
        <v>48</v>
      </c>
      <c r="C1053" s="374"/>
      <c r="D1053" s="417" t="s">
        <v>267</v>
      </c>
      <c r="E1053" s="425" t="str">
        <f>"SOC-"&amp;B1053&amp;"-1"</f>
        <v>SOC-48-1</v>
      </c>
      <c r="F1053" s="389"/>
      <c r="G1053" s="389" t="s">
        <v>268</v>
      </c>
      <c r="H1053" s="374" t="s">
        <v>120</v>
      </c>
      <c r="I1053" s="374" t="s">
        <v>74</v>
      </c>
      <c r="J1053" s="374"/>
      <c r="K1053" s="394" t="s">
        <v>269</v>
      </c>
    </row>
    <row r="1054" spans="2:11">
      <c r="B1054" s="424"/>
      <c r="C1054" s="374"/>
      <c r="D1054" s="417"/>
      <c r="E1054" s="425"/>
      <c r="F1054" s="389"/>
      <c r="G1054" s="389"/>
      <c r="H1054" s="425"/>
      <c r="I1054" s="425"/>
      <c r="J1054" s="425"/>
      <c r="K1054" s="428"/>
    </row>
    <row r="1055" spans="2:11">
      <c r="B1055" s="424"/>
      <c r="C1055" s="374"/>
      <c r="D1055" s="417"/>
      <c r="E1055" s="425"/>
      <c r="F1055" s="389"/>
      <c r="G1055" s="389"/>
      <c r="H1055" s="425"/>
      <c r="I1055" s="425"/>
      <c r="J1055" s="425"/>
      <c r="K1055" s="428"/>
    </row>
    <row r="1056" spans="2:11">
      <c r="B1056" s="424"/>
      <c r="C1056" s="374"/>
      <c r="D1056" s="417"/>
      <c r="E1056" s="425"/>
      <c r="F1056" s="389"/>
      <c r="G1056" s="389"/>
      <c r="H1056" s="425"/>
      <c r="I1056" s="425"/>
      <c r="J1056" s="425"/>
      <c r="K1056" s="428"/>
    </row>
    <row r="1057" spans="2:11">
      <c r="B1057" s="424"/>
      <c r="C1057" s="374"/>
      <c r="D1057" s="417"/>
      <c r="E1057" s="425"/>
      <c r="F1057" s="389"/>
      <c r="G1057" s="389"/>
      <c r="H1057" s="425"/>
      <c r="I1057" s="425"/>
      <c r="J1057" s="425"/>
      <c r="K1057" s="428"/>
    </row>
    <row r="1058" spans="2:11">
      <c r="B1058" s="424"/>
      <c r="C1058" s="374"/>
      <c r="D1058" s="417"/>
      <c r="E1058" s="425"/>
      <c r="F1058" s="389"/>
      <c r="G1058" s="389"/>
      <c r="H1058" s="425"/>
      <c r="I1058" s="425"/>
      <c r="J1058" s="425"/>
      <c r="K1058" s="428"/>
    </row>
    <row r="1059" spans="2:11">
      <c r="B1059" s="424"/>
      <c r="C1059" s="374"/>
      <c r="D1059" s="417"/>
      <c r="E1059" s="425"/>
      <c r="F1059" s="389"/>
      <c r="G1059" s="389"/>
      <c r="H1059" s="425"/>
      <c r="I1059" s="425"/>
      <c r="J1059" s="425"/>
      <c r="K1059" s="428"/>
    </row>
    <row r="1060" spans="2:11">
      <c r="B1060" s="424"/>
      <c r="C1060" s="374"/>
      <c r="D1060" s="417"/>
      <c r="E1060" s="425"/>
      <c r="F1060" s="389"/>
      <c r="G1060" s="389"/>
      <c r="H1060" s="425"/>
      <c r="I1060" s="425"/>
      <c r="J1060" s="425"/>
      <c r="K1060" s="428"/>
    </row>
    <row r="1061" spans="2:11">
      <c r="B1061" s="424"/>
      <c r="C1061" s="374"/>
      <c r="D1061" s="417"/>
      <c r="E1061" s="425"/>
      <c r="F1061" s="389"/>
      <c r="G1061" s="389"/>
      <c r="H1061" s="425"/>
      <c r="I1061" s="425"/>
      <c r="J1061" s="425"/>
      <c r="K1061" s="428"/>
    </row>
    <row r="1062" spans="2:11">
      <c r="B1062" s="424"/>
      <c r="C1062" s="374"/>
      <c r="D1062" s="417"/>
      <c r="E1062" s="425"/>
      <c r="F1062" s="389"/>
      <c r="G1062" s="389"/>
      <c r="H1062" s="425"/>
      <c r="I1062" s="425"/>
      <c r="J1062" s="425"/>
      <c r="K1062" s="428"/>
    </row>
    <row r="1063" spans="2:11">
      <c r="B1063" s="424"/>
      <c r="C1063" s="374"/>
      <c r="D1063" s="417"/>
      <c r="E1063" s="425"/>
      <c r="F1063" s="389"/>
      <c r="G1063" s="389"/>
      <c r="H1063" s="425"/>
      <c r="I1063" s="425"/>
      <c r="J1063" s="425"/>
      <c r="K1063" s="428"/>
    </row>
    <row r="1064" spans="2:11">
      <c r="B1064" s="424"/>
      <c r="C1064" s="374"/>
      <c r="D1064" s="417"/>
      <c r="E1064" s="425"/>
      <c r="F1064" s="389"/>
      <c r="G1064" s="389"/>
      <c r="H1064" s="425"/>
      <c r="I1064" s="425"/>
      <c r="J1064" s="425"/>
      <c r="K1064" s="428"/>
    </row>
    <row r="1065" spans="2:11">
      <c r="B1065" s="424"/>
      <c r="C1065" s="374"/>
      <c r="D1065" s="417"/>
      <c r="E1065" s="425"/>
      <c r="F1065" s="389"/>
      <c r="G1065" s="389"/>
      <c r="H1065" s="425"/>
      <c r="I1065" s="425"/>
      <c r="J1065" s="425"/>
      <c r="K1065" s="428"/>
    </row>
    <row r="1066" spans="2:11">
      <c r="B1066" s="424"/>
      <c r="C1066" s="374"/>
      <c r="D1066" s="417"/>
      <c r="E1066" s="425"/>
      <c r="F1066" s="389"/>
      <c r="G1066" s="389"/>
      <c r="H1066" s="425"/>
      <c r="I1066" s="425"/>
      <c r="J1066" s="425"/>
      <c r="K1066" s="428"/>
    </row>
    <row r="1067" spans="2:11">
      <c r="B1067" s="424"/>
      <c r="C1067" s="374"/>
      <c r="D1067" s="417"/>
      <c r="E1067" s="425"/>
      <c r="F1067" s="389"/>
      <c r="G1067" s="389"/>
      <c r="H1067" s="425"/>
      <c r="I1067" s="425"/>
      <c r="J1067" s="425"/>
      <c r="K1067" s="428"/>
    </row>
    <row r="1068" spans="2:11">
      <c r="B1068" s="424"/>
      <c r="C1068" s="374"/>
      <c r="D1068" s="417"/>
      <c r="E1068" s="425"/>
      <c r="F1068" s="389"/>
      <c r="G1068" s="389"/>
      <c r="H1068" s="425"/>
      <c r="I1068" s="425"/>
      <c r="J1068" s="425"/>
      <c r="K1068" s="428"/>
    </row>
    <row r="1069" spans="2:11">
      <c r="B1069" s="424">
        <v>49</v>
      </c>
      <c r="C1069" s="374"/>
      <c r="D1069" s="374" t="s">
        <v>270</v>
      </c>
      <c r="E1069" s="425" t="str">
        <f>"SOC-"&amp;B1069&amp;"-1"</f>
        <v>SOC-49-1</v>
      </c>
      <c r="F1069" s="389"/>
      <c r="G1069" s="389" t="s">
        <v>271</v>
      </c>
      <c r="H1069" s="374"/>
      <c r="I1069" s="374" t="s">
        <v>74</v>
      </c>
      <c r="J1069" s="374"/>
      <c r="K1069" s="394" t="s">
        <v>272</v>
      </c>
    </row>
    <row r="1070" spans="2:11">
      <c r="B1070" s="424"/>
      <c r="C1070" s="374"/>
      <c r="D1070" s="374"/>
      <c r="E1070" s="425"/>
      <c r="F1070" s="389"/>
      <c r="G1070" s="389"/>
      <c r="H1070" s="425"/>
      <c r="I1070" s="425"/>
      <c r="J1070" s="425"/>
      <c r="K1070" s="428"/>
    </row>
    <row r="1071" spans="2:11">
      <c r="B1071" s="424"/>
      <c r="C1071" s="374"/>
      <c r="D1071" s="374"/>
      <c r="E1071" s="425"/>
      <c r="F1071" s="389"/>
      <c r="G1071" s="389"/>
      <c r="H1071" s="425"/>
      <c r="I1071" s="425"/>
      <c r="J1071" s="425"/>
      <c r="K1071" s="428"/>
    </row>
    <row r="1072" spans="2:11">
      <c r="B1072" s="424"/>
      <c r="C1072" s="374"/>
      <c r="D1072" s="374"/>
      <c r="E1072" s="425"/>
      <c r="F1072" s="389"/>
      <c r="G1072" s="389"/>
      <c r="H1072" s="425"/>
      <c r="I1072" s="425"/>
      <c r="J1072" s="425"/>
      <c r="K1072" s="428"/>
    </row>
    <row r="1073" spans="2:11">
      <c r="B1073" s="424"/>
      <c r="C1073" s="374"/>
      <c r="D1073" s="374"/>
      <c r="E1073" s="425"/>
      <c r="F1073" s="389"/>
      <c r="G1073" s="389"/>
      <c r="H1073" s="425"/>
      <c r="I1073" s="425"/>
      <c r="J1073" s="425"/>
      <c r="K1073" s="428"/>
    </row>
    <row r="1074" spans="2:11">
      <c r="B1074" s="424"/>
      <c r="C1074" s="374"/>
      <c r="D1074" s="374"/>
      <c r="E1074" s="425"/>
      <c r="F1074" s="389"/>
      <c r="G1074" s="389"/>
      <c r="H1074" s="425"/>
      <c r="I1074" s="425"/>
      <c r="J1074" s="425"/>
      <c r="K1074" s="428"/>
    </row>
    <row r="1075" spans="2:11">
      <c r="B1075" s="424"/>
      <c r="C1075" s="374"/>
      <c r="D1075" s="374"/>
      <c r="E1075" s="425"/>
      <c r="F1075" s="389"/>
      <c r="G1075" s="389"/>
      <c r="H1075" s="425"/>
      <c r="I1075" s="425"/>
      <c r="J1075" s="425"/>
      <c r="K1075" s="428"/>
    </row>
    <row r="1076" spans="2:11">
      <c r="B1076" s="424"/>
      <c r="C1076" s="374"/>
      <c r="D1076" s="374"/>
      <c r="E1076" s="425"/>
      <c r="F1076" s="389"/>
      <c r="G1076" s="389"/>
      <c r="H1076" s="425"/>
      <c r="I1076" s="425"/>
      <c r="J1076" s="425"/>
      <c r="K1076" s="428"/>
    </row>
    <row r="1077" spans="2:11">
      <c r="B1077" s="424"/>
      <c r="C1077" s="374"/>
      <c r="D1077" s="374"/>
      <c r="E1077" s="425"/>
      <c r="F1077" s="389"/>
      <c r="G1077" s="389"/>
      <c r="H1077" s="425"/>
      <c r="I1077" s="425"/>
      <c r="J1077" s="425"/>
      <c r="K1077" s="428"/>
    </row>
    <row r="1078" spans="2:11">
      <c r="B1078" s="424"/>
      <c r="C1078" s="374"/>
      <c r="D1078" s="374"/>
      <c r="E1078" s="425"/>
      <c r="F1078" s="389"/>
      <c r="G1078" s="389"/>
      <c r="H1078" s="425"/>
      <c r="I1078" s="425"/>
      <c r="J1078" s="425"/>
      <c r="K1078" s="428"/>
    </row>
    <row r="1079" spans="2:11">
      <c r="B1079" s="424"/>
      <c r="C1079" s="374"/>
      <c r="D1079" s="374"/>
      <c r="E1079" s="425"/>
      <c r="F1079" s="389"/>
      <c r="G1079" s="389"/>
      <c r="H1079" s="425"/>
      <c r="I1079" s="425"/>
      <c r="J1079" s="425"/>
      <c r="K1079" s="428"/>
    </row>
    <row r="1080" spans="2:11">
      <c r="B1080" s="424"/>
      <c r="C1080" s="374"/>
      <c r="D1080" s="374"/>
      <c r="E1080" s="425"/>
      <c r="F1080" s="389"/>
      <c r="G1080" s="389"/>
      <c r="H1080" s="425"/>
      <c r="I1080" s="425"/>
      <c r="J1080" s="425"/>
      <c r="K1080" s="428"/>
    </row>
    <row r="1081" spans="2:11">
      <c r="B1081" s="424"/>
      <c r="C1081" s="374"/>
      <c r="D1081" s="374"/>
      <c r="E1081" s="425"/>
      <c r="F1081" s="389"/>
      <c r="G1081" s="389"/>
      <c r="H1081" s="425"/>
      <c r="I1081" s="425"/>
      <c r="J1081" s="425"/>
      <c r="K1081" s="428"/>
    </row>
    <row r="1082" spans="2:11">
      <c r="B1082" s="424"/>
      <c r="C1082" s="374"/>
      <c r="D1082" s="374"/>
      <c r="E1082" s="425"/>
      <c r="F1082" s="389"/>
      <c r="G1082" s="389"/>
      <c r="H1082" s="425"/>
      <c r="I1082" s="425"/>
      <c r="J1082" s="425"/>
      <c r="K1082" s="428"/>
    </row>
    <row r="1083" spans="2:11">
      <c r="B1083" s="424"/>
      <c r="C1083" s="374"/>
      <c r="D1083" s="374"/>
      <c r="E1083" s="425"/>
      <c r="F1083" s="389"/>
      <c r="G1083" s="389"/>
      <c r="H1083" s="425"/>
      <c r="I1083" s="425"/>
      <c r="J1083" s="425"/>
      <c r="K1083" s="428"/>
    </row>
    <row r="1084" spans="2:11">
      <c r="B1084" s="424"/>
      <c r="C1084" s="374"/>
      <c r="D1084" s="374"/>
      <c r="E1084" s="425"/>
      <c r="F1084" s="389"/>
      <c r="G1084" s="389"/>
      <c r="H1084" s="425"/>
      <c r="I1084" s="425"/>
      <c r="J1084" s="425"/>
      <c r="K1084" s="428"/>
    </row>
    <row r="1085" spans="2:11">
      <c r="B1085" s="424"/>
      <c r="C1085" s="374"/>
      <c r="D1085" s="374"/>
      <c r="E1085" s="425"/>
      <c r="F1085" s="389"/>
      <c r="G1085" s="389"/>
      <c r="H1085" s="425"/>
      <c r="I1085" s="425"/>
      <c r="J1085" s="425"/>
      <c r="K1085" s="428"/>
    </row>
    <row r="1086" spans="2:11">
      <c r="B1086" s="424"/>
      <c r="C1086" s="374"/>
      <c r="D1086" s="374"/>
      <c r="E1086" s="425"/>
      <c r="F1086" s="389"/>
      <c r="G1086" s="389"/>
      <c r="H1086" s="425"/>
      <c r="I1086" s="425"/>
      <c r="J1086" s="425"/>
      <c r="K1086" s="428"/>
    </row>
    <row r="1087" spans="2:11">
      <c r="B1087" s="424"/>
      <c r="C1087" s="374"/>
      <c r="D1087" s="374"/>
      <c r="E1087" s="425"/>
      <c r="F1087" s="389"/>
      <c r="G1087" s="389"/>
      <c r="H1087" s="425"/>
      <c r="I1087" s="425"/>
      <c r="J1087" s="425"/>
      <c r="K1087" s="428"/>
    </row>
    <row r="1088" spans="2:11">
      <c r="B1088" s="424"/>
      <c r="C1088" s="374"/>
      <c r="D1088" s="374"/>
      <c r="E1088" s="425"/>
      <c r="F1088" s="389"/>
      <c r="G1088" s="389"/>
      <c r="H1088" s="425"/>
      <c r="I1088" s="425"/>
      <c r="J1088" s="425"/>
      <c r="K1088" s="428"/>
    </row>
    <row r="1089" spans="2:11">
      <c r="B1089" s="424"/>
      <c r="C1089" s="374"/>
      <c r="D1089" s="374"/>
      <c r="E1089" s="425"/>
      <c r="F1089" s="389"/>
      <c r="G1089" s="389"/>
      <c r="H1089" s="425"/>
      <c r="I1089" s="425"/>
      <c r="J1089" s="425"/>
      <c r="K1089" s="428"/>
    </row>
    <row r="1090" spans="2:11">
      <c r="B1090" s="424"/>
      <c r="C1090" s="374"/>
      <c r="D1090" s="374"/>
      <c r="E1090" s="425"/>
      <c r="F1090" s="389"/>
      <c r="G1090" s="389"/>
      <c r="H1090" s="425"/>
      <c r="I1090" s="425"/>
      <c r="J1090" s="425"/>
      <c r="K1090" s="428"/>
    </row>
    <row r="1091" spans="2:11">
      <c r="B1091" s="424">
        <v>50</v>
      </c>
      <c r="C1091" s="374"/>
      <c r="D1091" s="374" t="s">
        <v>273</v>
      </c>
      <c r="E1091" s="425" t="str">
        <f>"SOC-"&amp;B1091&amp;"-1"</f>
        <v>SOC-50-1</v>
      </c>
      <c r="F1091" s="389"/>
      <c r="G1091" s="389" t="s">
        <v>274</v>
      </c>
      <c r="H1091" s="425"/>
      <c r="I1091" s="425" t="s">
        <v>74</v>
      </c>
      <c r="J1091" s="425"/>
      <c r="K1091" s="428" t="s">
        <v>275</v>
      </c>
    </row>
    <row r="1092" spans="2:11">
      <c r="B1092" s="424"/>
      <c r="C1092" s="374"/>
      <c r="D1092" s="374"/>
      <c r="E1092" s="425"/>
      <c r="F1092" s="389"/>
      <c r="G1092" s="389"/>
      <c r="H1092" s="425"/>
      <c r="I1092" s="425"/>
      <c r="J1092" s="425"/>
      <c r="K1092" s="428"/>
    </row>
    <row r="1093" spans="2:11">
      <c r="B1093" s="424"/>
      <c r="C1093" s="374"/>
      <c r="D1093" s="374"/>
      <c r="E1093" s="425"/>
      <c r="F1093" s="389"/>
      <c r="G1093" s="389"/>
      <c r="H1093" s="425"/>
      <c r="I1093" s="425"/>
      <c r="J1093" s="425"/>
      <c r="K1093" s="428"/>
    </row>
    <row r="1094" spans="2:11">
      <c r="B1094" s="424"/>
      <c r="C1094" s="374"/>
      <c r="D1094" s="374"/>
      <c r="E1094" s="425"/>
      <c r="F1094" s="389"/>
      <c r="G1094" s="389"/>
      <c r="H1094" s="425"/>
      <c r="I1094" s="425"/>
      <c r="J1094" s="425"/>
      <c r="K1094" s="428"/>
    </row>
    <row r="1095" spans="2:11">
      <c r="B1095" s="424"/>
      <c r="C1095" s="374"/>
      <c r="D1095" s="374"/>
      <c r="E1095" s="425"/>
      <c r="F1095" s="389"/>
      <c r="G1095" s="389"/>
      <c r="H1095" s="425"/>
      <c r="I1095" s="425"/>
      <c r="J1095" s="425"/>
      <c r="K1095" s="428"/>
    </row>
    <row r="1096" spans="2:11">
      <c r="B1096" s="424"/>
      <c r="C1096" s="374"/>
      <c r="D1096" s="374"/>
      <c r="E1096" s="425"/>
      <c r="F1096" s="389"/>
      <c r="G1096" s="389"/>
      <c r="H1096" s="425"/>
      <c r="I1096" s="425"/>
      <c r="J1096" s="425"/>
      <c r="K1096" s="428"/>
    </row>
    <row r="1097" spans="2:11">
      <c r="B1097" s="424"/>
      <c r="C1097" s="374"/>
      <c r="D1097" s="374"/>
      <c r="E1097" s="425"/>
      <c r="F1097" s="389"/>
      <c r="G1097" s="389"/>
      <c r="H1097" s="425"/>
      <c r="I1097" s="425"/>
      <c r="J1097" s="425"/>
      <c r="K1097" s="428"/>
    </row>
    <row r="1098" spans="2:11">
      <c r="B1098" s="424"/>
      <c r="C1098" s="374"/>
      <c r="D1098" s="374"/>
      <c r="E1098" s="425"/>
      <c r="F1098" s="389"/>
      <c r="G1098" s="389"/>
      <c r="H1098" s="425"/>
      <c r="I1098" s="425"/>
      <c r="J1098" s="425"/>
      <c r="K1098" s="428"/>
    </row>
    <row r="1099" spans="2:11" ht="15.6" customHeight="1">
      <c r="B1099" s="424">
        <v>51</v>
      </c>
      <c r="C1099" s="374"/>
      <c r="D1099" s="374" t="s">
        <v>276</v>
      </c>
      <c r="E1099" s="425" t="str">
        <f>"SOC-"&amp;B1099&amp;"-1"</f>
        <v>SOC-51-1</v>
      </c>
      <c r="F1099" s="389"/>
      <c r="G1099" s="389" t="s">
        <v>277</v>
      </c>
      <c r="H1099" s="374"/>
      <c r="I1099" s="374" t="s">
        <v>74</v>
      </c>
      <c r="J1099" s="374"/>
      <c r="K1099" s="394" t="s">
        <v>278</v>
      </c>
    </row>
    <row r="1100" spans="2:11">
      <c r="B1100" s="424"/>
      <c r="C1100" s="374"/>
      <c r="D1100" s="374"/>
      <c r="E1100" s="425"/>
      <c r="F1100" s="389"/>
      <c r="G1100" s="389"/>
      <c r="H1100" s="425"/>
      <c r="I1100" s="425"/>
      <c r="J1100" s="425"/>
      <c r="K1100" s="428"/>
    </row>
    <row r="1101" spans="2:11">
      <c r="B1101" s="424"/>
      <c r="C1101" s="374"/>
      <c r="D1101" s="374"/>
      <c r="E1101" s="425"/>
      <c r="F1101" s="389"/>
      <c r="G1101" s="389"/>
      <c r="H1101" s="425"/>
      <c r="I1101" s="425"/>
      <c r="J1101" s="425"/>
      <c r="K1101" s="428"/>
    </row>
    <row r="1102" spans="2:11">
      <c r="B1102" s="424"/>
      <c r="C1102" s="374"/>
      <c r="D1102" s="374"/>
      <c r="E1102" s="425"/>
      <c r="F1102" s="389"/>
      <c r="G1102" s="389"/>
      <c r="H1102" s="425"/>
      <c r="I1102" s="425"/>
      <c r="J1102" s="425"/>
      <c r="K1102" s="428"/>
    </row>
    <row r="1103" spans="2:11">
      <c r="B1103" s="424"/>
      <c r="C1103" s="374"/>
      <c r="D1103" s="374"/>
      <c r="E1103" s="425"/>
      <c r="F1103" s="389"/>
      <c r="G1103" s="389"/>
      <c r="H1103" s="425"/>
      <c r="I1103" s="425"/>
      <c r="J1103" s="425"/>
      <c r="K1103" s="428"/>
    </row>
    <row r="1104" spans="2:11">
      <c r="B1104" s="424"/>
      <c r="C1104" s="374"/>
      <c r="D1104" s="374"/>
      <c r="E1104" s="425"/>
      <c r="F1104" s="389"/>
      <c r="G1104" s="389"/>
      <c r="H1104" s="425"/>
      <c r="I1104" s="425"/>
      <c r="J1104" s="425"/>
      <c r="K1104" s="428"/>
    </row>
    <row r="1105" spans="2:11">
      <c r="B1105" s="424"/>
      <c r="C1105" s="374"/>
      <c r="D1105" s="374"/>
      <c r="E1105" s="425"/>
      <c r="F1105" s="389"/>
      <c r="G1105" s="389"/>
      <c r="H1105" s="425"/>
      <c r="I1105" s="425"/>
      <c r="J1105" s="425"/>
      <c r="K1105" s="428"/>
    </row>
    <row r="1106" spans="2:11">
      <c r="B1106" s="424"/>
      <c r="C1106" s="374"/>
      <c r="D1106" s="374"/>
      <c r="E1106" s="425"/>
      <c r="F1106" s="389"/>
      <c r="G1106" s="389"/>
      <c r="H1106" s="425"/>
      <c r="I1106" s="425"/>
      <c r="J1106" s="425"/>
      <c r="K1106" s="428"/>
    </row>
    <row r="1107" spans="2:11">
      <c r="B1107" s="424"/>
      <c r="C1107" s="374"/>
      <c r="D1107" s="374"/>
      <c r="E1107" s="425"/>
      <c r="F1107" s="389"/>
      <c r="G1107" s="389"/>
      <c r="H1107" s="425"/>
      <c r="I1107" s="425"/>
      <c r="J1107" s="425"/>
      <c r="K1107" s="428"/>
    </row>
    <row r="1108" spans="2:11">
      <c r="B1108" s="424"/>
      <c r="C1108" s="374"/>
      <c r="D1108" s="374"/>
      <c r="E1108" s="425"/>
      <c r="F1108" s="389"/>
      <c r="G1108" s="389"/>
      <c r="H1108" s="425"/>
      <c r="I1108" s="425"/>
      <c r="J1108" s="425"/>
      <c r="K1108" s="428"/>
    </row>
    <row r="1109" spans="2:11">
      <c r="B1109" s="424"/>
      <c r="C1109" s="374"/>
      <c r="D1109" s="374"/>
      <c r="E1109" s="425"/>
      <c r="F1109" s="389"/>
      <c r="G1109" s="389"/>
      <c r="H1109" s="425"/>
      <c r="I1109" s="425"/>
      <c r="J1109" s="425"/>
      <c r="K1109" s="428"/>
    </row>
    <row r="1110" spans="2:11">
      <c r="B1110" s="424"/>
      <c r="C1110" s="374"/>
      <c r="D1110" s="374"/>
      <c r="E1110" s="425"/>
      <c r="F1110" s="389"/>
      <c r="G1110" s="389"/>
      <c r="H1110" s="425"/>
      <c r="I1110" s="425"/>
      <c r="J1110" s="425"/>
      <c r="K1110" s="428"/>
    </row>
    <row r="1111" spans="2:11">
      <c r="B1111" s="424"/>
      <c r="C1111" s="374"/>
      <c r="D1111" s="374"/>
      <c r="E1111" s="425"/>
      <c r="F1111" s="389"/>
      <c r="G1111" s="389"/>
      <c r="H1111" s="425"/>
      <c r="I1111" s="425"/>
      <c r="J1111" s="425"/>
      <c r="K1111" s="428"/>
    </row>
    <row r="1112" spans="2:11">
      <c r="B1112" s="424"/>
      <c r="C1112" s="374"/>
      <c r="D1112" s="374"/>
      <c r="E1112" s="425"/>
      <c r="F1112" s="389"/>
      <c r="G1112" s="389"/>
      <c r="H1112" s="425"/>
      <c r="I1112" s="425"/>
      <c r="J1112" s="425"/>
      <c r="K1112" s="428"/>
    </row>
    <row r="1113" spans="2:11">
      <c r="B1113" s="424"/>
      <c r="C1113" s="374"/>
      <c r="D1113" s="374"/>
      <c r="E1113" s="425"/>
      <c r="F1113" s="389"/>
      <c r="G1113" s="389"/>
      <c r="H1113" s="425"/>
      <c r="I1113" s="425"/>
      <c r="J1113" s="425"/>
      <c r="K1113" s="428"/>
    </row>
    <row r="1114" spans="2:11">
      <c r="B1114" s="424"/>
      <c r="C1114" s="374"/>
      <c r="D1114" s="374"/>
      <c r="E1114" s="425"/>
      <c r="F1114" s="389"/>
      <c r="G1114" s="389"/>
      <c r="H1114" s="425"/>
      <c r="I1114" s="425"/>
      <c r="J1114" s="425"/>
      <c r="K1114" s="428"/>
    </row>
    <row r="1115" spans="2:11">
      <c r="B1115" s="424"/>
      <c r="C1115" s="374"/>
      <c r="D1115" s="374"/>
      <c r="E1115" s="425"/>
      <c r="F1115" s="389"/>
      <c r="G1115" s="389"/>
      <c r="H1115" s="425"/>
      <c r="I1115" s="425"/>
      <c r="J1115" s="425"/>
      <c r="K1115" s="428"/>
    </row>
    <row r="1116" spans="2:11">
      <c r="B1116" s="424"/>
      <c r="C1116" s="374"/>
      <c r="D1116" s="374"/>
      <c r="E1116" s="425"/>
      <c r="F1116" s="389"/>
      <c r="G1116" s="389"/>
      <c r="H1116" s="425"/>
      <c r="I1116" s="425"/>
      <c r="J1116" s="425"/>
      <c r="K1116" s="428"/>
    </row>
    <row r="1117" spans="2:11">
      <c r="B1117" s="424"/>
      <c r="C1117" s="374"/>
      <c r="D1117" s="374"/>
      <c r="E1117" s="425"/>
      <c r="F1117" s="389"/>
      <c r="G1117" s="389"/>
      <c r="H1117" s="425"/>
      <c r="I1117" s="425"/>
      <c r="J1117" s="425"/>
      <c r="K1117" s="428"/>
    </row>
    <row r="1118" spans="2:11">
      <c r="B1118" s="424"/>
      <c r="C1118" s="374"/>
      <c r="D1118" s="374"/>
      <c r="E1118" s="425"/>
      <c r="F1118" s="389"/>
      <c r="G1118" s="389"/>
      <c r="H1118" s="425"/>
      <c r="I1118" s="425"/>
      <c r="J1118" s="425"/>
      <c r="K1118" s="428"/>
    </row>
    <row r="1119" spans="2:11">
      <c r="B1119" s="424"/>
      <c r="C1119" s="374"/>
      <c r="D1119" s="374"/>
      <c r="E1119" s="425"/>
      <c r="F1119" s="389"/>
      <c r="G1119" s="389"/>
      <c r="H1119" s="425"/>
      <c r="I1119" s="425"/>
      <c r="J1119" s="425"/>
      <c r="K1119" s="428"/>
    </row>
    <row r="1120" spans="2:11">
      <c r="B1120" s="424"/>
      <c r="C1120" s="374"/>
      <c r="D1120" s="374"/>
      <c r="E1120" s="425"/>
      <c r="F1120" s="389"/>
      <c r="G1120" s="389"/>
      <c r="H1120" s="425"/>
      <c r="I1120" s="425"/>
      <c r="J1120" s="425"/>
      <c r="K1120" s="428"/>
    </row>
    <row r="1121" spans="2:11">
      <c r="B1121" s="424">
        <v>52</v>
      </c>
      <c r="C1121" s="374"/>
      <c r="D1121" s="417" t="s">
        <v>279</v>
      </c>
      <c r="E1121" s="425" t="str">
        <f>"SOC-"&amp;B1121&amp;"-1"</f>
        <v>SOC-52-1</v>
      </c>
      <c r="F1121" s="389"/>
      <c r="G1121" s="389" t="s">
        <v>280</v>
      </c>
      <c r="H1121" s="425"/>
      <c r="I1121" s="425" t="s">
        <v>74</v>
      </c>
      <c r="J1121" s="425"/>
      <c r="K1121" s="428"/>
    </row>
    <row r="1122" spans="2:11">
      <c r="B1122" s="424"/>
      <c r="C1122" s="374"/>
      <c r="D1122" s="417"/>
      <c r="E1122" s="425"/>
      <c r="F1122" s="389"/>
      <c r="G1122" s="389"/>
      <c r="H1122" s="425"/>
      <c r="I1122" s="425"/>
      <c r="J1122" s="425"/>
      <c r="K1122" s="428"/>
    </row>
    <row r="1123" spans="2:11">
      <c r="B1123" s="424"/>
      <c r="C1123" s="374"/>
      <c r="D1123" s="417"/>
      <c r="E1123" s="425"/>
      <c r="F1123" s="389"/>
      <c r="G1123" s="389"/>
      <c r="H1123" s="425"/>
      <c r="I1123" s="425"/>
      <c r="J1123" s="425"/>
      <c r="K1123" s="428"/>
    </row>
    <row r="1124" spans="2:11">
      <c r="B1124" s="424"/>
      <c r="C1124" s="374"/>
      <c r="D1124" s="417"/>
      <c r="E1124" s="425"/>
      <c r="F1124" s="389"/>
      <c r="G1124" s="389"/>
      <c r="H1124" s="425"/>
      <c r="I1124" s="425"/>
      <c r="J1124" s="425"/>
      <c r="K1124" s="428"/>
    </row>
    <row r="1125" spans="2:11">
      <c r="B1125" s="424"/>
      <c r="C1125" s="374"/>
      <c r="D1125" s="417"/>
      <c r="E1125" s="425"/>
      <c r="F1125" s="389"/>
      <c r="G1125" s="389"/>
      <c r="H1125" s="425"/>
      <c r="I1125" s="425"/>
      <c r="J1125" s="425"/>
      <c r="K1125" s="428"/>
    </row>
    <row r="1126" spans="2:11">
      <c r="B1126" s="424"/>
      <c r="C1126" s="374"/>
      <c r="D1126" s="417"/>
      <c r="E1126" s="425"/>
      <c r="F1126" s="389"/>
      <c r="G1126" s="389"/>
      <c r="H1126" s="425"/>
      <c r="I1126" s="425"/>
      <c r="J1126" s="425"/>
      <c r="K1126" s="428"/>
    </row>
    <row r="1127" spans="2:11" ht="15.6" customHeight="1">
      <c r="B1127" s="424"/>
      <c r="C1127" s="374"/>
      <c r="D1127" s="417"/>
      <c r="E1127" s="425"/>
      <c r="F1127" s="389"/>
      <c r="G1127" s="389"/>
      <c r="H1127" s="425"/>
      <c r="I1127" s="425"/>
      <c r="J1127" s="425"/>
      <c r="K1127" s="428"/>
    </row>
    <row r="1128" spans="2:11">
      <c r="B1128" s="424"/>
      <c r="C1128" s="374"/>
      <c r="D1128" s="417"/>
      <c r="E1128" s="425"/>
      <c r="F1128" s="389"/>
      <c r="G1128" s="389"/>
      <c r="H1128" s="425"/>
      <c r="I1128" s="425"/>
      <c r="J1128" s="425"/>
      <c r="K1128" s="428"/>
    </row>
    <row r="1129" spans="2:11">
      <c r="B1129" s="424"/>
      <c r="C1129" s="374"/>
      <c r="D1129" s="417"/>
      <c r="E1129" s="425"/>
      <c r="F1129" s="389"/>
      <c r="G1129" s="389"/>
      <c r="H1129" s="425"/>
      <c r="I1129" s="425"/>
      <c r="J1129" s="425"/>
      <c r="K1129" s="428"/>
    </row>
    <row r="1130" spans="2:11">
      <c r="B1130" s="424"/>
      <c r="C1130" s="374"/>
      <c r="D1130" s="417"/>
      <c r="E1130" s="425"/>
      <c r="F1130" s="389"/>
      <c r="G1130" s="389"/>
      <c r="H1130" s="425"/>
      <c r="I1130" s="425"/>
      <c r="J1130" s="425"/>
      <c r="K1130" s="428"/>
    </row>
    <row r="1131" spans="2:11">
      <c r="B1131" s="424"/>
      <c r="C1131" s="374"/>
      <c r="D1131" s="417"/>
      <c r="E1131" s="425"/>
      <c r="F1131" s="389"/>
      <c r="G1131" s="389"/>
      <c r="H1131" s="425"/>
      <c r="I1131" s="425"/>
      <c r="J1131" s="425"/>
      <c r="K1131" s="428"/>
    </row>
    <row r="1132" spans="2:11">
      <c r="B1132" s="424"/>
      <c r="C1132" s="374"/>
      <c r="D1132" s="417"/>
      <c r="E1132" s="425"/>
      <c r="F1132" s="389"/>
      <c r="G1132" s="389"/>
      <c r="H1132" s="425"/>
      <c r="I1132" s="425"/>
      <c r="J1132" s="425"/>
      <c r="K1132" s="428"/>
    </row>
    <row r="1133" spans="2:11">
      <c r="B1133" s="424"/>
      <c r="C1133" s="374"/>
      <c r="D1133" s="417"/>
      <c r="E1133" s="425"/>
      <c r="F1133" s="389"/>
      <c r="G1133" s="389"/>
      <c r="H1133" s="425"/>
      <c r="I1133" s="425"/>
      <c r="J1133" s="425"/>
      <c r="K1133" s="428"/>
    </row>
    <row r="1134" spans="2:11">
      <c r="B1134" s="424"/>
      <c r="C1134" s="374"/>
      <c r="D1134" s="417"/>
      <c r="E1134" s="425"/>
      <c r="F1134" s="389"/>
      <c r="G1134" s="389"/>
      <c r="H1134" s="425"/>
      <c r="I1134" s="425"/>
      <c r="J1134" s="425"/>
      <c r="K1134" s="428"/>
    </row>
    <row r="1135" spans="2:11">
      <c r="B1135" s="424"/>
      <c r="C1135" s="374"/>
      <c r="D1135" s="417"/>
      <c r="E1135" s="425"/>
      <c r="F1135" s="389"/>
      <c r="G1135" s="389"/>
      <c r="H1135" s="425"/>
      <c r="I1135" s="425"/>
      <c r="J1135" s="425"/>
      <c r="K1135" s="428"/>
    </row>
    <row r="1136" spans="2:11">
      <c r="B1136" s="424"/>
      <c r="C1136" s="374"/>
      <c r="D1136" s="417"/>
      <c r="E1136" s="425"/>
      <c r="F1136" s="389"/>
      <c r="G1136" s="389"/>
      <c r="H1136" s="425"/>
      <c r="I1136" s="425"/>
      <c r="J1136" s="425"/>
      <c r="K1136" s="428"/>
    </row>
    <row r="1137" spans="2:11">
      <c r="B1137" s="424"/>
      <c r="C1137" s="374"/>
      <c r="D1137" s="417"/>
      <c r="E1137" s="425"/>
      <c r="F1137" s="389"/>
      <c r="G1137" s="389"/>
      <c r="H1137" s="425"/>
      <c r="I1137" s="425"/>
      <c r="J1137" s="425"/>
      <c r="K1137" s="428"/>
    </row>
    <row r="1138" spans="2:11">
      <c r="B1138" s="424"/>
      <c r="C1138" s="374"/>
      <c r="D1138" s="417"/>
      <c r="E1138" s="425"/>
      <c r="F1138" s="389"/>
      <c r="G1138" s="389"/>
      <c r="H1138" s="425"/>
      <c r="I1138" s="425"/>
      <c r="J1138" s="425"/>
      <c r="K1138" s="428"/>
    </row>
    <row r="1139" spans="2:11">
      <c r="B1139" s="424"/>
      <c r="C1139" s="374"/>
      <c r="D1139" s="417"/>
      <c r="E1139" s="425"/>
      <c r="F1139" s="389"/>
      <c r="G1139" s="389"/>
      <c r="H1139" s="425"/>
      <c r="I1139" s="425"/>
      <c r="J1139" s="425"/>
      <c r="K1139" s="428"/>
    </row>
    <row r="1140" spans="2:11">
      <c r="B1140" s="424">
        <v>53</v>
      </c>
      <c r="C1140" s="374"/>
      <c r="D1140" s="374" t="s">
        <v>281</v>
      </c>
      <c r="E1140" s="425" t="str">
        <f>"SOC-"&amp;B1140&amp;"-1"</f>
        <v>SOC-53-1</v>
      </c>
      <c r="F1140" s="389"/>
      <c r="G1140" s="389" t="s">
        <v>282</v>
      </c>
      <c r="H1140" s="425"/>
      <c r="I1140" s="425" t="s">
        <v>74</v>
      </c>
      <c r="J1140" s="425"/>
      <c r="K1140" s="394" t="s">
        <v>283</v>
      </c>
    </row>
    <row r="1141" spans="2:11">
      <c r="B1141" s="424"/>
      <c r="C1141" s="374"/>
      <c r="D1141" s="374"/>
      <c r="E1141" s="425"/>
      <c r="F1141" s="389"/>
      <c r="G1141" s="389"/>
      <c r="H1141" s="425"/>
      <c r="I1141" s="425"/>
      <c r="J1141" s="425"/>
      <c r="K1141" s="428"/>
    </row>
    <row r="1142" spans="2:11">
      <c r="B1142" s="424"/>
      <c r="C1142" s="374"/>
      <c r="D1142" s="374"/>
      <c r="E1142" s="425"/>
      <c r="F1142" s="389"/>
      <c r="G1142" s="389"/>
      <c r="H1142" s="425"/>
      <c r="I1142" s="425"/>
      <c r="J1142" s="425"/>
      <c r="K1142" s="428"/>
    </row>
    <row r="1143" spans="2:11">
      <c r="B1143" s="424"/>
      <c r="C1143" s="374"/>
      <c r="D1143" s="374"/>
      <c r="E1143" s="425"/>
      <c r="F1143" s="389"/>
      <c r="G1143" s="389"/>
      <c r="H1143" s="425"/>
      <c r="I1143" s="425"/>
      <c r="J1143" s="425"/>
      <c r="K1143" s="428"/>
    </row>
    <row r="1144" spans="2:11">
      <c r="B1144" s="424"/>
      <c r="C1144" s="374"/>
      <c r="D1144" s="374"/>
      <c r="E1144" s="425"/>
      <c r="F1144" s="389"/>
      <c r="G1144" s="389"/>
      <c r="H1144" s="425"/>
      <c r="I1144" s="425"/>
      <c r="J1144" s="425"/>
      <c r="K1144" s="428"/>
    </row>
    <row r="1145" spans="2:11">
      <c r="B1145" s="424"/>
      <c r="C1145" s="374"/>
      <c r="D1145" s="374"/>
      <c r="E1145" s="425"/>
      <c r="F1145" s="389"/>
      <c r="G1145" s="389"/>
      <c r="H1145" s="425"/>
      <c r="I1145" s="425"/>
      <c r="J1145" s="425"/>
      <c r="K1145" s="428"/>
    </row>
    <row r="1146" spans="2:11">
      <c r="B1146" s="424"/>
      <c r="C1146" s="374"/>
      <c r="D1146" s="374"/>
      <c r="E1146" s="425"/>
      <c r="F1146" s="389"/>
      <c r="G1146" s="389"/>
      <c r="H1146" s="425"/>
      <c r="I1146" s="425"/>
      <c r="J1146" s="425"/>
      <c r="K1146" s="428"/>
    </row>
    <row r="1147" spans="2:11">
      <c r="B1147" s="424"/>
      <c r="C1147" s="374"/>
      <c r="D1147" s="374"/>
      <c r="E1147" s="425"/>
      <c r="F1147" s="389"/>
      <c r="G1147" s="389"/>
      <c r="H1147" s="425"/>
      <c r="I1147" s="425"/>
      <c r="J1147" s="425"/>
      <c r="K1147" s="428"/>
    </row>
    <row r="1148" spans="2:11">
      <c r="B1148" s="424"/>
      <c r="C1148" s="374"/>
      <c r="D1148" s="374"/>
      <c r="E1148" s="425"/>
      <c r="F1148" s="389"/>
      <c r="G1148" s="389"/>
      <c r="H1148" s="425"/>
      <c r="I1148" s="425"/>
      <c r="J1148" s="425"/>
      <c r="K1148" s="428"/>
    </row>
    <row r="1149" spans="2:11">
      <c r="B1149" s="424"/>
      <c r="C1149" s="374"/>
      <c r="D1149" s="374"/>
      <c r="E1149" s="425"/>
      <c r="F1149" s="389"/>
      <c r="G1149" s="389"/>
      <c r="H1149" s="425"/>
      <c r="I1149" s="425"/>
      <c r="J1149" s="425"/>
      <c r="K1149" s="428"/>
    </row>
    <row r="1150" spans="2:11">
      <c r="B1150" s="424"/>
      <c r="C1150" s="374"/>
      <c r="D1150" s="374"/>
      <c r="E1150" s="425"/>
      <c r="F1150" s="389"/>
      <c r="G1150" s="389"/>
      <c r="H1150" s="425"/>
      <c r="I1150" s="425"/>
      <c r="J1150" s="425"/>
      <c r="K1150" s="428"/>
    </row>
    <row r="1151" spans="2:11">
      <c r="B1151" s="424"/>
      <c r="C1151" s="374"/>
      <c r="D1151" s="374"/>
      <c r="E1151" s="425"/>
      <c r="F1151" s="389"/>
      <c r="G1151" s="389"/>
      <c r="H1151" s="425"/>
      <c r="I1151" s="425"/>
      <c r="J1151" s="425"/>
      <c r="K1151" s="428"/>
    </row>
    <row r="1152" spans="2:11">
      <c r="B1152" s="424"/>
      <c r="C1152" s="374"/>
      <c r="D1152" s="374"/>
      <c r="E1152" s="425"/>
      <c r="F1152" s="389"/>
      <c r="G1152" s="389"/>
      <c r="H1152" s="425"/>
      <c r="I1152" s="425"/>
      <c r="J1152" s="425"/>
      <c r="K1152" s="428"/>
    </row>
    <row r="1153" spans="2:11">
      <c r="B1153" s="424"/>
      <c r="C1153" s="374"/>
      <c r="D1153" s="374"/>
      <c r="E1153" s="425"/>
      <c r="F1153" s="389"/>
      <c r="G1153" s="389"/>
      <c r="H1153" s="425"/>
      <c r="I1153" s="425"/>
      <c r="J1153" s="425"/>
      <c r="K1153" s="428"/>
    </row>
    <row r="1154" spans="2:11">
      <c r="B1154" s="424"/>
      <c r="C1154" s="374"/>
      <c r="D1154" s="374"/>
      <c r="E1154" s="425"/>
      <c r="F1154" s="389"/>
      <c r="G1154" s="389"/>
      <c r="H1154" s="425"/>
      <c r="I1154" s="425"/>
      <c r="J1154" s="425"/>
      <c r="K1154" s="428"/>
    </row>
    <row r="1155" spans="2:11">
      <c r="B1155" s="424"/>
      <c r="C1155" s="374"/>
      <c r="D1155" s="374"/>
      <c r="E1155" s="425"/>
      <c r="F1155" s="389"/>
      <c r="G1155" s="389"/>
      <c r="H1155" s="425"/>
      <c r="I1155" s="425"/>
      <c r="J1155" s="425"/>
      <c r="K1155" s="428"/>
    </row>
    <row r="1156" spans="2:11">
      <c r="B1156" s="424"/>
      <c r="C1156" s="374"/>
      <c r="D1156" s="374"/>
      <c r="E1156" s="425"/>
      <c r="F1156" s="389"/>
      <c r="G1156" s="389"/>
      <c r="H1156" s="425"/>
      <c r="I1156" s="425"/>
      <c r="J1156" s="425"/>
      <c r="K1156" s="428"/>
    </row>
    <row r="1157" spans="2:11">
      <c r="B1157" s="424"/>
      <c r="C1157" s="374"/>
      <c r="D1157" s="374"/>
      <c r="E1157" s="425"/>
      <c r="F1157" s="389"/>
      <c r="G1157" s="389"/>
      <c r="H1157" s="425"/>
      <c r="I1157" s="425"/>
      <c r="J1157" s="425"/>
      <c r="K1157" s="428"/>
    </row>
    <row r="1158" spans="2:11">
      <c r="B1158" s="424"/>
      <c r="C1158" s="374"/>
      <c r="D1158" s="374"/>
      <c r="E1158" s="425"/>
      <c r="F1158" s="389"/>
      <c r="G1158" s="389"/>
      <c r="H1158" s="425"/>
      <c r="I1158" s="425"/>
      <c r="J1158" s="425"/>
      <c r="K1158" s="428"/>
    </row>
    <row r="1159" spans="2:11">
      <c r="B1159" s="424"/>
      <c r="C1159" s="374"/>
      <c r="D1159" s="374"/>
      <c r="E1159" s="425"/>
      <c r="F1159" s="389"/>
      <c r="G1159" s="389"/>
      <c r="H1159" s="425"/>
      <c r="I1159" s="425"/>
      <c r="J1159" s="425"/>
      <c r="K1159" s="428"/>
    </row>
    <row r="1160" spans="2:11">
      <c r="B1160" s="424"/>
      <c r="C1160" s="374"/>
      <c r="D1160" s="374"/>
      <c r="E1160" s="425"/>
      <c r="F1160" s="389"/>
      <c r="G1160" s="389"/>
      <c r="H1160" s="425"/>
      <c r="I1160" s="425"/>
      <c r="J1160" s="425"/>
      <c r="K1160" s="428"/>
    </row>
    <row r="1161" spans="2:11">
      <c r="B1161" s="424"/>
      <c r="C1161" s="374"/>
      <c r="D1161" s="374"/>
      <c r="E1161" s="425"/>
      <c r="F1161" s="389"/>
      <c r="G1161" s="389"/>
      <c r="H1161" s="425"/>
      <c r="I1161" s="425"/>
      <c r="J1161" s="425"/>
      <c r="K1161" s="428"/>
    </row>
    <row r="1162" spans="2:11">
      <c r="B1162" s="424"/>
      <c r="C1162" s="374"/>
      <c r="D1162" s="374"/>
      <c r="E1162" s="425"/>
      <c r="F1162" s="389"/>
      <c r="G1162" s="389"/>
      <c r="H1162" s="425"/>
      <c r="I1162" s="425"/>
      <c r="J1162" s="425"/>
      <c r="K1162" s="428"/>
    </row>
    <row r="1163" spans="2:11">
      <c r="B1163" s="424"/>
      <c r="C1163" s="374"/>
      <c r="D1163" s="374"/>
      <c r="E1163" s="425"/>
      <c r="F1163" s="389"/>
      <c r="G1163" s="389"/>
      <c r="H1163" s="425"/>
      <c r="I1163" s="425"/>
      <c r="J1163" s="425"/>
      <c r="K1163" s="428"/>
    </row>
    <row r="1164" spans="2:11">
      <c r="B1164" s="424"/>
      <c r="C1164" s="374"/>
      <c r="D1164" s="374"/>
      <c r="E1164" s="425"/>
      <c r="F1164" s="389"/>
      <c r="G1164" s="389"/>
      <c r="H1164" s="425"/>
      <c r="I1164" s="425"/>
      <c r="J1164" s="425"/>
      <c r="K1164" s="428"/>
    </row>
    <row r="1165" spans="2:11">
      <c r="B1165" s="424">
        <v>54</v>
      </c>
      <c r="C1165" s="374"/>
      <c r="D1165" s="374" t="s">
        <v>284</v>
      </c>
      <c r="E1165" s="425" t="str">
        <f>"SOC-"&amp;B1165&amp;"-1"</f>
        <v>SOC-54-1</v>
      </c>
      <c r="F1165" s="389"/>
      <c r="G1165" s="389" t="s">
        <v>285</v>
      </c>
      <c r="H1165" s="425"/>
      <c r="I1165" s="425" t="s">
        <v>74</v>
      </c>
      <c r="J1165" s="425"/>
      <c r="K1165" s="428"/>
    </row>
    <row r="1166" spans="2:11">
      <c r="B1166" s="424"/>
      <c r="C1166" s="374"/>
      <c r="D1166" s="374"/>
      <c r="E1166" s="425"/>
      <c r="F1166" s="389"/>
      <c r="G1166" s="389"/>
      <c r="H1166" s="425"/>
      <c r="I1166" s="425"/>
      <c r="J1166" s="425"/>
      <c r="K1166" s="428"/>
    </row>
    <row r="1167" spans="2:11">
      <c r="B1167" s="424"/>
      <c r="C1167" s="374"/>
      <c r="D1167" s="374"/>
      <c r="E1167" s="425"/>
      <c r="F1167" s="389"/>
      <c r="G1167" s="389"/>
      <c r="H1167" s="425"/>
      <c r="I1167" s="425"/>
      <c r="J1167" s="425"/>
      <c r="K1167" s="428"/>
    </row>
    <row r="1168" spans="2:11">
      <c r="B1168" s="424"/>
      <c r="C1168" s="374"/>
      <c r="D1168" s="374"/>
      <c r="E1168" s="425"/>
      <c r="F1168" s="389"/>
      <c r="G1168" s="389"/>
      <c r="H1168" s="425"/>
      <c r="I1168" s="425"/>
      <c r="J1168" s="425"/>
      <c r="K1168" s="428"/>
    </row>
    <row r="1169" spans="2:11">
      <c r="B1169" s="424"/>
      <c r="C1169" s="374"/>
      <c r="D1169" s="374"/>
      <c r="E1169" s="425"/>
      <c r="F1169" s="389"/>
      <c r="G1169" s="389"/>
      <c r="H1169" s="425"/>
      <c r="I1169" s="425"/>
      <c r="J1169" s="425"/>
      <c r="K1169" s="428"/>
    </row>
    <row r="1170" spans="2:11">
      <c r="B1170" s="424"/>
      <c r="C1170" s="374"/>
      <c r="D1170" s="374"/>
      <c r="E1170" s="425"/>
      <c r="F1170" s="389"/>
      <c r="G1170" s="389"/>
      <c r="H1170" s="425"/>
      <c r="I1170" s="425"/>
      <c r="J1170" s="425"/>
      <c r="K1170" s="428"/>
    </row>
    <row r="1171" spans="2:11">
      <c r="B1171" s="424"/>
      <c r="C1171" s="374"/>
      <c r="D1171" s="374"/>
      <c r="E1171" s="425"/>
      <c r="F1171" s="389"/>
      <c r="G1171" s="389"/>
      <c r="H1171" s="425"/>
      <c r="I1171" s="425"/>
      <c r="J1171" s="425"/>
      <c r="K1171" s="428"/>
    </row>
    <row r="1172" spans="2:11">
      <c r="B1172" s="424"/>
      <c r="C1172" s="374"/>
      <c r="D1172" s="374"/>
      <c r="E1172" s="425"/>
      <c r="F1172" s="389"/>
      <c r="G1172" s="389"/>
      <c r="H1172" s="425"/>
      <c r="I1172" s="425"/>
      <c r="J1172" s="425"/>
      <c r="K1172" s="428"/>
    </row>
    <row r="1173" spans="2:11">
      <c r="B1173" s="424"/>
      <c r="C1173" s="374"/>
      <c r="D1173" s="374"/>
      <c r="E1173" s="425"/>
      <c r="F1173" s="389"/>
      <c r="G1173" s="389"/>
      <c r="H1173" s="425"/>
      <c r="I1173" s="425"/>
      <c r="J1173" s="425"/>
      <c r="K1173" s="428"/>
    </row>
    <row r="1174" spans="2:11">
      <c r="B1174" s="424">
        <v>55</v>
      </c>
      <c r="C1174" s="374"/>
      <c r="D1174" s="374" t="s">
        <v>286</v>
      </c>
      <c r="E1174" s="425" t="str">
        <f>"SOC-"&amp;B1174&amp;"-1"</f>
        <v>SOC-55-1</v>
      </c>
      <c r="F1174" s="389"/>
      <c r="G1174" s="389" t="s">
        <v>287</v>
      </c>
      <c r="H1174" s="425"/>
      <c r="I1174" s="425" t="s">
        <v>74</v>
      </c>
      <c r="J1174" s="425"/>
      <c r="K1174" s="428"/>
    </row>
    <row r="1175" spans="2:11">
      <c r="B1175" s="424"/>
      <c r="C1175" s="374"/>
      <c r="D1175" s="374"/>
      <c r="E1175" s="425"/>
      <c r="F1175" s="389"/>
      <c r="G1175" s="389"/>
      <c r="H1175" s="425"/>
      <c r="I1175" s="425"/>
      <c r="J1175" s="425"/>
      <c r="K1175" s="428"/>
    </row>
    <row r="1176" spans="2:11">
      <c r="B1176" s="424"/>
      <c r="C1176" s="374"/>
      <c r="D1176" s="374"/>
      <c r="E1176" s="425"/>
      <c r="F1176" s="389"/>
      <c r="G1176" s="389"/>
      <c r="H1176" s="425"/>
      <c r="I1176" s="425"/>
      <c r="J1176" s="425"/>
      <c r="K1176" s="428"/>
    </row>
    <row r="1177" spans="2:11">
      <c r="B1177" s="424"/>
      <c r="C1177" s="374"/>
      <c r="D1177" s="374"/>
      <c r="E1177" s="425"/>
      <c r="F1177" s="389"/>
      <c r="G1177" s="389"/>
      <c r="H1177" s="425"/>
      <c r="I1177" s="425"/>
      <c r="J1177" s="425"/>
      <c r="K1177" s="428"/>
    </row>
    <row r="1178" spans="2:11">
      <c r="B1178" s="424"/>
      <c r="C1178" s="374"/>
      <c r="D1178" s="374"/>
      <c r="E1178" s="425"/>
      <c r="F1178" s="389"/>
      <c r="G1178" s="389"/>
      <c r="H1178" s="425"/>
      <c r="I1178" s="425"/>
      <c r="J1178" s="425"/>
      <c r="K1178" s="428"/>
    </row>
    <row r="1179" spans="2:11">
      <c r="B1179" s="424"/>
      <c r="C1179" s="374"/>
      <c r="D1179" s="374"/>
      <c r="E1179" s="425"/>
      <c r="F1179" s="389"/>
      <c r="G1179" s="389"/>
      <c r="H1179" s="425"/>
      <c r="I1179" s="425"/>
      <c r="J1179" s="425"/>
      <c r="K1179" s="428"/>
    </row>
    <row r="1180" spans="2:11">
      <c r="B1180" s="424"/>
      <c r="C1180" s="374"/>
      <c r="D1180" s="374"/>
      <c r="E1180" s="425"/>
      <c r="F1180" s="389"/>
      <c r="G1180" s="389"/>
      <c r="H1180" s="425"/>
      <c r="I1180" s="425"/>
      <c r="J1180" s="425"/>
      <c r="K1180" s="428"/>
    </row>
    <row r="1181" spans="2:11">
      <c r="B1181" s="424"/>
      <c r="C1181" s="374"/>
      <c r="D1181" s="374"/>
      <c r="E1181" s="425"/>
      <c r="F1181" s="389"/>
      <c r="G1181" s="389"/>
      <c r="H1181" s="425"/>
      <c r="I1181" s="425"/>
      <c r="J1181" s="425"/>
      <c r="K1181" s="428"/>
    </row>
    <row r="1182" spans="2:11">
      <c r="B1182" s="424"/>
      <c r="C1182" s="374"/>
      <c r="D1182" s="374"/>
      <c r="E1182" s="425"/>
      <c r="F1182" s="389"/>
      <c r="G1182" s="389"/>
      <c r="H1182" s="425"/>
      <c r="I1182" s="425"/>
      <c r="J1182" s="425"/>
      <c r="K1182" s="428"/>
    </row>
    <row r="1183" spans="2:11">
      <c r="B1183" s="424"/>
      <c r="C1183" s="374"/>
      <c r="D1183" s="374"/>
      <c r="E1183" s="425"/>
      <c r="F1183" s="389"/>
      <c r="G1183" s="389"/>
      <c r="H1183" s="425"/>
      <c r="I1183" s="425"/>
      <c r="J1183" s="425"/>
      <c r="K1183" s="428"/>
    </row>
    <row r="1184" spans="2:11">
      <c r="B1184" s="424">
        <v>56</v>
      </c>
      <c r="C1184" s="425" t="s">
        <v>288</v>
      </c>
      <c r="D1184" s="374" t="s">
        <v>289</v>
      </c>
      <c r="E1184" s="425" t="str">
        <f>"SOC-"&amp;B1184&amp;"-1"</f>
        <v>SOC-56-1</v>
      </c>
      <c r="F1184" s="389"/>
      <c r="G1184" s="389" t="s">
        <v>290</v>
      </c>
      <c r="H1184" s="425"/>
      <c r="I1184" s="425" t="s">
        <v>74</v>
      </c>
      <c r="J1184" s="425"/>
      <c r="K1184" s="428"/>
    </row>
    <row r="1185" spans="2:11">
      <c r="B1185" s="424"/>
      <c r="C1185" s="425"/>
      <c r="D1185" s="374"/>
      <c r="E1185" s="425"/>
      <c r="F1185" s="389"/>
      <c r="G1185" s="389"/>
      <c r="H1185" s="425"/>
      <c r="I1185" s="425"/>
      <c r="J1185" s="425"/>
      <c r="K1185" s="428"/>
    </row>
    <row r="1186" spans="2:11">
      <c r="B1186" s="424"/>
      <c r="C1186" s="425"/>
      <c r="D1186" s="374"/>
      <c r="E1186" s="425"/>
      <c r="F1186" s="389"/>
      <c r="G1186" s="389"/>
      <c r="H1186" s="425"/>
      <c r="I1186" s="425"/>
      <c r="J1186" s="425"/>
      <c r="K1186" s="428"/>
    </row>
    <row r="1187" spans="2:11">
      <c r="B1187" s="424"/>
      <c r="C1187" s="425"/>
      <c r="D1187" s="374"/>
      <c r="E1187" s="425"/>
      <c r="F1187" s="389"/>
      <c r="G1187" s="389"/>
      <c r="H1187" s="425"/>
      <c r="I1187" s="425"/>
      <c r="J1187" s="425"/>
      <c r="K1187" s="428"/>
    </row>
    <row r="1188" spans="2:11">
      <c r="B1188" s="424"/>
      <c r="C1188" s="425"/>
      <c r="D1188" s="374"/>
      <c r="E1188" s="425"/>
      <c r="F1188" s="389"/>
      <c r="G1188" s="389"/>
      <c r="H1188" s="425"/>
      <c r="I1188" s="425"/>
      <c r="J1188" s="425"/>
      <c r="K1188" s="428"/>
    </row>
    <row r="1189" spans="2:11">
      <c r="B1189" s="424"/>
      <c r="C1189" s="425"/>
      <c r="D1189" s="374"/>
      <c r="E1189" s="425"/>
      <c r="F1189" s="389"/>
      <c r="G1189" s="389"/>
      <c r="H1189" s="425"/>
      <c r="I1189" s="425"/>
      <c r="J1189" s="425"/>
      <c r="K1189" s="428"/>
    </row>
    <row r="1190" spans="2:11">
      <c r="B1190" s="424"/>
      <c r="C1190" s="425"/>
      <c r="D1190" s="374"/>
      <c r="E1190" s="425"/>
      <c r="F1190" s="389"/>
      <c r="G1190" s="389"/>
      <c r="H1190" s="425"/>
      <c r="I1190" s="425"/>
      <c r="J1190" s="425"/>
      <c r="K1190" s="428"/>
    </row>
    <row r="1191" spans="2:11">
      <c r="B1191" s="424"/>
      <c r="C1191" s="425"/>
      <c r="D1191" s="374"/>
      <c r="E1191" s="425"/>
      <c r="F1191" s="389"/>
      <c r="G1191" s="389"/>
      <c r="H1191" s="425"/>
      <c r="I1191" s="425"/>
      <c r="J1191" s="425"/>
      <c r="K1191" s="428"/>
    </row>
    <row r="1192" spans="2:11">
      <c r="B1192" s="424"/>
      <c r="C1192" s="425"/>
      <c r="D1192" s="374"/>
      <c r="E1192" s="425"/>
      <c r="F1192" s="389"/>
      <c r="G1192" s="389"/>
      <c r="H1192" s="425"/>
      <c r="I1192" s="425"/>
      <c r="J1192" s="425"/>
      <c r="K1192" s="428"/>
    </row>
    <row r="1193" spans="2:11">
      <c r="B1193" s="424"/>
      <c r="C1193" s="425"/>
      <c r="D1193" s="374"/>
      <c r="E1193" s="425"/>
      <c r="F1193" s="389"/>
      <c r="G1193" s="389"/>
      <c r="H1193" s="425"/>
      <c r="I1193" s="425"/>
      <c r="J1193" s="425"/>
      <c r="K1193" s="428"/>
    </row>
    <row r="1194" spans="2:11">
      <c r="B1194" s="424"/>
      <c r="C1194" s="425"/>
      <c r="D1194" s="374"/>
      <c r="E1194" s="425"/>
      <c r="F1194" s="389"/>
      <c r="G1194" s="389"/>
      <c r="H1194" s="425"/>
      <c r="I1194" s="425"/>
      <c r="J1194" s="425"/>
      <c r="K1194" s="428"/>
    </row>
    <row r="1195" spans="2:11">
      <c r="B1195" s="424">
        <v>57</v>
      </c>
      <c r="C1195" s="425"/>
      <c r="D1195" s="374" t="s">
        <v>291</v>
      </c>
      <c r="E1195" s="425" t="str">
        <f>"SOC-"&amp;B1195&amp;"-1"</f>
        <v>SOC-57-1</v>
      </c>
      <c r="F1195" s="389"/>
      <c r="G1195" s="389" t="s">
        <v>292</v>
      </c>
      <c r="H1195" s="425"/>
      <c r="I1195" s="425" t="s">
        <v>74</v>
      </c>
      <c r="J1195" s="425"/>
      <c r="K1195" s="428"/>
    </row>
    <row r="1196" spans="2:11">
      <c r="B1196" s="424"/>
      <c r="C1196" s="425"/>
      <c r="D1196" s="374"/>
      <c r="E1196" s="425"/>
      <c r="F1196" s="389"/>
      <c r="G1196" s="389"/>
      <c r="H1196" s="425"/>
      <c r="I1196" s="425"/>
      <c r="J1196" s="425"/>
      <c r="K1196" s="428"/>
    </row>
    <row r="1197" spans="2:11">
      <c r="B1197" s="424"/>
      <c r="C1197" s="425"/>
      <c r="D1197" s="374"/>
      <c r="E1197" s="425"/>
      <c r="F1197" s="389"/>
      <c r="G1197" s="389"/>
      <c r="H1197" s="425"/>
      <c r="I1197" s="425"/>
      <c r="J1197" s="425"/>
      <c r="K1197" s="428"/>
    </row>
    <row r="1198" spans="2:11">
      <c r="B1198" s="424"/>
      <c r="C1198" s="425"/>
      <c r="D1198" s="374"/>
      <c r="E1198" s="425"/>
      <c r="F1198" s="389"/>
      <c r="G1198" s="389"/>
      <c r="H1198" s="425"/>
      <c r="I1198" s="425"/>
      <c r="J1198" s="425"/>
      <c r="K1198" s="428"/>
    </row>
    <row r="1199" spans="2:11">
      <c r="B1199" s="424"/>
      <c r="C1199" s="425"/>
      <c r="D1199" s="374"/>
      <c r="E1199" s="425"/>
      <c r="F1199" s="389"/>
      <c r="G1199" s="389"/>
      <c r="H1199" s="425"/>
      <c r="I1199" s="425"/>
      <c r="J1199" s="425"/>
      <c r="K1199" s="428"/>
    </row>
    <row r="1200" spans="2:11">
      <c r="B1200" s="424"/>
      <c r="C1200" s="425"/>
      <c r="D1200" s="374"/>
      <c r="E1200" s="425"/>
      <c r="F1200" s="389"/>
      <c r="G1200" s="389"/>
      <c r="H1200" s="425"/>
      <c r="I1200" s="425"/>
      <c r="J1200" s="425"/>
      <c r="K1200" s="428"/>
    </row>
    <row r="1201" spans="2:11">
      <c r="B1201" s="424"/>
      <c r="C1201" s="425"/>
      <c r="D1201" s="374"/>
      <c r="E1201" s="425"/>
      <c r="F1201" s="389"/>
      <c r="G1201" s="389"/>
      <c r="H1201" s="425"/>
      <c r="I1201" s="425"/>
      <c r="J1201" s="425"/>
      <c r="K1201" s="428"/>
    </row>
    <row r="1202" spans="2:11">
      <c r="B1202" s="424"/>
      <c r="C1202" s="425"/>
      <c r="D1202" s="374"/>
      <c r="E1202" s="425"/>
      <c r="F1202" s="389"/>
      <c r="G1202" s="389"/>
      <c r="H1202" s="425"/>
      <c r="I1202" s="425"/>
      <c r="J1202" s="425"/>
      <c r="K1202" s="428"/>
    </row>
    <row r="1203" spans="2:11">
      <c r="B1203" s="424"/>
      <c r="C1203" s="425"/>
      <c r="D1203" s="374"/>
      <c r="E1203" s="425"/>
      <c r="F1203" s="389"/>
      <c r="G1203" s="389"/>
      <c r="H1203" s="425"/>
      <c r="I1203" s="425"/>
      <c r="J1203" s="425"/>
      <c r="K1203" s="428"/>
    </row>
    <row r="1204" spans="2:11">
      <c r="B1204" s="424"/>
      <c r="C1204" s="425"/>
      <c r="D1204" s="374"/>
      <c r="E1204" s="425"/>
      <c r="F1204" s="389"/>
      <c r="G1204" s="389"/>
      <c r="H1204" s="425"/>
      <c r="I1204" s="425"/>
      <c r="J1204" s="425"/>
      <c r="K1204" s="428"/>
    </row>
    <row r="1205" spans="2:11">
      <c r="B1205" s="424"/>
      <c r="C1205" s="425"/>
      <c r="D1205" s="374"/>
      <c r="E1205" s="425"/>
      <c r="F1205" s="389"/>
      <c r="G1205" s="389"/>
      <c r="H1205" s="425"/>
      <c r="I1205" s="425"/>
      <c r="J1205" s="425"/>
      <c r="K1205" s="428"/>
    </row>
    <row r="1206" spans="2:11" ht="15.6" customHeight="1">
      <c r="B1206" s="424">
        <v>58</v>
      </c>
      <c r="C1206" s="425"/>
      <c r="D1206" s="374" t="s">
        <v>293</v>
      </c>
      <c r="E1206" s="425" t="str">
        <f>"SOC-"&amp;B1206&amp;"-1"</f>
        <v>SOC-58-1</v>
      </c>
      <c r="F1206" s="389"/>
      <c r="G1206" s="389" t="s">
        <v>294</v>
      </c>
      <c r="H1206" s="374" t="s">
        <v>295</v>
      </c>
      <c r="I1206" s="374" t="s">
        <v>74</v>
      </c>
      <c r="J1206" s="374"/>
      <c r="K1206" s="394" t="s">
        <v>296</v>
      </c>
    </row>
    <row r="1207" spans="2:11">
      <c r="B1207" s="424"/>
      <c r="C1207" s="425"/>
      <c r="D1207" s="374"/>
      <c r="E1207" s="425"/>
      <c r="F1207" s="389"/>
      <c r="G1207" s="389"/>
      <c r="H1207" s="425"/>
      <c r="I1207" s="425"/>
      <c r="J1207" s="425"/>
      <c r="K1207" s="428"/>
    </row>
    <row r="1208" spans="2:11">
      <c r="B1208" s="424"/>
      <c r="C1208" s="425"/>
      <c r="D1208" s="374"/>
      <c r="E1208" s="425"/>
      <c r="F1208" s="389"/>
      <c r="G1208" s="389"/>
      <c r="H1208" s="425"/>
      <c r="I1208" s="425"/>
      <c r="J1208" s="425"/>
      <c r="K1208" s="428"/>
    </row>
    <row r="1209" spans="2:11">
      <c r="B1209" s="424"/>
      <c r="C1209" s="425"/>
      <c r="D1209" s="374"/>
      <c r="E1209" s="425"/>
      <c r="F1209" s="389"/>
      <c r="G1209" s="389"/>
      <c r="H1209" s="425"/>
      <c r="I1209" s="425"/>
      <c r="J1209" s="425"/>
      <c r="K1209" s="428"/>
    </row>
    <row r="1210" spans="2:11">
      <c r="B1210" s="424"/>
      <c r="C1210" s="425"/>
      <c r="D1210" s="374"/>
      <c r="E1210" s="425"/>
      <c r="F1210" s="389"/>
      <c r="G1210" s="389"/>
      <c r="H1210" s="425"/>
      <c r="I1210" s="425"/>
      <c r="J1210" s="425"/>
      <c r="K1210" s="428"/>
    </row>
    <row r="1211" spans="2:11">
      <c r="B1211" s="424"/>
      <c r="C1211" s="425"/>
      <c r="D1211" s="374"/>
      <c r="E1211" s="425"/>
      <c r="F1211" s="389"/>
      <c r="G1211" s="389"/>
      <c r="H1211" s="425"/>
      <c r="I1211" s="425"/>
      <c r="J1211" s="425"/>
      <c r="K1211" s="428"/>
    </row>
    <row r="1212" spans="2:11">
      <c r="B1212" s="424"/>
      <c r="C1212" s="425"/>
      <c r="D1212" s="374"/>
      <c r="E1212" s="425"/>
      <c r="F1212" s="389"/>
      <c r="G1212" s="389"/>
      <c r="H1212" s="425"/>
      <c r="I1212" s="425"/>
      <c r="J1212" s="425"/>
      <c r="K1212" s="428"/>
    </row>
    <row r="1213" spans="2:11">
      <c r="B1213" s="424"/>
      <c r="C1213" s="425"/>
      <c r="D1213" s="374"/>
      <c r="E1213" s="425"/>
      <c r="F1213" s="389"/>
      <c r="G1213" s="389"/>
      <c r="H1213" s="425"/>
      <c r="I1213" s="425"/>
      <c r="J1213" s="425"/>
      <c r="K1213" s="428"/>
    </row>
    <row r="1214" spans="2:11">
      <c r="B1214" s="424"/>
      <c r="C1214" s="425"/>
      <c r="D1214" s="374"/>
      <c r="E1214" s="425"/>
      <c r="F1214" s="389"/>
      <c r="G1214" s="389"/>
      <c r="H1214" s="425"/>
      <c r="I1214" s="425"/>
      <c r="J1214" s="425"/>
      <c r="K1214" s="428"/>
    </row>
    <row r="1215" spans="2:11">
      <c r="B1215" s="424"/>
      <c r="C1215" s="425"/>
      <c r="D1215" s="374"/>
      <c r="E1215" s="425"/>
      <c r="F1215" s="389"/>
      <c r="G1215" s="389"/>
      <c r="H1215" s="425"/>
      <c r="I1215" s="425"/>
      <c r="J1215" s="425"/>
      <c r="K1215" s="428"/>
    </row>
    <row r="1216" spans="2:11">
      <c r="B1216" s="424"/>
      <c r="C1216" s="425"/>
      <c r="D1216" s="374"/>
      <c r="E1216" s="425"/>
      <c r="F1216" s="389"/>
      <c r="G1216" s="389"/>
      <c r="H1216" s="425"/>
      <c r="I1216" s="425"/>
      <c r="J1216" s="425"/>
      <c r="K1216" s="428"/>
    </row>
    <row r="1217" spans="2:11">
      <c r="B1217" s="424"/>
      <c r="C1217" s="425"/>
      <c r="D1217" s="374"/>
      <c r="E1217" s="425"/>
      <c r="F1217" s="389"/>
      <c r="G1217" s="389"/>
      <c r="H1217" s="425"/>
      <c r="I1217" s="425"/>
      <c r="J1217" s="425"/>
      <c r="K1217" s="428"/>
    </row>
    <row r="1218" spans="2:11">
      <c r="B1218" s="424"/>
      <c r="C1218" s="425"/>
      <c r="D1218" s="374"/>
      <c r="E1218" s="425"/>
      <c r="F1218" s="389"/>
      <c r="G1218" s="389"/>
      <c r="H1218" s="425"/>
      <c r="I1218" s="425"/>
      <c r="J1218" s="425"/>
      <c r="K1218" s="428"/>
    </row>
    <row r="1219" spans="2:11">
      <c r="B1219" s="424"/>
      <c r="C1219" s="425"/>
      <c r="D1219" s="374"/>
      <c r="E1219" s="425"/>
      <c r="F1219" s="389"/>
      <c r="G1219" s="389"/>
      <c r="H1219" s="425"/>
      <c r="I1219" s="425"/>
      <c r="J1219" s="425"/>
      <c r="K1219" s="428"/>
    </row>
    <row r="1220" spans="2:11">
      <c r="B1220" s="424"/>
      <c r="C1220" s="425"/>
      <c r="D1220" s="374"/>
      <c r="E1220" s="425"/>
      <c r="F1220" s="389"/>
      <c r="G1220" s="389"/>
      <c r="H1220" s="425"/>
      <c r="I1220" s="425"/>
      <c r="J1220" s="425"/>
      <c r="K1220" s="428"/>
    </row>
    <row r="1221" spans="2:11">
      <c r="B1221" s="424"/>
      <c r="C1221" s="425"/>
      <c r="D1221" s="374"/>
      <c r="E1221" s="425"/>
      <c r="F1221" s="389"/>
      <c r="G1221" s="389"/>
      <c r="H1221" s="425"/>
      <c r="I1221" s="425"/>
      <c r="J1221" s="425"/>
      <c r="K1221" s="428"/>
    </row>
    <row r="1222" spans="2:11">
      <c r="B1222" s="424"/>
      <c r="C1222" s="425"/>
      <c r="D1222" s="374"/>
      <c r="E1222" s="425"/>
      <c r="F1222" s="389"/>
      <c r="G1222" s="389"/>
      <c r="H1222" s="425"/>
      <c r="I1222" s="425"/>
      <c r="J1222" s="425"/>
      <c r="K1222" s="428"/>
    </row>
    <row r="1223" spans="2:11">
      <c r="B1223" s="424"/>
      <c r="C1223" s="425"/>
      <c r="D1223" s="374"/>
      <c r="E1223" s="425"/>
      <c r="F1223" s="389"/>
      <c r="G1223" s="389"/>
      <c r="H1223" s="425"/>
      <c r="I1223" s="425"/>
      <c r="J1223" s="425"/>
      <c r="K1223" s="428"/>
    </row>
    <row r="1224" spans="2:11">
      <c r="B1224" s="424"/>
      <c r="C1224" s="425"/>
      <c r="D1224" s="374"/>
      <c r="E1224" s="425"/>
      <c r="F1224" s="389"/>
      <c r="G1224" s="389"/>
      <c r="H1224" s="425"/>
      <c r="I1224" s="425"/>
      <c r="J1224" s="425"/>
      <c r="K1224" s="428"/>
    </row>
    <row r="1225" spans="2:11">
      <c r="B1225" s="424"/>
      <c r="C1225" s="425"/>
      <c r="D1225" s="374"/>
      <c r="E1225" s="425"/>
      <c r="F1225" s="389"/>
      <c r="G1225" s="389"/>
      <c r="H1225" s="425"/>
      <c r="I1225" s="425"/>
      <c r="J1225" s="425"/>
      <c r="K1225" s="428"/>
    </row>
    <row r="1226" spans="2:11">
      <c r="B1226" s="424"/>
      <c r="C1226" s="425"/>
      <c r="D1226" s="374"/>
      <c r="E1226" s="425"/>
      <c r="F1226" s="389"/>
      <c r="G1226" s="389"/>
      <c r="H1226" s="425"/>
      <c r="I1226" s="425"/>
      <c r="J1226" s="425"/>
      <c r="K1226" s="428"/>
    </row>
    <row r="1227" spans="2:11">
      <c r="B1227" s="424"/>
      <c r="C1227" s="425"/>
      <c r="D1227" s="374"/>
      <c r="E1227" s="425"/>
      <c r="F1227" s="389"/>
      <c r="G1227" s="389"/>
      <c r="H1227" s="425"/>
      <c r="I1227" s="425"/>
      <c r="J1227" s="425"/>
      <c r="K1227" s="428"/>
    </row>
    <row r="1228" spans="2:11">
      <c r="B1228" s="424"/>
      <c r="C1228" s="425"/>
      <c r="D1228" s="374"/>
      <c r="E1228" s="425"/>
      <c r="F1228" s="389"/>
      <c r="G1228" s="389"/>
      <c r="H1228" s="425"/>
      <c r="I1228" s="425"/>
      <c r="J1228" s="425"/>
      <c r="K1228" s="428"/>
    </row>
    <row r="1229" spans="2:11">
      <c r="B1229" s="424"/>
      <c r="C1229" s="425"/>
      <c r="D1229" s="374"/>
      <c r="E1229" s="425"/>
      <c r="F1229" s="389"/>
      <c r="G1229" s="389"/>
      <c r="H1229" s="425"/>
      <c r="I1229" s="425"/>
      <c r="J1229" s="425"/>
      <c r="K1229" s="428"/>
    </row>
    <row r="1230" spans="2:11">
      <c r="B1230" s="424"/>
      <c r="C1230" s="425"/>
      <c r="D1230" s="374"/>
      <c r="E1230" s="425"/>
      <c r="F1230" s="389"/>
      <c r="G1230" s="389"/>
      <c r="H1230" s="425"/>
      <c r="I1230" s="425"/>
      <c r="J1230" s="425"/>
      <c r="K1230" s="428"/>
    </row>
    <row r="1231" spans="2:11">
      <c r="B1231" s="424"/>
      <c r="C1231" s="425"/>
      <c r="D1231" s="374"/>
      <c r="E1231" s="425"/>
      <c r="F1231" s="389"/>
      <c r="G1231" s="389"/>
      <c r="H1231" s="425"/>
      <c r="I1231" s="425"/>
      <c r="J1231" s="425"/>
      <c r="K1231" s="428"/>
    </row>
    <row r="1232" spans="2:11">
      <c r="B1232" s="424"/>
      <c r="C1232" s="425"/>
      <c r="D1232" s="374"/>
      <c r="E1232" s="425"/>
      <c r="F1232" s="389"/>
      <c r="G1232" s="389"/>
      <c r="H1232" s="425"/>
      <c r="I1232" s="425"/>
      <c r="J1232" s="425"/>
      <c r="K1232" s="428"/>
    </row>
    <row r="1233" spans="2:11">
      <c r="B1233" s="424"/>
      <c r="C1233" s="425"/>
      <c r="D1233" s="374"/>
      <c r="E1233" s="425"/>
      <c r="F1233" s="389"/>
      <c r="G1233" s="389"/>
      <c r="H1233" s="425"/>
      <c r="I1233" s="425"/>
      <c r="J1233" s="425"/>
      <c r="K1233" s="428"/>
    </row>
    <row r="1234" spans="2:11">
      <c r="B1234" s="424"/>
      <c r="C1234" s="425"/>
      <c r="D1234" s="374"/>
      <c r="E1234" s="425"/>
      <c r="F1234" s="389"/>
      <c r="G1234" s="389"/>
      <c r="H1234" s="425"/>
      <c r="I1234" s="425"/>
      <c r="J1234" s="425"/>
      <c r="K1234" s="428"/>
    </row>
    <row r="1235" spans="2:11">
      <c r="B1235" s="424"/>
      <c r="C1235" s="425"/>
      <c r="D1235" s="374"/>
      <c r="E1235" s="425"/>
      <c r="F1235" s="389"/>
      <c r="G1235" s="389"/>
      <c r="H1235" s="425"/>
      <c r="I1235" s="425"/>
      <c r="J1235" s="425"/>
      <c r="K1235" s="428"/>
    </row>
    <row r="1236" spans="2:11">
      <c r="B1236" s="424"/>
      <c r="C1236" s="425"/>
      <c r="D1236" s="374"/>
      <c r="E1236" s="425"/>
      <c r="F1236" s="389"/>
      <c r="G1236" s="389"/>
      <c r="H1236" s="425"/>
      <c r="I1236" s="425"/>
      <c r="J1236" s="425"/>
      <c r="K1236" s="428"/>
    </row>
    <row r="1237" spans="2:11">
      <c r="B1237" s="424"/>
      <c r="C1237" s="425"/>
      <c r="D1237" s="374"/>
      <c r="E1237" s="425"/>
      <c r="F1237" s="389"/>
      <c r="G1237" s="389"/>
      <c r="H1237" s="425"/>
      <c r="I1237" s="425"/>
      <c r="J1237" s="425"/>
      <c r="K1237" s="428"/>
    </row>
    <row r="1238" spans="2:11">
      <c r="B1238" s="424"/>
      <c r="C1238" s="425"/>
      <c r="D1238" s="374"/>
      <c r="E1238" s="425"/>
      <c r="F1238" s="389"/>
      <c r="G1238" s="389"/>
      <c r="H1238" s="425"/>
      <c r="I1238" s="425"/>
      <c r="J1238" s="425"/>
      <c r="K1238" s="428"/>
    </row>
    <row r="1239" spans="2:11">
      <c r="B1239" s="424"/>
      <c r="C1239" s="425"/>
      <c r="D1239" s="374"/>
      <c r="E1239" s="425"/>
      <c r="F1239" s="389"/>
      <c r="G1239" s="389"/>
      <c r="H1239" s="425"/>
      <c r="I1239" s="425"/>
      <c r="J1239" s="425"/>
      <c r="K1239" s="428"/>
    </row>
    <row r="1240" spans="2:11">
      <c r="B1240" s="424"/>
      <c r="C1240" s="425"/>
      <c r="D1240" s="374"/>
      <c r="E1240" s="425"/>
      <c r="F1240" s="389"/>
      <c r="G1240" s="389"/>
      <c r="H1240" s="425"/>
      <c r="I1240" s="425"/>
      <c r="J1240" s="425"/>
      <c r="K1240" s="428"/>
    </row>
    <row r="1241" spans="2:11">
      <c r="B1241" s="424"/>
      <c r="C1241" s="425"/>
      <c r="D1241" s="374"/>
      <c r="E1241" s="425"/>
      <c r="F1241" s="389"/>
      <c r="G1241" s="389"/>
      <c r="H1241" s="425"/>
      <c r="I1241" s="425"/>
      <c r="J1241" s="425"/>
      <c r="K1241" s="428"/>
    </row>
    <row r="1242" spans="2:11">
      <c r="B1242" s="424"/>
      <c r="C1242" s="425"/>
      <c r="D1242" s="374"/>
      <c r="E1242" s="425"/>
      <c r="F1242" s="389"/>
      <c r="G1242" s="389"/>
      <c r="H1242" s="425"/>
      <c r="I1242" s="425"/>
      <c r="J1242" s="425"/>
      <c r="K1242" s="428"/>
    </row>
    <row r="1243" spans="2:11">
      <c r="B1243" s="424"/>
      <c r="C1243" s="425"/>
      <c r="D1243" s="374"/>
      <c r="E1243" s="425"/>
      <c r="F1243" s="389"/>
      <c r="G1243" s="389"/>
      <c r="H1243" s="425"/>
      <c r="I1243" s="425"/>
      <c r="J1243" s="425"/>
      <c r="K1243" s="428"/>
    </row>
    <row r="1244" spans="2:11">
      <c r="B1244" s="424"/>
      <c r="C1244" s="425"/>
      <c r="D1244" s="374"/>
      <c r="E1244" s="425"/>
      <c r="F1244" s="389"/>
      <c r="G1244" s="389"/>
      <c r="H1244" s="425"/>
      <c r="I1244" s="425"/>
      <c r="J1244" s="425"/>
      <c r="K1244" s="428"/>
    </row>
    <row r="1245" spans="2:11">
      <c r="B1245" s="424"/>
      <c r="C1245" s="425"/>
      <c r="D1245" s="374"/>
      <c r="E1245" s="425"/>
      <c r="F1245" s="389"/>
      <c r="G1245" s="389"/>
      <c r="H1245" s="425"/>
      <c r="I1245" s="425"/>
      <c r="J1245" s="425"/>
      <c r="K1245" s="428"/>
    </row>
    <row r="1246" spans="2:11" ht="15.6" customHeight="1">
      <c r="B1246" s="424">
        <v>59</v>
      </c>
      <c r="C1246" s="425"/>
      <c r="D1246" s="374" t="s">
        <v>297</v>
      </c>
      <c r="E1246" s="425" t="str">
        <f>"SOC-"&amp;B1246&amp;"-1"</f>
        <v>SOC-59-1</v>
      </c>
      <c r="F1246" s="389"/>
      <c r="G1246" s="408" t="s">
        <v>298</v>
      </c>
      <c r="H1246" s="374"/>
      <c r="I1246" s="374" t="s">
        <v>74</v>
      </c>
      <c r="J1246" s="374"/>
      <c r="K1246" s="394" t="s">
        <v>299</v>
      </c>
    </row>
    <row r="1247" spans="2:11">
      <c r="B1247" s="424"/>
      <c r="C1247" s="425"/>
      <c r="D1247" s="374"/>
      <c r="E1247" s="425"/>
      <c r="F1247" s="389"/>
      <c r="G1247" s="409"/>
      <c r="H1247" s="425"/>
      <c r="I1247" s="425"/>
      <c r="J1247" s="425"/>
      <c r="K1247" s="428"/>
    </row>
    <row r="1248" spans="2:11">
      <c r="B1248" s="424"/>
      <c r="C1248" s="425"/>
      <c r="D1248" s="374"/>
      <c r="E1248" s="425"/>
      <c r="F1248" s="389"/>
      <c r="G1248" s="409"/>
      <c r="H1248" s="425"/>
      <c r="I1248" s="425"/>
      <c r="J1248" s="425"/>
      <c r="K1248" s="428"/>
    </row>
    <row r="1249" spans="2:11">
      <c r="B1249" s="424"/>
      <c r="C1249" s="425"/>
      <c r="D1249" s="374"/>
      <c r="E1249" s="425"/>
      <c r="F1249" s="389"/>
      <c r="G1249" s="409"/>
      <c r="H1249" s="425"/>
      <c r="I1249" s="425"/>
      <c r="J1249" s="425"/>
      <c r="K1249" s="428"/>
    </row>
    <row r="1250" spans="2:11">
      <c r="B1250" s="424"/>
      <c r="C1250" s="425"/>
      <c r="D1250" s="374"/>
      <c r="E1250" s="425"/>
      <c r="F1250" s="389"/>
      <c r="G1250" s="409"/>
      <c r="H1250" s="425"/>
      <c r="I1250" s="425"/>
      <c r="J1250" s="425"/>
      <c r="K1250" s="428"/>
    </row>
    <row r="1251" spans="2:11">
      <c r="B1251" s="424"/>
      <c r="C1251" s="425"/>
      <c r="D1251" s="374"/>
      <c r="E1251" s="425"/>
      <c r="F1251" s="389"/>
      <c r="G1251" s="409"/>
      <c r="H1251" s="425"/>
      <c r="I1251" s="425"/>
      <c r="J1251" s="425"/>
      <c r="K1251" s="428"/>
    </row>
    <row r="1252" spans="2:11">
      <c r="B1252" s="424"/>
      <c r="C1252" s="425"/>
      <c r="D1252" s="374"/>
      <c r="E1252" s="425"/>
      <c r="F1252" s="389"/>
      <c r="G1252" s="409"/>
      <c r="H1252" s="425"/>
      <c r="I1252" s="425"/>
      <c r="J1252" s="425"/>
      <c r="K1252" s="428"/>
    </row>
    <row r="1253" spans="2:11">
      <c r="B1253" s="424"/>
      <c r="C1253" s="425"/>
      <c r="D1253" s="374"/>
      <c r="E1253" s="425"/>
      <c r="F1253" s="389"/>
      <c r="G1253" s="409"/>
      <c r="H1253" s="425"/>
      <c r="I1253" s="425"/>
      <c r="J1253" s="425"/>
      <c r="K1253" s="428"/>
    </row>
    <row r="1254" spans="2:11">
      <c r="B1254" s="424"/>
      <c r="C1254" s="425"/>
      <c r="D1254" s="374"/>
      <c r="E1254" s="425"/>
      <c r="F1254" s="389"/>
      <c r="G1254" s="409"/>
      <c r="H1254" s="425"/>
      <c r="I1254" s="425"/>
      <c r="J1254" s="425"/>
      <c r="K1254" s="428"/>
    </row>
    <row r="1255" spans="2:11">
      <c r="B1255" s="424"/>
      <c r="C1255" s="425"/>
      <c r="D1255" s="374"/>
      <c r="E1255" s="425"/>
      <c r="F1255" s="389"/>
      <c r="G1255" s="409"/>
      <c r="H1255" s="425"/>
      <c r="I1255" s="425"/>
      <c r="J1255" s="425"/>
      <c r="K1255" s="428"/>
    </row>
    <row r="1256" spans="2:11">
      <c r="B1256" s="424"/>
      <c r="C1256" s="425"/>
      <c r="D1256" s="374"/>
      <c r="E1256" s="425"/>
      <c r="F1256" s="389"/>
      <c r="G1256" s="409"/>
      <c r="H1256" s="425"/>
      <c r="I1256" s="425"/>
      <c r="J1256" s="425"/>
      <c r="K1256" s="428"/>
    </row>
    <row r="1257" spans="2:11">
      <c r="B1257" s="424"/>
      <c r="C1257" s="425"/>
      <c r="D1257" s="374"/>
      <c r="E1257" s="425"/>
      <c r="F1257" s="389"/>
      <c r="G1257" s="409"/>
      <c r="H1257" s="425"/>
      <c r="I1257" s="425"/>
      <c r="J1257" s="425"/>
      <c r="K1257" s="428"/>
    </row>
    <row r="1258" spans="2:11">
      <c r="B1258" s="424"/>
      <c r="C1258" s="425"/>
      <c r="D1258" s="374"/>
      <c r="E1258" s="425"/>
      <c r="F1258" s="389"/>
      <c r="G1258" s="409"/>
      <c r="H1258" s="425"/>
      <c r="I1258" s="425"/>
      <c r="J1258" s="425"/>
      <c r="K1258" s="428"/>
    </row>
    <row r="1259" spans="2:11">
      <c r="B1259" s="424"/>
      <c r="C1259" s="425"/>
      <c r="D1259" s="374"/>
      <c r="E1259" s="425"/>
      <c r="F1259" s="389"/>
      <c r="G1259" s="409"/>
      <c r="H1259" s="425"/>
      <c r="I1259" s="425"/>
      <c r="J1259" s="425"/>
      <c r="K1259" s="428"/>
    </row>
    <row r="1260" spans="2:11">
      <c r="B1260" s="424"/>
      <c r="C1260" s="425"/>
      <c r="D1260" s="374"/>
      <c r="E1260" s="425"/>
      <c r="F1260" s="389"/>
      <c r="G1260" s="409"/>
      <c r="H1260" s="425"/>
      <c r="I1260" s="425"/>
      <c r="J1260" s="425"/>
      <c r="K1260" s="428"/>
    </row>
    <row r="1261" spans="2:11">
      <c r="B1261" s="424"/>
      <c r="C1261" s="425"/>
      <c r="D1261" s="374"/>
      <c r="E1261" s="425"/>
      <c r="F1261" s="389"/>
      <c r="G1261" s="409"/>
      <c r="H1261" s="425"/>
      <c r="I1261" s="425"/>
      <c r="J1261" s="425"/>
      <c r="K1261" s="428"/>
    </row>
    <row r="1262" spans="2:11">
      <c r="B1262" s="424"/>
      <c r="C1262" s="425"/>
      <c r="D1262" s="374"/>
      <c r="E1262" s="425"/>
      <c r="F1262" s="389"/>
      <c r="G1262" s="409"/>
      <c r="H1262" s="425"/>
      <c r="I1262" s="425"/>
      <c r="J1262" s="425"/>
      <c r="K1262" s="428"/>
    </row>
    <row r="1263" spans="2:11">
      <c r="B1263" s="424"/>
      <c r="C1263" s="425"/>
      <c r="D1263" s="374"/>
      <c r="E1263" s="425"/>
      <c r="F1263" s="389"/>
      <c r="G1263" s="409"/>
      <c r="H1263" s="425"/>
      <c r="I1263" s="425"/>
      <c r="J1263" s="425"/>
      <c r="K1263" s="428"/>
    </row>
    <row r="1264" spans="2:11">
      <c r="B1264" s="424"/>
      <c r="C1264" s="425"/>
      <c r="D1264" s="374"/>
      <c r="E1264" s="425"/>
      <c r="F1264" s="389"/>
      <c r="G1264" s="409"/>
      <c r="H1264" s="425"/>
      <c r="I1264" s="425"/>
      <c r="J1264" s="425"/>
      <c r="K1264" s="428"/>
    </row>
    <row r="1265" spans="2:11">
      <c r="B1265" s="424"/>
      <c r="C1265" s="425"/>
      <c r="D1265" s="374"/>
      <c r="E1265" s="425"/>
      <c r="F1265" s="389"/>
      <c r="G1265" s="409"/>
      <c r="H1265" s="425"/>
      <c r="I1265" s="425"/>
      <c r="J1265" s="425"/>
      <c r="K1265" s="428"/>
    </row>
    <row r="1266" spans="2:11">
      <c r="B1266" s="424"/>
      <c r="C1266" s="425"/>
      <c r="D1266" s="374"/>
      <c r="E1266" s="425"/>
      <c r="F1266" s="389"/>
      <c r="G1266" s="409"/>
      <c r="H1266" s="425"/>
      <c r="I1266" s="425"/>
      <c r="J1266" s="425"/>
      <c r="K1266" s="428"/>
    </row>
    <row r="1267" spans="2:11">
      <c r="B1267" s="424"/>
      <c r="C1267" s="425"/>
      <c r="D1267" s="374"/>
      <c r="E1267" s="425"/>
      <c r="F1267" s="389"/>
      <c r="G1267" s="409"/>
      <c r="H1267" s="425"/>
      <c r="I1267" s="425"/>
      <c r="J1267" s="425"/>
      <c r="K1267" s="428"/>
    </row>
    <row r="1268" spans="2:11">
      <c r="B1268" s="424"/>
      <c r="C1268" s="425"/>
      <c r="D1268" s="374"/>
      <c r="E1268" s="425"/>
      <c r="F1268" s="389"/>
      <c r="G1268" s="409"/>
      <c r="H1268" s="425"/>
      <c r="I1268" s="425"/>
      <c r="J1268" s="425"/>
      <c r="K1268" s="428"/>
    </row>
    <row r="1269" spans="2:11">
      <c r="B1269" s="424"/>
      <c r="C1269" s="425"/>
      <c r="D1269" s="374"/>
      <c r="E1269" s="425"/>
      <c r="F1269" s="389"/>
      <c r="G1269" s="409"/>
      <c r="H1269" s="425"/>
      <c r="I1269" s="425"/>
      <c r="J1269" s="425"/>
      <c r="K1269" s="428"/>
    </row>
    <row r="1270" spans="2:11">
      <c r="B1270" s="424"/>
      <c r="C1270" s="425"/>
      <c r="D1270" s="374"/>
      <c r="E1270" s="425"/>
      <c r="F1270" s="389"/>
      <c r="G1270" s="409"/>
      <c r="H1270" s="425"/>
      <c r="I1270" s="425"/>
      <c r="J1270" s="425"/>
      <c r="K1270" s="428"/>
    </row>
    <row r="1271" spans="2:11">
      <c r="B1271" s="424"/>
      <c r="C1271" s="425"/>
      <c r="D1271" s="374"/>
      <c r="E1271" s="425"/>
      <c r="F1271" s="389"/>
      <c r="G1271" s="409"/>
      <c r="H1271" s="425"/>
      <c r="I1271" s="425"/>
      <c r="J1271" s="425"/>
      <c r="K1271" s="428"/>
    </row>
    <row r="1272" spans="2:11">
      <c r="B1272" s="424"/>
      <c r="C1272" s="425"/>
      <c r="D1272" s="374"/>
      <c r="E1272" s="425"/>
      <c r="F1272" s="389"/>
      <c r="G1272" s="409"/>
      <c r="H1272" s="425"/>
      <c r="I1272" s="425"/>
      <c r="J1272" s="425"/>
      <c r="K1272" s="428"/>
    </row>
    <row r="1273" spans="2:11">
      <c r="B1273" s="424"/>
      <c r="C1273" s="425"/>
      <c r="D1273" s="374"/>
      <c r="E1273" s="425"/>
      <c r="F1273" s="389"/>
      <c r="G1273" s="409"/>
      <c r="H1273" s="425"/>
      <c r="I1273" s="425"/>
      <c r="J1273" s="425"/>
      <c r="K1273" s="428"/>
    </row>
    <row r="1274" spans="2:11">
      <c r="B1274" s="424"/>
      <c r="C1274" s="425"/>
      <c r="D1274" s="374"/>
      <c r="E1274" s="425"/>
      <c r="F1274" s="389"/>
      <c r="G1274" s="410"/>
      <c r="H1274" s="425"/>
      <c r="I1274" s="425"/>
      <c r="J1274" s="425"/>
      <c r="K1274" s="428"/>
    </row>
    <row r="1275" spans="2:11">
      <c r="B1275" s="424">
        <v>60</v>
      </c>
      <c r="C1275" s="425"/>
      <c r="D1275" s="374" t="s">
        <v>288</v>
      </c>
      <c r="E1275" s="425" t="str">
        <f>"SOC-"&amp;B1275&amp;"-1"</f>
        <v>SOC-60-1</v>
      </c>
      <c r="F1275" s="389"/>
      <c r="G1275" s="389" t="s">
        <v>300</v>
      </c>
      <c r="H1275" s="425"/>
      <c r="I1275" s="425" t="s">
        <v>74</v>
      </c>
      <c r="J1275" s="425"/>
      <c r="K1275" s="428"/>
    </row>
    <row r="1276" spans="2:11">
      <c r="B1276" s="424"/>
      <c r="C1276" s="425"/>
      <c r="D1276" s="374"/>
      <c r="E1276" s="425"/>
      <c r="F1276" s="389"/>
      <c r="G1276" s="389"/>
      <c r="H1276" s="425"/>
      <c r="I1276" s="425"/>
      <c r="J1276" s="425"/>
      <c r="K1276" s="428"/>
    </row>
    <row r="1277" spans="2:11">
      <c r="B1277" s="424"/>
      <c r="C1277" s="425"/>
      <c r="D1277" s="374"/>
      <c r="E1277" s="425"/>
      <c r="F1277" s="389"/>
      <c r="G1277" s="389"/>
      <c r="H1277" s="425"/>
      <c r="I1277" s="425"/>
      <c r="J1277" s="425"/>
      <c r="K1277" s="428"/>
    </row>
    <row r="1278" spans="2:11">
      <c r="B1278" s="424"/>
      <c r="C1278" s="425"/>
      <c r="D1278" s="374"/>
      <c r="E1278" s="425"/>
      <c r="F1278" s="389"/>
      <c r="G1278" s="389"/>
      <c r="H1278" s="425"/>
      <c r="I1278" s="425"/>
      <c r="J1278" s="425"/>
      <c r="K1278" s="428"/>
    </row>
    <row r="1279" spans="2:11">
      <c r="B1279" s="424"/>
      <c r="C1279" s="425"/>
      <c r="D1279" s="374"/>
      <c r="E1279" s="425"/>
      <c r="F1279" s="389"/>
      <c r="G1279" s="389"/>
      <c r="H1279" s="425"/>
      <c r="I1279" s="425"/>
      <c r="J1279" s="425"/>
      <c r="K1279" s="428"/>
    </row>
    <row r="1280" spans="2:11">
      <c r="B1280" s="424"/>
      <c r="C1280" s="425"/>
      <c r="D1280" s="374"/>
      <c r="E1280" s="425"/>
      <c r="F1280" s="389"/>
      <c r="G1280" s="389"/>
      <c r="H1280" s="425"/>
      <c r="I1280" s="425"/>
      <c r="J1280" s="425"/>
      <c r="K1280" s="428"/>
    </row>
    <row r="1281" spans="2:11">
      <c r="B1281" s="424"/>
      <c r="C1281" s="425"/>
      <c r="D1281" s="374"/>
      <c r="E1281" s="425"/>
      <c r="F1281" s="389"/>
      <c r="G1281" s="389"/>
      <c r="H1281" s="425"/>
      <c r="I1281" s="425"/>
      <c r="J1281" s="425"/>
      <c r="K1281" s="428"/>
    </row>
    <row r="1282" spans="2:11">
      <c r="B1282" s="424"/>
      <c r="C1282" s="425"/>
      <c r="D1282" s="374"/>
      <c r="E1282" s="425"/>
      <c r="F1282" s="389"/>
      <c r="G1282" s="389"/>
      <c r="H1282" s="425"/>
      <c r="I1282" s="425"/>
      <c r="J1282" s="425"/>
      <c r="K1282" s="428"/>
    </row>
    <row r="1283" spans="2:11">
      <c r="B1283" s="424"/>
      <c r="C1283" s="425"/>
      <c r="D1283" s="374"/>
      <c r="E1283" s="425"/>
      <c r="F1283" s="389"/>
      <c r="G1283" s="389"/>
      <c r="H1283" s="425"/>
      <c r="I1283" s="425"/>
      <c r="J1283" s="425"/>
      <c r="K1283" s="428"/>
    </row>
    <row r="1284" spans="2:11">
      <c r="B1284" s="424"/>
      <c r="C1284" s="425"/>
      <c r="D1284" s="374"/>
      <c r="E1284" s="425"/>
      <c r="F1284" s="389"/>
      <c r="G1284" s="389"/>
      <c r="H1284" s="425"/>
      <c r="I1284" s="425"/>
      <c r="J1284" s="425"/>
      <c r="K1284" s="428"/>
    </row>
    <row r="1285" spans="2:11">
      <c r="B1285" s="424"/>
      <c r="C1285" s="425"/>
      <c r="D1285" s="374"/>
      <c r="E1285" s="425"/>
      <c r="F1285" s="389"/>
      <c r="G1285" s="389"/>
      <c r="H1285" s="425"/>
      <c r="I1285" s="425"/>
      <c r="J1285" s="425"/>
      <c r="K1285" s="428"/>
    </row>
    <row r="1286" spans="2:11">
      <c r="B1286" s="424"/>
      <c r="C1286" s="425"/>
      <c r="D1286" s="374"/>
      <c r="E1286" s="425"/>
      <c r="F1286" s="389"/>
      <c r="G1286" s="389"/>
      <c r="H1286" s="425"/>
      <c r="I1286" s="425"/>
      <c r="J1286" s="425"/>
      <c r="K1286" s="428"/>
    </row>
    <row r="1287" spans="2:11">
      <c r="B1287" s="424"/>
      <c r="C1287" s="425"/>
      <c r="D1287" s="374"/>
      <c r="E1287" s="425"/>
      <c r="F1287" s="389"/>
      <c r="G1287" s="389"/>
      <c r="H1287" s="425"/>
      <c r="I1287" s="425"/>
      <c r="J1287" s="425"/>
      <c r="K1287" s="428"/>
    </row>
    <row r="1288" spans="2:11">
      <c r="B1288" s="424"/>
      <c r="C1288" s="425"/>
      <c r="D1288" s="374"/>
      <c r="E1288" s="425"/>
      <c r="F1288" s="389"/>
      <c r="G1288" s="389"/>
      <c r="H1288" s="425"/>
      <c r="I1288" s="425"/>
      <c r="J1288" s="425"/>
      <c r="K1288" s="428"/>
    </row>
    <row r="1289" spans="2:11">
      <c r="B1289" s="424"/>
      <c r="C1289" s="425"/>
      <c r="D1289" s="374"/>
      <c r="E1289" s="425"/>
      <c r="F1289" s="389"/>
      <c r="G1289" s="389"/>
      <c r="H1289" s="425"/>
      <c r="I1289" s="425"/>
      <c r="J1289" s="425"/>
      <c r="K1289" s="428"/>
    </row>
    <row r="1290" spans="2:11">
      <c r="B1290" s="424"/>
      <c r="C1290" s="425"/>
      <c r="D1290" s="374"/>
      <c r="E1290" s="425"/>
      <c r="F1290" s="389"/>
      <c r="G1290" s="389"/>
      <c r="H1290" s="425"/>
      <c r="I1290" s="425"/>
      <c r="J1290" s="425"/>
      <c r="K1290" s="428"/>
    </row>
    <row r="1291" spans="2:11">
      <c r="B1291" s="424"/>
      <c r="C1291" s="425"/>
      <c r="D1291" s="374"/>
      <c r="E1291" s="425"/>
      <c r="F1291" s="389"/>
      <c r="G1291" s="389"/>
      <c r="H1291" s="425"/>
      <c r="I1291" s="425"/>
      <c r="J1291" s="425"/>
      <c r="K1291" s="428"/>
    </row>
    <row r="1292" spans="2:11">
      <c r="B1292" s="424"/>
      <c r="C1292" s="425"/>
      <c r="D1292" s="374"/>
      <c r="E1292" s="425"/>
      <c r="F1292" s="389"/>
      <c r="G1292" s="389"/>
      <c r="H1292" s="425"/>
      <c r="I1292" s="425"/>
      <c r="J1292" s="425"/>
      <c r="K1292" s="428"/>
    </row>
    <row r="1293" spans="2:11">
      <c r="B1293" s="424"/>
      <c r="C1293" s="425"/>
      <c r="D1293" s="374"/>
      <c r="E1293" s="425"/>
      <c r="F1293" s="389"/>
      <c r="G1293" s="389"/>
      <c r="H1293" s="425"/>
      <c r="I1293" s="425"/>
      <c r="J1293" s="425"/>
      <c r="K1293" s="428"/>
    </row>
    <row r="1294" spans="2:11">
      <c r="B1294" s="424"/>
      <c r="C1294" s="425"/>
      <c r="D1294" s="374"/>
      <c r="E1294" s="425"/>
      <c r="F1294" s="389"/>
      <c r="G1294" s="389"/>
      <c r="H1294" s="425"/>
      <c r="I1294" s="425"/>
      <c r="J1294" s="425"/>
      <c r="K1294" s="428"/>
    </row>
    <row r="1295" spans="2:11">
      <c r="B1295" s="424"/>
      <c r="C1295" s="425"/>
      <c r="D1295" s="374"/>
      <c r="E1295" s="425"/>
      <c r="F1295" s="389"/>
      <c r="G1295" s="389"/>
      <c r="H1295" s="425"/>
      <c r="I1295" s="425"/>
      <c r="J1295" s="425"/>
      <c r="K1295" s="428"/>
    </row>
    <row r="1296" spans="2:11">
      <c r="B1296" s="424"/>
      <c r="C1296" s="425"/>
      <c r="D1296" s="374"/>
      <c r="E1296" s="425"/>
      <c r="F1296" s="389"/>
      <c r="G1296" s="389"/>
      <c r="H1296" s="425"/>
      <c r="I1296" s="425"/>
      <c r="J1296" s="425"/>
      <c r="K1296" s="428"/>
    </row>
    <row r="1297" spans="2:11">
      <c r="B1297" s="424"/>
      <c r="C1297" s="425"/>
      <c r="D1297" s="374"/>
      <c r="E1297" s="425"/>
      <c r="F1297" s="389"/>
      <c r="G1297" s="389"/>
      <c r="H1297" s="425"/>
      <c r="I1297" s="425"/>
      <c r="J1297" s="425"/>
      <c r="K1297" s="428"/>
    </row>
    <row r="1298" spans="2:11">
      <c r="B1298" s="424"/>
      <c r="C1298" s="425"/>
      <c r="D1298" s="374"/>
      <c r="E1298" s="425"/>
      <c r="F1298" s="389"/>
      <c r="G1298" s="389"/>
      <c r="H1298" s="425"/>
      <c r="I1298" s="425"/>
      <c r="J1298" s="425"/>
      <c r="K1298" s="428"/>
    </row>
    <row r="1299" spans="2:11">
      <c r="B1299" s="424"/>
      <c r="C1299" s="425"/>
      <c r="D1299" s="374"/>
      <c r="E1299" s="425"/>
      <c r="F1299" s="389"/>
      <c r="G1299" s="389"/>
      <c r="H1299" s="425"/>
      <c r="I1299" s="425"/>
      <c r="J1299" s="425"/>
      <c r="K1299" s="428"/>
    </row>
    <row r="1300" spans="2:11">
      <c r="B1300" s="424"/>
      <c r="C1300" s="425"/>
      <c r="D1300" s="374"/>
      <c r="E1300" s="425"/>
      <c r="F1300" s="389"/>
      <c r="G1300" s="389"/>
      <c r="H1300" s="425"/>
      <c r="I1300" s="425"/>
      <c r="J1300" s="425"/>
      <c r="K1300" s="428"/>
    </row>
    <row r="1301" spans="2:11">
      <c r="B1301" s="424"/>
      <c r="C1301" s="425"/>
      <c r="D1301" s="374"/>
      <c r="E1301" s="425"/>
      <c r="F1301" s="389"/>
      <c r="G1301" s="389"/>
      <c r="H1301" s="425"/>
      <c r="I1301" s="425"/>
      <c r="J1301" s="425"/>
      <c r="K1301" s="428"/>
    </row>
    <row r="1302" spans="2:11">
      <c r="B1302" s="424"/>
      <c r="C1302" s="425"/>
      <c r="D1302" s="374"/>
      <c r="E1302" s="425"/>
      <c r="F1302" s="389"/>
      <c r="G1302" s="389"/>
      <c r="H1302" s="425"/>
      <c r="I1302" s="425"/>
      <c r="J1302" s="425"/>
      <c r="K1302" s="428"/>
    </row>
    <row r="1303" spans="2:11">
      <c r="B1303" s="424"/>
      <c r="C1303" s="425"/>
      <c r="D1303" s="374"/>
      <c r="E1303" s="425"/>
      <c r="F1303" s="389"/>
      <c r="G1303" s="389"/>
      <c r="H1303" s="425"/>
      <c r="I1303" s="425"/>
      <c r="J1303" s="425"/>
      <c r="K1303" s="428"/>
    </row>
    <row r="1304" spans="2:11">
      <c r="B1304" s="424"/>
      <c r="C1304" s="425"/>
      <c r="D1304" s="374"/>
      <c r="E1304" s="425"/>
      <c r="F1304" s="389"/>
      <c r="G1304" s="389"/>
      <c r="H1304" s="425"/>
      <c r="I1304" s="425"/>
      <c r="J1304" s="425"/>
      <c r="K1304" s="428"/>
    </row>
    <row r="1305" spans="2:11">
      <c r="B1305" s="424"/>
      <c r="C1305" s="425"/>
      <c r="D1305" s="374"/>
      <c r="E1305" s="425"/>
      <c r="F1305" s="389"/>
      <c r="G1305" s="389"/>
      <c r="H1305" s="425"/>
      <c r="I1305" s="425"/>
      <c r="J1305" s="425"/>
      <c r="K1305" s="428"/>
    </row>
    <row r="1306" spans="2:11">
      <c r="B1306" s="424"/>
      <c r="C1306" s="425"/>
      <c r="D1306" s="374"/>
      <c r="E1306" s="425"/>
      <c r="F1306" s="389"/>
      <c r="G1306" s="389"/>
      <c r="H1306" s="425"/>
      <c r="I1306" s="425"/>
      <c r="J1306" s="425"/>
      <c r="K1306" s="428"/>
    </row>
    <row r="1307" spans="2:11">
      <c r="B1307" s="424"/>
      <c r="C1307" s="425"/>
      <c r="D1307" s="374"/>
      <c r="E1307" s="425"/>
      <c r="F1307" s="389"/>
      <c r="G1307" s="389"/>
      <c r="H1307" s="425"/>
      <c r="I1307" s="425"/>
      <c r="J1307" s="425"/>
      <c r="K1307" s="428"/>
    </row>
    <row r="1308" spans="2:11">
      <c r="B1308" s="424"/>
      <c r="C1308" s="425"/>
      <c r="D1308" s="374"/>
      <c r="E1308" s="425"/>
      <c r="F1308" s="389"/>
      <c r="G1308" s="389"/>
      <c r="H1308" s="425"/>
      <c r="I1308" s="425"/>
      <c r="J1308" s="425"/>
      <c r="K1308" s="428"/>
    </row>
    <row r="1309" spans="2:11">
      <c r="B1309" s="424"/>
      <c r="C1309" s="425"/>
      <c r="D1309" s="374"/>
      <c r="E1309" s="425"/>
      <c r="F1309" s="389"/>
      <c r="G1309" s="389"/>
      <c r="H1309" s="425"/>
      <c r="I1309" s="425"/>
      <c r="J1309" s="425"/>
      <c r="K1309" s="428"/>
    </row>
    <row r="1310" spans="2:11">
      <c r="B1310" s="424"/>
      <c r="C1310" s="425"/>
      <c r="D1310" s="374"/>
      <c r="E1310" s="425"/>
      <c r="F1310" s="389"/>
      <c r="G1310" s="389"/>
      <c r="H1310" s="425"/>
      <c r="I1310" s="425"/>
      <c r="J1310" s="425"/>
      <c r="K1310" s="428"/>
    </row>
    <row r="1311" spans="2:11">
      <c r="B1311" s="424"/>
      <c r="C1311" s="425"/>
      <c r="D1311" s="374"/>
      <c r="E1311" s="425"/>
      <c r="F1311" s="389"/>
      <c r="G1311" s="389"/>
      <c r="H1311" s="425"/>
      <c r="I1311" s="425"/>
      <c r="J1311" s="425"/>
      <c r="K1311" s="428"/>
    </row>
    <row r="1312" spans="2:11">
      <c r="B1312" s="424">
        <v>61</v>
      </c>
      <c r="C1312" s="425"/>
      <c r="D1312" s="417" t="s">
        <v>301</v>
      </c>
      <c r="E1312" s="425" t="str">
        <f>"SOC-"&amp;B1312&amp;"-1"</f>
        <v>SOC-61-1</v>
      </c>
      <c r="F1312" s="389"/>
      <c r="G1312" s="389" t="s">
        <v>1221</v>
      </c>
      <c r="H1312" s="425"/>
      <c r="I1312" s="425" t="s">
        <v>74</v>
      </c>
      <c r="J1312" s="425"/>
      <c r="K1312" s="428"/>
    </row>
    <row r="1313" spans="2:11">
      <c r="B1313" s="424"/>
      <c r="C1313" s="425"/>
      <c r="D1313" s="417"/>
      <c r="E1313" s="425"/>
      <c r="F1313" s="389"/>
      <c r="G1313" s="389"/>
      <c r="H1313" s="425"/>
      <c r="I1313" s="425"/>
      <c r="J1313" s="425"/>
      <c r="K1313" s="428"/>
    </row>
    <row r="1314" spans="2:11">
      <c r="B1314" s="424"/>
      <c r="C1314" s="425"/>
      <c r="D1314" s="417"/>
      <c r="E1314" s="425"/>
      <c r="F1314" s="389"/>
      <c r="G1314" s="389"/>
      <c r="H1314" s="425"/>
      <c r="I1314" s="425"/>
      <c r="J1314" s="425"/>
      <c r="K1314" s="428"/>
    </row>
    <row r="1315" spans="2:11">
      <c r="B1315" s="424"/>
      <c r="C1315" s="425"/>
      <c r="D1315" s="417"/>
      <c r="E1315" s="425"/>
      <c r="F1315" s="389"/>
      <c r="G1315" s="389"/>
      <c r="H1315" s="425"/>
      <c r="I1315" s="425"/>
      <c r="J1315" s="425"/>
      <c r="K1315" s="428"/>
    </row>
    <row r="1316" spans="2:11">
      <c r="B1316" s="424"/>
      <c r="C1316" s="425"/>
      <c r="D1316" s="417"/>
      <c r="E1316" s="425"/>
      <c r="F1316" s="389"/>
      <c r="G1316" s="389"/>
      <c r="H1316" s="425"/>
      <c r="I1316" s="425"/>
      <c r="J1316" s="425"/>
      <c r="K1316" s="428"/>
    </row>
    <row r="1317" spans="2:11">
      <c r="B1317" s="424"/>
      <c r="C1317" s="425"/>
      <c r="D1317" s="417"/>
      <c r="E1317" s="425"/>
      <c r="F1317" s="389"/>
      <c r="G1317" s="389"/>
      <c r="H1317" s="425"/>
      <c r="I1317" s="425"/>
      <c r="J1317" s="425"/>
      <c r="K1317" s="428"/>
    </row>
    <row r="1318" spans="2:11">
      <c r="B1318" s="424"/>
      <c r="C1318" s="425"/>
      <c r="D1318" s="417"/>
      <c r="E1318" s="425"/>
      <c r="F1318" s="389"/>
      <c r="G1318" s="389"/>
      <c r="H1318" s="425"/>
      <c r="I1318" s="425"/>
      <c r="J1318" s="425"/>
      <c r="K1318" s="428"/>
    </row>
    <row r="1319" spans="2:11">
      <c r="B1319" s="424"/>
      <c r="C1319" s="425"/>
      <c r="D1319" s="417"/>
      <c r="E1319" s="425"/>
      <c r="F1319" s="389"/>
      <c r="G1319" s="389"/>
      <c r="H1319" s="425"/>
      <c r="I1319" s="425"/>
      <c r="J1319" s="425"/>
      <c r="K1319" s="428"/>
    </row>
    <row r="1320" spans="2:11">
      <c r="B1320" s="424"/>
      <c r="C1320" s="425"/>
      <c r="D1320" s="417"/>
      <c r="E1320" s="425"/>
      <c r="F1320" s="389"/>
      <c r="G1320" s="389"/>
      <c r="H1320" s="425"/>
      <c r="I1320" s="425"/>
      <c r="J1320" s="425"/>
      <c r="K1320" s="428"/>
    </row>
    <row r="1321" spans="2:11">
      <c r="B1321" s="424"/>
      <c r="C1321" s="425"/>
      <c r="D1321" s="417"/>
      <c r="E1321" s="425"/>
      <c r="F1321" s="389"/>
      <c r="G1321" s="389"/>
      <c r="H1321" s="425"/>
      <c r="I1321" s="425"/>
      <c r="J1321" s="425"/>
      <c r="K1321" s="428"/>
    </row>
    <row r="1322" spans="2:11">
      <c r="B1322" s="424"/>
      <c r="C1322" s="425"/>
      <c r="D1322" s="417"/>
      <c r="E1322" s="425"/>
      <c r="F1322" s="389"/>
      <c r="G1322" s="389"/>
      <c r="H1322" s="425"/>
      <c r="I1322" s="425"/>
      <c r="J1322" s="425"/>
      <c r="K1322" s="428"/>
    </row>
    <row r="1323" spans="2:11">
      <c r="B1323" s="424"/>
      <c r="C1323" s="425"/>
      <c r="D1323" s="417"/>
      <c r="E1323" s="425"/>
      <c r="F1323" s="389"/>
      <c r="G1323" s="389"/>
      <c r="H1323" s="425"/>
      <c r="I1323" s="425"/>
      <c r="J1323" s="425"/>
      <c r="K1323" s="428"/>
    </row>
    <row r="1324" spans="2:11">
      <c r="B1324" s="424"/>
      <c r="C1324" s="425"/>
      <c r="D1324" s="417"/>
      <c r="E1324" s="425"/>
      <c r="F1324" s="389"/>
      <c r="G1324" s="389"/>
      <c r="H1324" s="425"/>
      <c r="I1324" s="425"/>
      <c r="J1324" s="425"/>
      <c r="K1324" s="428"/>
    </row>
    <row r="1325" spans="2:11">
      <c r="B1325" s="424"/>
      <c r="C1325" s="425"/>
      <c r="D1325" s="417"/>
      <c r="E1325" s="425"/>
      <c r="F1325" s="389"/>
      <c r="G1325" s="389"/>
      <c r="H1325" s="425"/>
      <c r="I1325" s="425"/>
      <c r="J1325" s="425"/>
      <c r="K1325" s="428"/>
    </row>
    <row r="1326" spans="2:11">
      <c r="B1326" s="424"/>
      <c r="C1326" s="425"/>
      <c r="D1326" s="417"/>
      <c r="E1326" s="425"/>
      <c r="F1326" s="389"/>
      <c r="G1326" s="389"/>
      <c r="H1326" s="425"/>
      <c r="I1326" s="425"/>
      <c r="J1326" s="425"/>
      <c r="K1326" s="428"/>
    </row>
    <row r="1327" spans="2:11">
      <c r="B1327" s="424"/>
      <c r="C1327" s="425"/>
      <c r="D1327" s="417"/>
      <c r="E1327" s="425"/>
      <c r="F1327" s="389"/>
      <c r="G1327" s="389"/>
      <c r="H1327" s="425"/>
      <c r="I1327" s="425"/>
      <c r="J1327" s="425"/>
      <c r="K1327" s="428"/>
    </row>
    <row r="1328" spans="2:11">
      <c r="B1328" s="424"/>
      <c r="C1328" s="425"/>
      <c r="D1328" s="417"/>
      <c r="E1328" s="425"/>
      <c r="F1328" s="389"/>
      <c r="G1328" s="389"/>
      <c r="H1328" s="425"/>
      <c r="I1328" s="425"/>
      <c r="J1328" s="425"/>
      <c r="K1328" s="428"/>
    </row>
    <row r="1329" spans="2:11">
      <c r="B1329" s="424"/>
      <c r="C1329" s="425"/>
      <c r="D1329" s="417"/>
      <c r="E1329" s="425"/>
      <c r="F1329" s="389"/>
      <c r="G1329" s="389"/>
      <c r="H1329" s="425"/>
      <c r="I1329" s="425"/>
      <c r="J1329" s="425"/>
      <c r="K1329" s="428"/>
    </row>
    <row r="1330" spans="2:11">
      <c r="B1330" s="424"/>
      <c r="C1330" s="425"/>
      <c r="D1330" s="417"/>
      <c r="E1330" s="425"/>
      <c r="F1330" s="389"/>
      <c r="G1330" s="389"/>
      <c r="H1330" s="425"/>
      <c r="I1330" s="425"/>
      <c r="J1330" s="425"/>
      <c r="K1330" s="428"/>
    </row>
    <row r="1331" spans="2:11">
      <c r="B1331" s="424"/>
      <c r="C1331" s="425"/>
      <c r="D1331" s="417"/>
      <c r="E1331" s="425"/>
      <c r="F1331" s="389"/>
      <c r="G1331" s="389"/>
      <c r="H1331" s="425"/>
      <c r="I1331" s="425"/>
      <c r="J1331" s="425"/>
      <c r="K1331" s="428"/>
    </row>
    <row r="1332" spans="2:11">
      <c r="B1332" s="424"/>
      <c r="C1332" s="425"/>
      <c r="D1332" s="417"/>
      <c r="E1332" s="425"/>
      <c r="F1332" s="389"/>
      <c r="G1332" s="389"/>
      <c r="H1332" s="425"/>
      <c r="I1332" s="425"/>
      <c r="J1332" s="425"/>
      <c r="K1332" s="428"/>
    </row>
    <row r="1333" spans="2:11">
      <c r="B1333" s="424"/>
      <c r="C1333" s="425"/>
      <c r="D1333" s="417"/>
      <c r="E1333" s="425"/>
      <c r="F1333" s="389"/>
      <c r="G1333" s="389"/>
      <c r="H1333" s="425"/>
      <c r="I1333" s="425"/>
      <c r="J1333" s="425"/>
      <c r="K1333" s="428"/>
    </row>
    <row r="1334" spans="2:11">
      <c r="B1334" s="424"/>
      <c r="C1334" s="425"/>
      <c r="D1334" s="417"/>
      <c r="E1334" s="425"/>
      <c r="F1334" s="389"/>
      <c r="G1334" s="389"/>
      <c r="H1334" s="425"/>
      <c r="I1334" s="425"/>
      <c r="J1334" s="425"/>
      <c r="K1334" s="428"/>
    </row>
    <row r="1335" spans="2:11">
      <c r="B1335" s="424"/>
      <c r="C1335" s="425"/>
      <c r="D1335" s="417"/>
      <c r="E1335" s="425"/>
      <c r="F1335" s="389"/>
      <c r="G1335" s="389"/>
      <c r="H1335" s="425"/>
      <c r="I1335" s="425"/>
      <c r="J1335" s="425"/>
      <c r="K1335" s="428"/>
    </row>
    <row r="1336" spans="2:11">
      <c r="B1336" s="424"/>
      <c r="C1336" s="425"/>
      <c r="D1336" s="417"/>
      <c r="E1336" s="425"/>
      <c r="F1336" s="389"/>
      <c r="G1336" s="389"/>
      <c r="H1336" s="425"/>
      <c r="I1336" s="425"/>
      <c r="J1336" s="425"/>
      <c r="K1336" s="428"/>
    </row>
    <row r="1337" spans="2:11">
      <c r="B1337" s="424"/>
      <c r="C1337" s="425"/>
      <c r="D1337" s="417"/>
      <c r="E1337" s="425"/>
      <c r="F1337" s="389"/>
      <c r="G1337" s="389"/>
      <c r="H1337" s="425"/>
      <c r="I1337" s="425"/>
      <c r="J1337" s="425"/>
      <c r="K1337" s="428"/>
    </row>
    <row r="1338" spans="2:11">
      <c r="B1338" s="424"/>
      <c r="C1338" s="425"/>
      <c r="D1338" s="417"/>
      <c r="E1338" s="425"/>
      <c r="F1338" s="389"/>
      <c r="G1338" s="389"/>
      <c r="H1338" s="425"/>
      <c r="I1338" s="425"/>
      <c r="J1338" s="425"/>
      <c r="K1338" s="428"/>
    </row>
    <row r="1339" spans="2:11">
      <c r="B1339" s="424"/>
      <c r="C1339" s="425"/>
      <c r="D1339" s="417"/>
      <c r="E1339" s="425"/>
      <c r="F1339" s="389"/>
      <c r="G1339" s="389"/>
      <c r="H1339" s="425"/>
      <c r="I1339" s="425"/>
      <c r="J1339" s="425"/>
      <c r="K1339" s="428"/>
    </row>
    <row r="1340" spans="2:11">
      <c r="B1340" s="424"/>
      <c r="C1340" s="425"/>
      <c r="D1340" s="417"/>
      <c r="E1340" s="425"/>
      <c r="F1340" s="389"/>
      <c r="G1340" s="389"/>
      <c r="H1340" s="425"/>
      <c r="I1340" s="425"/>
      <c r="J1340" s="425"/>
      <c r="K1340" s="428"/>
    </row>
    <row r="1341" spans="2:11">
      <c r="B1341" s="424"/>
      <c r="C1341" s="425"/>
      <c r="D1341" s="417"/>
      <c r="E1341" s="425"/>
      <c r="F1341" s="389"/>
      <c r="G1341" s="389"/>
      <c r="H1341" s="425"/>
      <c r="I1341" s="425"/>
      <c r="J1341" s="425"/>
      <c r="K1341" s="428"/>
    </row>
    <row r="1342" spans="2:11">
      <c r="B1342" s="424"/>
      <c r="C1342" s="425"/>
      <c r="D1342" s="417"/>
      <c r="E1342" s="425"/>
      <c r="F1342" s="389"/>
      <c r="G1342" s="389"/>
      <c r="H1342" s="425"/>
      <c r="I1342" s="425"/>
      <c r="J1342" s="425"/>
      <c r="K1342" s="428"/>
    </row>
    <row r="1343" spans="2:11">
      <c r="B1343" s="424"/>
      <c r="C1343" s="425"/>
      <c r="D1343" s="417"/>
      <c r="E1343" s="425"/>
      <c r="F1343" s="389"/>
      <c r="G1343" s="389"/>
      <c r="H1343" s="425"/>
      <c r="I1343" s="425"/>
      <c r="J1343" s="425"/>
      <c r="K1343" s="428"/>
    </row>
    <row r="1344" spans="2:11">
      <c r="B1344" s="424"/>
      <c r="C1344" s="425"/>
      <c r="D1344" s="417"/>
      <c r="E1344" s="425"/>
      <c r="F1344" s="389"/>
      <c r="G1344" s="389"/>
      <c r="H1344" s="425"/>
      <c r="I1344" s="425"/>
      <c r="J1344" s="425"/>
      <c r="K1344" s="428"/>
    </row>
    <row r="1345" spans="2:11">
      <c r="B1345" s="424"/>
      <c r="C1345" s="425"/>
      <c r="D1345" s="417"/>
      <c r="E1345" s="425"/>
      <c r="F1345" s="389"/>
      <c r="G1345" s="389"/>
      <c r="H1345" s="425"/>
      <c r="I1345" s="425"/>
      <c r="J1345" s="425"/>
      <c r="K1345" s="428"/>
    </row>
    <row r="1346" spans="2:11">
      <c r="B1346" s="424"/>
      <c r="C1346" s="425"/>
      <c r="D1346" s="417"/>
      <c r="E1346" s="425"/>
      <c r="F1346" s="389"/>
      <c r="G1346" s="389"/>
      <c r="H1346" s="425"/>
      <c r="I1346" s="425"/>
      <c r="J1346" s="425"/>
      <c r="K1346" s="428"/>
    </row>
    <row r="1347" spans="2:11">
      <c r="B1347" s="424"/>
      <c r="C1347" s="425"/>
      <c r="D1347" s="417"/>
      <c r="E1347" s="425"/>
      <c r="F1347" s="389"/>
      <c r="G1347" s="389"/>
      <c r="H1347" s="425"/>
      <c r="I1347" s="425"/>
      <c r="J1347" s="425"/>
      <c r="K1347" s="428"/>
    </row>
    <row r="1348" spans="2:11">
      <c r="B1348" s="424"/>
      <c r="C1348" s="425"/>
      <c r="D1348" s="417"/>
      <c r="E1348" s="425"/>
      <c r="F1348" s="389"/>
      <c r="G1348" s="389"/>
      <c r="H1348" s="425"/>
      <c r="I1348" s="425"/>
      <c r="J1348" s="425"/>
      <c r="K1348" s="428"/>
    </row>
    <row r="1349" spans="2:11">
      <c r="B1349" s="424"/>
      <c r="C1349" s="425"/>
      <c r="D1349" s="417"/>
      <c r="E1349" s="425"/>
      <c r="F1349" s="389"/>
      <c r="G1349" s="389"/>
      <c r="H1349" s="425"/>
      <c r="I1349" s="425"/>
      <c r="J1349" s="425"/>
      <c r="K1349" s="428"/>
    </row>
    <row r="1350" spans="2:11">
      <c r="B1350" s="424"/>
      <c r="C1350" s="425"/>
      <c r="D1350" s="417"/>
      <c r="E1350" s="425"/>
      <c r="F1350" s="389"/>
      <c r="G1350" s="389"/>
      <c r="H1350" s="425"/>
      <c r="I1350" s="425"/>
      <c r="J1350" s="425"/>
      <c r="K1350" s="428"/>
    </row>
    <row r="1351" spans="2:11">
      <c r="B1351" s="424"/>
      <c r="C1351" s="425"/>
      <c r="D1351" s="417"/>
      <c r="E1351" s="425"/>
      <c r="F1351" s="389"/>
      <c r="G1351" s="389"/>
      <c r="H1351" s="425"/>
      <c r="I1351" s="425"/>
      <c r="J1351" s="425"/>
      <c r="K1351" s="428"/>
    </row>
    <row r="1352" spans="2:11">
      <c r="B1352" s="424"/>
      <c r="C1352" s="425"/>
      <c r="D1352" s="417"/>
      <c r="E1352" s="425"/>
      <c r="F1352" s="389"/>
      <c r="G1352" s="389"/>
      <c r="H1352" s="425"/>
      <c r="I1352" s="425"/>
      <c r="J1352" s="425"/>
      <c r="K1352" s="428"/>
    </row>
    <row r="1353" spans="2:11">
      <c r="B1353" s="424"/>
      <c r="C1353" s="425"/>
      <c r="D1353" s="417"/>
      <c r="E1353" s="425"/>
      <c r="F1353" s="389"/>
      <c r="G1353" s="389"/>
      <c r="H1353" s="425"/>
      <c r="I1353" s="425"/>
      <c r="J1353" s="425"/>
      <c r="K1353" s="428"/>
    </row>
    <row r="1354" spans="2:11">
      <c r="B1354" s="424"/>
      <c r="C1354" s="425"/>
      <c r="D1354" s="417"/>
      <c r="E1354" s="425"/>
      <c r="F1354" s="389"/>
      <c r="G1354" s="389"/>
      <c r="H1354" s="425"/>
      <c r="I1354" s="425"/>
      <c r="J1354" s="425"/>
      <c r="K1354" s="428"/>
    </row>
    <row r="1355" spans="2:11">
      <c r="B1355" s="424"/>
      <c r="C1355" s="425"/>
      <c r="D1355" s="417"/>
      <c r="E1355" s="425"/>
      <c r="F1355" s="389"/>
      <c r="G1355" s="389"/>
      <c r="H1355" s="425"/>
      <c r="I1355" s="425"/>
      <c r="J1355" s="425"/>
      <c r="K1355" s="428"/>
    </row>
    <row r="1356" spans="2:11">
      <c r="B1356" s="424"/>
      <c r="C1356" s="425"/>
      <c r="D1356" s="417"/>
      <c r="E1356" s="425"/>
      <c r="F1356" s="389"/>
      <c r="G1356" s="389"/>
      <c r="H1356" s="425"/>
      <c r="I1356" s="425"/>
      <c r="J1356" s="425"/>
      <c r="K1356" s="428"/>
    </row>
    <row r="1357" spans="2:11">
      <c r="B1357" s="424"/>
      <c r="C1357" s="425"/>
      <c r="D1357" s="417"/>
      <c r="E1357" s="425"/>
      <c r="F1357" s="389"/>
      <c r="G1357" s="389"/>
      <c r="H1357" s="425"/>
      <c r="I1357" s="425"/>
      <c r="J1357" s="425"/>
      <c r="K1357" s="428"/>
    </row>
    <row r="1358" spans="2:11">
      <c r="B1358" s="424"/>
      <c r="C1358" s="425"/>
      <c r="D1358" s="417"/>
      <c r="E1358" s="425"/>
      <c r="F1358" s="389"/>
      <c r="G1358" s="389"/>
      <c r="H1358" s="425"/>
      <c r="I1358" s="425"/>
      <c r="J1358" s="425"/>
      <c r="K1358" s="428"/>
    </row>
    <row r="1359" spans="2:11">
      <c r="B1359" s="424"/>
      <c r="C1359" s="425"/>
      <c r="D1359" s="417"/>
      <c r="E1359" s="425"/>
      <c r="F1359" s="389"/>
      <c r="G1359" s="389"/>
      <c r="H1359" s="425"/>
      <c r="I1359" s="425"/>
      <c r="J1359" s="425"/>
      <c r="K1359" s="428"/>
    </row>
    <row r="1360" spans="2:11">
      <c r="B1360" s="424"/>
      <c r="C1360" s="425"/>
      <c r="D1360" s="417"/>
      <c r="E1360" s="425"/>
      <c r="F1360" s="389"/>
      <c r="G1360" s="389"/>
      <c r="H1360" s="425"/>
      <c r="I1360" s="425"/>
      <c r="J1360" s="425"/>
      <c r="K1360" s="428"/>
    </row>
    <row r="1361" spans="2:11">
      <c r="B1361" s="424"/>
      <c r="C1361" s="425"/>
      <c r="D1361" s="417"/>
      <c r="E1361" s="425"/>
      <c r="F1361" s="389"/>
      <c r="G1361" s="389"/>
      <c r="H1361" s="425"/>
      <c r="I1361" s="425"/>
      <c r="J1361" s="425"/>
      <c r="K1361" s="428"/>
    </row>
    <row r="1362" spans="2:11">
      <c r="B1362" s="424"/>
      <c r="C1362" s="425"/>
      <c r="D1362" s="417"/>
      <c r="E1362" s="425"/>
      <c r="F1362" s="389"/>
      <c r="G1362" s="389"/>
      <c r="H1362" s="425"/>
      <c r="I1362" s="425"/>
      <c r="J1362" s="425"/>
      <c r="K1362" s="428"/>
    </row>
    <row r="1363" spans="2:11">
      <c r="B1363" s="424"/>
      <c r="C1363" s="425"/>
      <c r="D1363" s="417"/>
      <c r="E1363" s="425"/>
      <c r="F1363" s="389"/>
      <c r="G1363" s="389"/>
      <c r="H1363" s="425"/>
      <c r="I1363" s="425"/>
      <c r="J1363" s="425"/>
      <c r="K1363" s="428"/>
    </row>
    <row r="1364" spans="2:11">
      <c r="B1364" s="424"/>
      <c r="C1364" s="425"/>
      <c r="D1364" s="417"/>
      <c r="E1364" s="425"/>
      <c r="F1364" s="389"/>
      <c r="G1364" s="389"/>
      <c r="H1364" s="425"/>
      <c r="I1364" s="425"/>
      <c r="J1364" s="425"/>
      <c r="K1364" s="428"/>
    </row>
    <row r="1365" spans="2:11">
      <c r="B1365" s="424"/>
      <c r="C1365" s="425"/>
      <c r="D1365" s="417"/>
      <c r="E1365" s="425"/>
      <c r="F1365" s="389"/>
      <c r="G1365" s="389"/>
      <c r="H1365" s="425"/>
      <c r="I1365" s="425"/>
      <c r="J1365" s="425"/>
      <c r="K1365" s="428"/>
    </row>
    <row r="1366" spans="2:11">
      <c r="B1366" s="424"/>
      <c r="C1366" s="425"/>
      <c r="D1366" s="417"/>
      <c r="E1366" s="425"/>
      <c r="F1366" s="389"/>
      <c r="G1366" s="389"/>
      <c r="H1366" s="425"/>
      <c r="I1366" s="425"/>
      <c r="J1366" s="425"/>
      <c r="K1366" s="428"/>
    </row>
    <row r="1367" spans="2:11">
      <c r="B1367" s="424"/>
      <c r="C1367" s="425"/>
      <c r="D1367" s="417"/>
      <c r="E1367" s="425"/>
      <c r="F1367" s="389"/>
      <c r="G1367" s="389"/>
      <c r="H1367" s="425"/>
      <c r="I1367" s="425"/>
      <c r="J1367" s="425"/>
      <c r="K1367" s="428"/>
    </row>
    <row r="1368" spans="2:11">
      <c r="B1368" s="424"/>
      <c r="C1368" s="425"/>
      <c r="D1368" s="417"/>
      <c r="E1368" s="425"/>
      <c r="F1368" s="389"/>
      <c r="G1368" s="389"/>
      <c r="H1368" s="425"/>
      <c r="I1368" s="425"/>
      <c r="J1368" s="425"/>
      <c r="K1368" s="428"/>
    </row>
    <row r="1369" spans="2:11">
      <c r="B1369" s="424"/>
      <c r="C1369" s="425"/>
      <c r="D1369" s="417"/>
      <c r="E1369" s="425"/>
      <c r="F1369" s="389"/>
      <c r="G1369" s="389"/>
      <c r="H1369" s="425"/>
      <c r="I1369" s="425"/>
      <c r="J1369" s="425"/>
      <c r="K1369" s="428"/>
    </row>
    <row r="1370" spans="2:11">
      <c r="B1370" s="424"/>
      <c r="C1370" s="425"/>
      <c r="D1370" s="417"/>
      <c r="E1370" s="425"/>
      <c r="F1370" s="389"/>
      <c r="G1370" s="389"/>
      <c r="H1370" s="425"/>
      <c r="I1370" s="425"/>
      <c r="J1370" s="425"/>
      <c r="K1370" s="428"/>
    </row>
    <row r="1371" spans="2:11">
      <c r="B1371" s="424"/>
      <c r="C1371" s="425"/>
      <c r="D1371" s="417"/>
      <c r="E1371" s="425"/>
      <c r="F1371" s="389"/>
      <c r="G1371" s="389"/>
      <c r="H1371" s="425"/>
      <c r="I1371" s="425"/>
      <c r="J1371" s="425"/>
      <c r="K1371" s="428"/>
    </row>
    <row r="1372" spans="2:11">
      <c r="B1372" s="424"/>
      <c r="C1372" s="425"/>
      <c r="D1372" s="417"/>
      <c r="E1372" s="425"/>
      <c r="F1372" s="389"/>
      <c r="G1372" s="389"/>
      <c r="H1372" s="425"/>
      <c r="I1372" s="425"/>
      <c r="J1372" s="425"/>
      <c r="K1372" s="428"/>
    </row>
    <row r="1373" spans="2:11">
      <c r="B1373" s="424"/>
      <c r="C1373" s="425"/>
      <c r="D1373" s="417"/>
      <c r="E1373" s="425"/>
      <c r="F1373" s="389"/>
      <c r="G1373" s="389"/>
      <c r="H1373" s="425"/>
      <c r="I1373" s="425"/>
      <c r="J1373" s="425"/>
      <c r="K1373" s="428"/>
    </row>
    <row r="1374" spans="2:11">
      <c r="B1374" s="424"/>
      <c r="C1374" s="425"/>
      <c r="D1374" s="417"/>
      <c r="E1374" s="425"/>
      <c r="F1374" s="389"/>
      <c r="G1374" s="389"/>
      <c r="H1374" s="425"/>
      <c r="I1374" s="425"/>
      <c r="J1374" s="425"/>
      <c r="K1374" s="428"/>
    </row>
    <row r="1375" spans="2:11" ht="15.75" customHeight="1">
      <c r="B1375" s="429">
        <v>62</v>
      </c>
      <c r="C1375" s="374" t="s">
        <v>302</v>
      </c>
      <c r="D1375" s="374" t="s">
        <v>303</v>
      </c>
      <c r="E1375" s="395" t="str">
        <f>"SOC-"&amp;B1375&amp;"-1"</f>
        <v>SOC-62-1</v>
      </c>
      <c r="F1375" s="389"/>
      <c r="G1375" s="395" t="s">
        <v>304</v>
      </c>
      <c r="H1375" s="425"/>
      <c r="I1375" s="425" t="s">
        <v>74</v>
      </c>
      <c r="J1375" s="425"/>
      <c r="K1375" s="428"/>
    </row>
    <row r="1376" spans="2:11">
      <c r="B1376" s="430"/>
      <c r="C1376" s="374"/>
      <c r="D1376" s="374"/>
      <c r="E1376" s="396"/>
      <c r="F1376" s="389"/>
      <c r="G1376" s="396"/>
      <c r="H1376" s="425"/>
      <c r="I1376" s="425"/>
      <c r="J1376" s="425"/>
      <c r="K1376" s="428"/>
    </row>
    <row r="1377" spans="2:11">
      <c r="B1377" s="430"/>
      <c r="C1377" s="374"/>
      <c r="D1377" s="374"/>
      <c r="E1377" s="396"/>
      <c r="F1377" s="389"/>
      <c r="G1377" s="396"/>
      <c r="H1377" s="425"/>
      <c r="I1377" s="425"/>
      <c r="J1377" s="425"/>
      <c r="K1377" s="428"/>
    </row>
    <row r="1378" spans="2:11">
      <c r="B1378" s="430"/>
      <c r="C1378" s="374"/>
      <c r="D1378" s="374"/>
      <c r="E1378" s="396"/>
      <c r="F1378" s="389"/>
      <c r="G1378" s="396"/>
      <c r="H1378" s="425"/>
      <c r="I1378" s="425"/>
      <c r="J1378" s="425"/>
      <c r="K1378" s="428"/>
    </row>
    <row r="1379" spans="2:11">
      <c r="B1379" s="430"/>
      <c r="C1379" s="374"/>
      <c r="D1379" s="374"/>
      <c r="E1379" s="396"/>
      <c r="F1379" s="389"/>
      <c r="G1379" s="396"/>
      <c r="H1379" s="425"/>
      <c r="I1379" s="425"/>
      <c r="J1379" s="425"/>
      <c r="K1379" s="428"/>
    </row>
    <row r="1380" spans="2:11">
      <c r="B1380" s="430"/>
      <c r="C1380" s="374"/>
      <c r="D1380" s="374"/>
      <c r="E1380" s="396"/>
      <c r="F1380" s="389"/>
      <c r="G1380" s="396"/>
      <c r="H1380" s="425"/>
      <c r="I1380" s="425"/>
      <c r="J1380" s="425"/>
      <c r="K1380" s="428"/>
    </row>
    <row r="1381" spans="2:11">
      <c r="B1381" s="431"/>
      <c r="C1381" s="374"/>
      <c r="D1381" s="374"/>
      <c r="E1381" s="397"/>
      <c r="F1381" s="389"/>
      <c r="G1381" s="397"/>
      <c r="H1381" s="425"/>
      <c r="I1381" s="425"/>
      <c r="J1381" s="425"/>
      <c r="K1381" s="428"/>
    </row>
    <row r="1382" spans="2:11" ht="14.25" customHeight="1">
      <c r="B1382" s="429">
        <v>73</v>
      </c>
      <c r="C1382" s="395" t="s">
        <v>305</v>
      </c>
      <c r="D1382" s="374" t="s">
        <v>306</v>
      </c>
      <c r="E1382" s="425" t="str">
        <f>"SOC-"&amp;B1382&amp;"-1"</f>
        <v>SOC-73-1</v>
      </c>
      <c r="F1382" s="389" t="s">
        <v>307</v>
      </c>
      <c r="G1382" s="389" t="s">
        <v>308</v>
      </c>
      <c r="H1382" s="425"/>
      <c r="I1382" s="425" t="s">
        <v>74</v>
      </c>
      <c r="J1382" s="425"/>
      <c r="K1382" s="394" t="s">
        <v>309</v>
      </c>
    </row>
    <row r="1383" spans="2:11">
      <c r="B1383" s="430"/>
      <c r="C1383" s="396"/>
      <c r="D1383" s="374"/>
      <c r="E1383" s="425"/>
      <c r="F1383" s="389"/>
      <c r="G1383" s="389"/>
      <c r="H1383" s="425"/>
      <c r="I1383" s="425"/>
      <c r="J1383" s="425"/>
      <c r="K1383" s="428"/>
    </row>
    <row r="1384" spans="2:11">
      <c r="B1384" s="430"/>
      <c r="C1384" s="396"/>
      <c r="D1384" s="374"/>
      <c r="E1384" s="425"/>
      <c r="F1384" s="389"/>
      <c r="G1384" s="389"/>
      <c r="H1384" s="425"/>
      <c r="I1384" s="425"/>
      <c r="J1384" s="425"/>
      <c r="K1384" s="428"/>
    </row>
    <row r="1385" spans="2:11">
      <c r="B1385" s="430"/>
      <c r="C1385" s="396"/>
      <c r="D1385" s="374"/>
      <c r="E1385" s="425"/>
      <c r="F1385" s="389"/>
      <c r="G1385" s="389"/>
      <c r="H1385" s="425"/>
      <c r="I1385" s="425"/>
      <c r="J1385" s="425"/>
      <c r="K1385" s="428"/>
    </row>
    <row r="1386" spans="2:11">
      <c r="B1386" s="430"/>
      <c r="C1386" s="396"/>
      <c r="D1386" s="374"/>
      <c r="E1386" s="425"/>
      <c r="F1386" s="389"/>
      <c r="G1386" s="389"/>
      <c r="H1386" s="425"/>
      <c r="I1386" s="425"/>
      <c r="J1386" s="425"/>
      <c r="K1386" s="428"/>
    </row>
    <row r="1387" spans="2:11">
      <c r="B1387" s="430"/>
      <c r="C1387" s="396"/>
      <c r="D1387" s="374"/>
      <c r="E1387" s="425"/>
      <c r="F1387" s="389"/>
      <c r="G1387" s="389"/>
      <c r="H1387" s="425"/>
      <c r="I1387" s="425"/>
      <c r="J1387" s="425"/>
      <c r="K1387" s="428"/>
    </row>
    <row r="1388" spans="2:11">
      <c r="B1388" s="430"/>
      <c r="C1388" s="396"/>
      <c r="D1388" s="374"/>
      <c r="E1388" s="425"/>
      <c r="F1388" s="389"/>
      <c r="G1388" s="389"/>
      <c r="H1388" s="425"/>
      <c r="I1388" s="425"/>
      <c r="J1388" s="425"/>
      <c r="K1388" s="428"/>
    </row>
    <row r="1389" spans="2:11">
      <c r="B1389" s="430"/>
      <c r="C1389" s="396"/>
      <c r="D1389" s="374"/>
      <c r="E1389" s="425"/>
      <c r="F1389" s="389"/>
      <c r="G1389" s="389"/>
      <c r="H1389" s="425"/>
      <c r="I1389" s="425"/>
      <c r="J1389" s="425"/>
      <c r="K1389" s="428"/>
    </row>
    <row r="1390" spans="2:11">
      <c r="B1390" s="430"/>
      <c r="C1390" s="396"/>
      <c r="D1390" s="374"/>
      <c r="E1390" s="425"/>
      <c r="F1390" s="389"/>
      <c r="G1390" s="389"/>
      <c r="H1390" s="425"/>
      <c r="I1390" s="425"/>
      <c r="J1390" s="425"/>
      <c r="K1390" s="428"/>
    </row>
    <row r="1391" spans="2:11">
      <c r="B1391" s="430"/>
      <c r="C1391" s="396"/>
      <c r="D1391" s="374"/>
      <c r="E1391" s="425"/>
      <c r="F1391" s="389"/>
      <c r="G1391" s="389"/>
      <c r="H1391" s="425"/>
      <c r="I1391" s="425"/>
      <c r="J1391" s="425"/>
      <c r="K1391" s="428"/>
    </row>
    <row r="1392" spans="2:11">
      <c r="B1392" s="430"/>
      <c r="C1392" s="396"/>
      <c r="D1392" s="374"/>
      <c r="E1392" s="425"/>
      <c r="F1392" s="389"/>
      <c r="G1392" s="389"/>
      <c r="H1392" s="425"/>
      <c r="I1392" s="425"/>
      <c r="J1392" s="425"/>
      <c r="K1392" s="428"/>
    </row>
    <row r="1393" spans="2:11">
      <c r="B1393" s="430"/>
      <c r="C1393" s="396"/>
      <c r="D1393" s="374"/>
      <c r="E1393" s="425"/>
      <c r="F1393" s="389"/>
      <c r="G1393" s="389"/>
      <c r="H1393" s="425"/>
      <c r="I1393" s="425"/>
      <c r="J1393" s="425"/>
      <c r="K1393" s="428"/>
    </row>
    <row r="1394" spans="2:11">
      <c r="B1394" s="430"/>
      <c r="C1394" s="396"/>
      <c r="D1394" s="374"/>
      <c r="E1394" s="425"/>
      <c r="F1394" s="389"/>
      <c r="G1394" s="389"/>
      <c r="H1394" s="425"/>
      <c r="I1394" s="425"/>
      <c r="J1394" s="425"/>
      <c r="K1394" s="428"/>
    </row>
    <row r="1395" spans="2:11">
      <c r="B1395" s="430"/>
      <c r="C1395" s="396"/>
      <c r="D1395" s="374"/>
      <c r="E1395" s="425"/>
      <c r="F1395" s="389"/>
      <c r="G1395" s="389"/>
      <c r="H1395" s="425"/>
      <c r="I1395" s="425"/>
      <c r="J1395" s="425"/>
      <c r="K1395" s="428"/>
    </row>
    <row r="1396" spans="2:11">
      <c r="B1396" s="430"/>
      <c r="C1396" s="396"/>
      <c r="D1396" s="374"/>
      <c r="E1396" s="425"/>
      <c r="F1396" s="389"/>
      <c r="G1396" s="389"/>
      <c r="H1396" s="425"/>
      <c r="I1396" s="425"/>
      <c r="J1396" s="425"/>
      <c r="K1396" s="428"/>
    </row>
    <row r="1397" spans="2:11">
      <c r="B1397" s="430"/>
      <c r="C1397" s="396"/>
      <c r="D1397" s="374"/>
      <c r="E1397" s="425"/>
      <c r="F1397" s="389"/>
      <c r="G1397" s="389"/>
      <c r="H1397" s="425"/>
      <c r="I1397" s="425"/>
      <c r="J1397" s="425"/>
      <c r="K1397" s="428"/>
    </row>
    <row r="1398" spans="2:11">
      <c r="B1398" s="430"/>
      <c r="C1398" s="396"/>
      <c r="D1398" s="374"/>
      <c r="E1398" s="425"/>
      <c r="F1398" s="389"/>
      <c r="G1398" s="389"/>
      <c r="H1398" s="425"/>
      <c r="I1398" s="425"/>
      <c r="J1398" s="425"/>
      <c r="K1398" s="428"/>
    </row>
    <row r="1399" spans="2:11">
      <c r="B1399" s="430"/>
      <c r="C1399" s="396"/>
      <c r="D1399" s="374"/>
      <c r="E1399" s="425"/>
      <c r="F1399" s="389"/>
      <c r="G1399" s="389"/>
      <c r="H1399" s="425"/>
      <c r="I1399" s="425"/>
      <c r="J1399" s="425"/>
      <c r="K1399" s="428"/>
    </row>
    <row r="1400" spans="2:11">
      <c r="B1400" s="430"/>
      <c r="C1400" s="396"/>
      <c r="D1400" s="374"/>
      <c r="E1400" s="425"/>
      <c r="F1400" s="389"/>
      <c r="G1400" s="389"/>
      <c r="H1400" s="425"/>
      <c r="I1400" s="425"/>
      <c r="J1400" s="425"/>
      <c r="K1400" s="428"/>
    </row>
    <row r="1401" spans="2:11">
      <c r="B1401" s="430"/>
      <c r="C1401" s="396"/>
      <c r="D1401" s="374"/>
      <c r="E1401" s="425"/>
      <c r="F1401" s="389"/>
      <c r="G1401" s="389"/>
      <c r="H1401" s="425"/>
      <c r="I1401" s="425"/>
      <c r="J1401" s="425"/>
      <c r="K1401" s="428"/>
    </row>
    <row r="1402" spans="2:11">
      <c r="B1402" s="430"/>
      <c r="C1402" s="396"/>
      <c r="D1402" s="374"/>
      <c r="E1402" s="425"/>
      <c r="F1402" s="389"/>
      <c r="G1402" s="389"/>
      <c r="H1402" s="425"/>
      <c r="I1402" s="425"/>
      <c r="J1402" s="425"/>
      <c r="K1402" s="428"/>
    </row>
    <row r="1403" spans="2:11">
      <c r="B1403" s="430"/>
      <c r="C1403" s="396"/>
      <c r="D1403" s="374"/>
      <c r="E1403" s="425"/>
      <c r="F1403" s="389"/>
      <c r="G1403" s="389"/>
      <c r="H1403" s="425"/>
      <c r="I1403" s="425"/>
      <c r="J1403" s="425"/>
      <c r="K1403" s="428"/>
    </row>
    <row r="1404" spans="2:11">
      <c r="B1404" s="430"/>
      <c r="C1404" s="396"/>
      <c r="D1404" s="374"/>
      <c r="E1404" s="425"/>
      <c r="F1404" s="389"/>
      <c r="G1404" s="389"/>
      <c r="H1404" s="425"/>
      <c r="I1404" s="425"/>
      <c r="J1404" s="425"/>
      <c r="K1404" s="428"/>
    </row>
    <row r="1405" spans="2:11">
      <c r="B1405" s="430"/>
      <c r="C1405" s="396"/>
      <c r="D1405" s="374"/>
      <c r="E1405" s="425"/>
      <c r="F1405" s="389"/>
      <c r="G1405" s="389"/>
      <c r="H1405" s="425"/>
      <c r="I1405" s="425"/>
      <c r="J1405" s="425"/>
      <c r="K1405" s="428"/>
    </row>
    <row r="1406" spans="2:11">
      <c r="B1406" s="430"/>
      <c r="C1406" s="396"/>
      <c r="D1406" s="374"/>
      <c r="E1406" s="425"/>
      <c r="F1406" s="389"/>
      <c r="G1406" s="389"/>
      <c r="H1406" s="425"/>
      <c r="I1406" s="425"/>
      <c r="J1406" s="425"/>
      <c r="K1406" s="428"/>
    </row>
    <row r="1407" spans="2:11">
      <c r="B1407" s="430"/>
      <c r="C1407" s="396"/>
      <c r="D1407" s="374"/>
      <c r="E1407" s="425"/>
      <c r="F1407" s="389"/>
      <c r="G1407" s="389"/>
      <c r="H1407" s="425"/>
      <c r="I1407" s="425"/>
      <c r="J1407" s="425"/>
      <c r="K1407" s="428"/>
    </row>
    <row r="1408" spans="2:11">
      <c r="B1408" s="430"/>
      <c r="C1408" s="396"/>
      <c r="D1408" s="374"/>
      <c r="E1408" s="425"/>
      <c r="F1408" s="389"/>
      <c r="G1408" s="389"/>
      <c r="H1408" s="425"/>
      <c r="I1408" s="425"/>
      <c r="J1408" s="425"/>
      <c r="K1408" s="428"/>
    </row>
    <row r="1409" spans="2:11">
      <c r="B1409" s="430"/>
      <c r="C1409" s="396"/>
      <c r="D1409" s="374"/>
      <c r="E1409" s="425"/>
      <c r="F1409" s="389"/>
      <c r="G1409" s="389"/>
      <c r="H1409" s="425"/>
      <c r="I1409" s="425"/>
      <c r="J1409" s="425"/>
      <c r="K1409" s="428"/>
    </row>
    <row r="1410" spans="2:11">
      <c r="B1410" s="430"/>
      <c r="C1410" s="396"/>
      <c r="D1410" s="374"/>
      <c r="E1410" s="425"/>
      <c r="F1410" s="389"/>
      <c r="G1410" s="389"/>
      <c r="H1410" s="425"/>
      <c r="I1410" s="425"/>
      <c r="J1410" s="425"/>
      <c r="K1410" s="428"/>
    </row>
    <row r="1411" spans="2:11">
      <c r="B1411" s="430"/>
      <c r="C1411" s="396"/>
      <c r="D1411" s="374"/>
      <c r="E1411" s="425"/>
      <c r="F1411" s="389"/>
      <c r="G1411" s="389"/>
      <c r="H1411" s="425"/>
      <c r="I1411" s="425"/>
      <c r="J1411" s="425"/>
      <c r="K1411" s="428"/>
    </row>
    <row r="1412" spans="2:11">
      <c r="B1412" s="430"/>
      <c r="C1412" s="396"/>
      <c r="D1412" s="374"/>
      <c r="E1412" s="425"/>
      <c r="F1412" s="389"/>
      <c r="G1412" s="389"/>
      <c r="H1412" s="425"/>
      <c r="I1412" s="425"/>
      <c r="J1412" s="425"/>
      <c r="K1412" s="428"/>
    </row>
    <row r="1413" spans="2:11">
      <c r="B1413" s="430"/>
      <c r="C1413" s="396"/>
      <c r="D1413" s="374"/>
      <c r="E1413" s="425"/>
      <c r="F1413" s="389"/>
      <c r="G1413" s="389"/>
      <c r="H1413" s="425"/>
      <c r="I1413" s="425"/>
      <c r="J1413" s="425"/>
      <c r="K1413" s="428"/>
    </row>
    <row r="1414" spans="2:11">
      <c r="B1414" s="430"/>
      <c r="C1414" s="396"/>
      <c r="D1414" s="374"/>
      <c r="E1414" s="425"/>
      <c r="F1414" s="389"/>
      <c r="G1414" s="389"/>
      <c r="H1414" s="425"/>
      <c r="I1414" s="425"/>
      <c r="J1414" s="425"/>
      <c r="K1414" s="428"/>
    </row>
    <row r="1415" spans="2:11">
      <c r="B1415" s="430"/>
      <c r="C1415" s="396"/>
      <c r="D1415" s="374"/>
      <c r="E1415" s="425"/>
      <c r="F1415" s="389"/>
      <c r="G1415" s="389"/>
      <c r="H1415" s="425"/>
      <c r="I1415" s="425"/>
      <c r="J1415" s="425"/>
      <c r="K1415" s="428"/>
    </row>
    <row r="1416" spans="2:11">
      <c r="B1416" s="431"/>
      <c r="C1416" s="396"/>
      <c r="D1416" s="374"/>
      <c r="E1416" s="425"/>
      <c r="F1416" s="389"/>
      <c r="G1416" s="389"/>
      <c r="H1416" s="425"/>
      <c r="I1416" s="425"/>
      <c r="J1416" s="425"/>
      <c r="K1416" s="428"/>
    </row>
    <row r="1417" spans="2:11">
      <c r="B1417" s="429">
        <v>74</v>
      </c>
      <c r="C1417" s="396"/>
      <c r="D1417" s="374"/>
      <c r="E1417" s="425"/>
      <c r="F1417" s="389"/>
      <c r="G1417" s="389"/>
      <c r="H1417" s="425"/>
      <c r="I1417" s="425"/>
      <c r="J1417" s="425"/>
      <c r="K1417" s="428"/>
    </row>
    <row r="1418" spans="2:11">
      <c r="B1418" s="430"/>
      <c r="C1418" s="396"/>
      <c r="D1418" s="395" t="s">
        <v>310</v>
      </c>
      <c r="E1418" s="432" t="str">
        <f>"SOC-"&amp;B1417&amp;"-1"</f>
        <v>SOC-74-1</v>
      </c>
      <c r="F1418" s="408" t="s">
        <v>311</v>
      </c>
      <c r="G1418" s="408" t="s">
        <v>312</v>
      </c>
      <c r="H1418" s="432"/>
      <c r="I1418" s="432" t="s">
        <v>74</v>
      </c>
      <c r="J1418" s="432"/>
      <c r="K1418" s="418" t="s">
        <v>313</v>
      </c>
    </row>
    <row r="1419" spans="2:11">
      <c r="B1419" s="430"/>
      <c r="C1419" s="396"/>
      <c r="D1419" s="396"/>
      <c r="E1419" s="433"/>
      <c r="F1419" s="409"/>
      <c r="G1419" s="409"/>
      <c r="H1419" s="433"/>
      <c r="I1419" s="433"/>
      <c r="J1419" s="433"/>
      <c r="K1419" s="439"/>
    </row>
    <row r="1420" spans="2:11">
      <c r="B1420" s="430"/>
      <c r="C1420" s="396"/>
      <c r="D1420" s="396"/>
      <c r="E1420" s="433"/>
      <c r="F1420" s="409"/>
      <c r="G1420" s="409"/>
      <c r="H1420" s="433"/>
      <c r="I1420" s="433"/>
      <c r="J1420" s="433"/>
      <c r="K1420" s="439"/>
    </row>
    <row r="1421" spans="2:11">
      <c r="B1421" s="430"/>
      <c r="C1421" s="396"/>
      <c r="D1421" s="396"/>
      <c r="E1421" s="433"/>
      <c r="F1421" s="409"/>
      <c r="G1421" s="409"/>
      <c r="H1421" s="433"/>
      <c r="I1421" s="433"/>
      <c r="J1421" s="433"/>
      <c r="K1421" s="439"/>
    </row>
    <row r="1422" spans="2:11">
      <c r="B1422" s="430"/>
      <c r="C1422" s="396"/>
      <c r="D1422" s="396"/>
      <c r="E1422" s="433"/>
      <c r="F1422" s="409"/>
      <c r="G1422" s="409"/>
      <c r="H1422" s="433"/>
      <c r="I1422" s="433"/>
      <c r="J1422" s="433"/>
      <c r="K1422" s="439"/>
    </row>
    <row r="1423" spans="2:11">
      <c r="B1423" s="430"/>
      <c r="C1423" s="396"/>
      <c r="D1423" s="396"/>
      <c r="E1423" s="433"/>
      <c r="F1423" s="409"/>
      <c r="G1423" s="409"/>
      <c r="H1423" s="433"/>
      <c r="I1423" s="433"/>
      <c r="J1423" s="433"/>
      <c r="K1423" s="439"/>
    </row>
    <row r="1424" spans="2:11">
      <c r="B1424" s="430"/>
      <c r="C1424" s="396"/>
      <c r="D1424" s="396"/>
      <c r="E1424" s="433"/>
      <c r="F1424" s="409"/>
      <c r="G1424" s="409"/>
      <c r="H1424" s="433"/>
      <c r="I1424" s="433"/>
      <c r="J1424" s="433"/>
      <c r="K1424" s="439"/>
    </row>
    <row r="1425" spans="2:11">
      <c r="B1425" s="430"/>
      <c r="C1425" s="396"/>
      <c r="D1425" s="396"/>
      <c r="E1425" s="433"/>
      <c r="F1425" s="409"/>
      <c r="G1425" s="409"/>
      <c r="H1425" s="433"/>
      <c r="I1425" s="433"/>
      <c r="J1425" s="433"/>
      <c r="K1425" s="439"/>
    </row>
    <row r="1426" spans="2:11">
      <c r="B1426" s="430"/>
      <c r="C1426" s="396"/>
      <c r="D1426" s="396"/>
      <c r="E1426" s="433"/>
      <c r="F1426" s="409"/>
      <c r="G1426" s="409"/>
      <c r="H1426" s="433"/>
      <c r="I1426" s="433"/>
      <c r="J1426" s="433"/>
      <c r="K1426" s="439"/>
    </row>
    <row r="1427" spans="2:11">
      <c r="B1427" s="430"/>
      <c r="C1427" s="396"/>
      <c r="D1427" s="396"/>
      <c r="E1427" s="433"/>
      <c r="F1427" s="409"/>
      <c r="G1427" s="409"/>
      <c r="H1427" s="433"/>
      <c r="I1427" s="433"/>
      <c r="J1427" s="433"/>
      <c r="K1427" s="439"/>
    </row>
    <row r="1428" spans="2:11">
      <c r="B1428" s="430"/>
      <c r="C1428" s="396"/>
      <c r="D1428" s="396"/>
      <c r="E1428" s="433"/>
      <c r="F1428" s="409"/>
      <c r="G1428" s="409"/>
      <c r="H1428" s="433"/>
      <c r="I1428" s="433"/>
      <c r="J1428" s="433"/>
      <c r="K1428" s="439"/>
    </row>
    <row r="1429" spans="2:11">
      <c r="B1429" s="430"/>
      <c r="C1429" s="396"/>
      <c r="D1429" s="396"/>
      <c r="E1429" s="433"/>
      <c r="F1429" s="409"/>
      <c r="G1429" s="409"/>
      <c r="H1429" s="433"/>
      <c r="I1429" s="433"/>
      <c r="J1429" s="433"/>
      <c r="K1429" s="439"/>
    </row>
    <row r="1430" spans="2:11">
      <c r="B1430" s="431"/>
      <c r="C1430" s="397"/>
      <c r="D1430" s="397"/>
      <c r="E1430" s="434"/>
      <c r="F1430" s="410"/>
      <c r="G1430" s="410"/>
      <c r="H1430" s="434"/>
      <c r="I1430" s="434"/>
      <c r="J1430" s="434"/>
      <c r="K1430" s="440"/>
    </row>
    <row r="1431" spans="2:11">
      <c r="B1431" s="424">
        <v>63</v>
      </c>
      <c r="C1431" s="395" t="s">
        <v>314</v>
      </c>
      <c r="D1431" s="374" t="s">
        <v>314</v>
      </c>
      <c r="E1431" s="425" t="str">
        <f>"SOC-"&amp;B1431&amp;"-1"</f>
        <v>SOC-63-1</v>
      </c>
      <c r="F1431" s="389"/>
      <c r="G1431" s="389" t="s">
        <v>315</v>
      </c>
      <c r="H1431" s="425"/>
      <c r="I1431" s="425" t="s">
        <v>74</v>
      </c>
      <c r="J1431" s="425"/>
      <c r="K1431" s="394" t="s">
        <v>316</v>
      </c>
    </row>
    <row r="1432" spans="2:11">
      <c r="B1432" s="424"/>
      <c r="C1432" s="396"/>
      <c r="D1432" s="374"/>
      <c r="E1432" s="425"/>
      <c r="F1432" s="389"/>
      <c r="G1432" s="389"/>
      <c r="H1432" s="425"/>
      <c r="I1432" s="425"/>
      <c r="J1432" s="425"/>
      <c r="K1432" s="428"/>
    </row>
    <row r="1433" spans="2:11">
      <c r="B1433" s="424"/>
      <c r="C1433" s="396"/>
      <c r="D1433" s="374"/>
      <c r="E1433" s="425"/>
      <c r="F1433" s="389"/>
      <c r="G1433" s="389"/>
      <c r="H1433" s="425"/>
      <c r="I1433" s="425"/>
      <c r="J1433" s="425"/>
      <c r="K1433" s="428"/>
    </row>
    <row r="1434" spans="2:11">
      <c r="B1434" s="424"/>
      <c r="C1434" s="396"/>
      <c r="D1434" s="374"/>
      <c r="E1434" s="425"/>
      <c r="F1434" s="389"/>
      <c r="G1434" s="389"/>
      <c r="H1434" s="425"/>
      <c r="I1434" s="425"/>
      <c r="J1434" s="425"/>
      <c r="K1434" s="428"/>
    </row>
    <row r="1435" spans="2:11">
      <c r="B1435" s="424"/>
      <c r="C1435" s="396"/>
      <c r="D1435" s="374"/>
      <c r="E1435" s="425"/>
      <c r="F1435" s="389"/>
      <c r="G1435" s="389"/>
      <c r="H1435" s="425"/>
      <c r="I1435" s="425"/>
      <c r="J1435" s="425"/>
      <c r="K1435" s="428"/>
    </row>
    <row r="1436" spans="2:11">
      <c r="B1436" s="424"/>
      <c r="C1436" s="396"/>
      <c r="D1436" s="374"/>
      <c r="E1436" s="425"/>
      <c r="F1436" s="389"/>
      <c r="G1436" s="389"/>
      <c r="H1436" s="425"/>
      <c r="I1436" s="425"/>
      <c r="J1436" s="425"/>
      <c r="K1436" s="428"/>
    </row>
    <row r="1437" spans="2:11">
      <c r="B1437" s="424"/>
      <c r="C1437" s="396"/>
      <c r="D1437" s="374"/>
      <c r="E1437" s="425"/>
      <c r="F1437" s="389"/>
      <c r="G1437" s="389"/>
      <c r="H1437" s="425"/>
      <c r="I1437" s="425"/>
      <c r="J1437" s="425"/>
      <c r="K1437" s="428"/>
    </row>
    <row r="1438" spans="2:11">
      <c r="B1438" s="424"/>
      <c r="C1438" s="396"/>
      <c r="D1438" s="374"/>
      <c r="E1438" s="425"/>
      <c r="F1438" s="389"/>
      <c r="G1438" s="389"/>
      <c r="H1438" s="425"/>
      <c r="I1438" s="425"/>
      <c r="J1438" s="425"/>
      <c r="K1438" s="428"/>
    </row>
    <row r="1439" spans="2:11">
      <c r="B1439" s="424"/>
      <c r="C1439" s="396"/>
      <c r="D1439" s="374"/>
      <c r="E1439" s="425"/>
      <c r="F1439" s="389"/>
      <c r="G1439" s="389"/>
      <c r="H1439" s="425"/>
      <c r="I1439" s="425"/>
      <c r="J1439" s="425"/>
      <c r="K1439" s="428"/>
    </row>
    <row r="1440" spans="2:11">
      <c r="B1440" s="424"/>
      <c r="C1440" s="396"/>
      <c r="D1440" s="374"/>
      <c r="E1440" s="425"/>
      <c r="F1440" s="389"/>
      <c r="G1440" s="389"/>
      <c r="H1440" s="425"/>
      <c r="I1440" s="425"/>
      <c r="J1440" s="425"/>
      <c r="K1440" s="428"/>
    </row>
    <row r="1441" spans="2:11">
      <c r="B1441" s="424"/>
      <c r="C1441" s="396"/>
      <c r="D1441" s="374"/>
      <c r="E1441" s="425"/>
      <c r="F1441" s="389"/>
      <c r="G1441" s="389"/>
      <c r="H1441" s="425"/>
      <c r="I1441" s="425"/>
      <c r="J1441" s="425"/>
      <c r="K1441" s="428"/>
    </row>
    <row r="1442" spans="2:11">
      <c r="B1442" s="424"/>
      <c r="C1442" s="396"/>
      <c r="D1442" s="374"/>
      <c r="E1442" s="425"/>
      <c r="F1442" s="389"/>
      <c r="G1442" s="389"/>
      <c r="H1442" s="425"/>
      <c r="I1442" s="425"/>
      <c r="J1442" s="425"/>
      <c r="K1442" s="428"/>
    </row>
    <row r="1443" spans="2:11">
      <c r="B1443" s="424"/>
      <c r="C1443" s="396"/>
      <c r="D1443" s="374"/>
      <c r="E1443" s="425"/>
      <c r="F1443" s="389"/>
      <c r="G1443" s="389"/>
      <c r="H1443" s="425"/>
      <c r="I1443" s="425"/>
      <c r="J1443" s="425"/>
      <c r="K1443" s="428"/>
    </row>
    <row r="1444" spans="2:11">
      <c r="B1444" s="424"/>
      <c r="C1444" s="396"/>
      <c r="D1444" s="374"/>
      <c r="E1444" s="425"/>
      <c r="F1444" s="389"/>
      <c r="G1444" s="389"/>
      <c r="H1444" s="425"/>
      <c r="I1444" s="425"/>
      <c r="J1444" s="425"/>
      <c r="K1444" s="428"/>
    </row>
    <row r="1445" spans="2:11">
      <c r="B1445" s="424"/>
      <c r="C1445" s="396"/>
      <c r="D1445" s="374"/>
      <c r="E1445" s="425"/>
      <c r="F1445" s="389"/>
      <c r="G1445" s="389"/>
      <c r="H1445" s="425"/>
      <c r="I1445" s="425"/>
      <c r="J1445" s="425"/>
      <c r="K1445" s="428"/>
    </row>
    <row r="1446" spans="2:11">
      <c r="B1446" s="424"/>
      <c r="C1446" s="396"/>
      <c r="D1446" s="374"/>
      <c r="E1446" s="425"/>
      <c r="F1446" s="389"/>
      <c r="G1446" s="389"/>
      <c r="H1446" s="425"/>
      <c r="I1446" s="425"/>
      <c r="J1446" s="425"/>
      <c r="K1446" s="428"/>
    </row>
    <row r="1447" spans="2:11">
      <c r="B1447" s="424"/>
      <c r="C1447" s="396"/>
      <c r="D1447" s="374"/>
      <c r="E1447" s="425"/>
      <c r="F1447" s="389"/>
      <c r="G1447" s="389"/>
      <c r="H1447" s="425"/>
      <c r="I1447" s="425"/>
      <c r="J1447" s="425"/>
      <c r="K1447" s="428"/>
    </row>
    <row r="1448" spans="2:11">
      <c r="B1448" s="424"/>
      <c r="C1448" s="396"/>
      <c r="D1448" s="374"/>
      <c r="E1448" s="425"/>
      <c r="F1448" s="389"/>
      <c r="G1448" s="389"/>
      <c r="H1448" s="425"/>
      <c r="I1448" s="425"/>
      <c r="J1448" s="425"/>
      <c r="K1448" s="428"/>
    </row>
    <row r="1449" spans="2:11">
      <c r="B1449" s="424"/>
      <c r="C1449" s="396"/>
      <c r="D1449" s="374"/>
      <c r="E1449" s="425"/>
      <c r="F1449" s="389"/>
      <c r="G1449" s="389"/>
      <c r="H1449" s="425"/>
      <c r="I1449" s="425"/>
      <c r="J1449" s="425"/>
      <c r="K1449" s="428"/>
    </row>
    <row r="1450" spans="2:11">
      <c r="B1450" s="424"/>
      <c r="C1450" s="396"/>
      <c r="D1450" s="374"/>
      <c r="E1450" s="425"/>
      <c r="F1450" s="389"/>
      <c r="G1450" s="389"/>
      <c r="H1450" s="425"/>
      <c r="I1450" s="425"/>
      <c r="J1450" s="425"/>
      <c r="K1450" s="428"/>
    </row>
    <row r="1451" spans="2:11">
      <c r="B1451" s="424"/>
      <c r="C1451" s="396"/>
      <c r="D1451" s="374"/>
      <c r="E1451" s="425"/>
      <c r="F1451" s="389"/>
      <c r="G1451" s="389"/>
      <c r="H1451" s="425"/>
      <c r="I1451" s="425"/>
      <c r="J1451" s="425"/>
      <c r="K1451" s="428"/>
    </row>
    <row r="1452" spans="2:11">
      <c r="B1452" s="424"/>
      <c r="C1452" s="396"/>
      <c r="D1452" s="374"/>
      <c r="E1452" s="425"/>
      <c r="F1452" s="389"/>
      <c r="G1452" s="389"/>
      <c r="H1452" s="425"/>
      <c r="I1452" s="425"/>
      <c r="J1452" s="425"/>
      <c r="K1452" s="428"/>
    </row>
    <row r="1453" spans="2:11">
      <c r="B1453" s="424"/>
      <c r="C1453" s="396"/>
      <c r="D1453" s="374"/>
      <c r="E1453" s="425"/>
      <c r="F1453" s="389"/>
      <c r="G1453" s="389"/>
      <c r="H1453" s="425"/>
      <c r="I1453" s="425"/>
      <c r="J1453" s="425"/>
      <c r="K1453" s="428"/>
    </row>
    <row r="1454" spans="2:11">
      <c r="B1454" s="424"/>
      <c r="C1454" s="396"/>
      <c r="D1454" s="374"/>
      <c r="E1454" s="425"/>
      <c r="F1454" s="389"/>
      <c r="G1454" s="389"/>
      <c r="H1454" s="425"/>
      <c r="I1454" s="425"/>
      <c r="J1454" s="425"/>
      <c r="K1454" s="428"/>
    </row>
    <row r="1455" spans="2:11" ht="15.6" customHeight="1">
      <c r="B1455" s="424">
        <v>64</v>
      </c>
      <c r="C1455" s="396"/>
      <c r="D1455" s="374" t="s">
        <v>317</v>
      </c>
      <c r="E1455" s="425" t="str">
        <f>"SOC-"&amp;B1455&amp;"-1"</f>
        <v>SOC-64-1</v>
      </c>
      <c r="F1455" s="389"/>
      <c r="G1455" s="389" t="s">
        <v>318</v>
      </c>
      <c r="H1455" s="425"/>
      <c r="I1455" s="425" t="s">
        <v>74</v>
      </c>
      <c r="J1455" s="425"/>
      <c r="K1455" s="428" t="s">
        <v>319</v>
      </c>
    </row>
    <row r="1456" spans="2:11">
      <c r="B1456" s="424"/>
      <c r="C1456" s="396"/>
      <c r="D1456" s="374"/>
      <c r="E1456" s="425"/>
      <c r="F1456" s="389"/>
      <c r="G1456" s="389"/>
      <c r="H1456" s="425"/>
      <c r="I1456" s="425"/>
      <c r="J1456" s="425"/>
      <c r="K1456" s="428"/>
    </row>
    <row r="1457" spans="2:11">
      <c r="B1457" s="424"/>
      <c r="C1457" s="396"/>
      <c r="D1457" s="374"/>
      <c r="E1457" s="425"/>
      <c r="F1457" s="389"/>
      <c r="G1457" s="389"/>
      <c r="H1457" s="425"/>
      <c r="I1457" s="425"/>
      <c r="J1457" s="425"/>
      <c r="K1457" s="428"/>
    </row>
    <row r="1458" spans="2:11">
      <c r="B1458" s="424"/>
      <c r="C1458" s="396"/>
      <c r="D1458" s="374"/>
      <c r="E1458" s="425"/>
      <c r="F1458" s="389"/>
      <c r="G1458" s="389"/>
      <c r="H1458" s="425"/>
      <c r="I1458" s="425"/>
      <c r="J1458" s="425"/>
      <c r="K1458" s="428"/>
    </row>
    <row r="1459" spans="2:11">
      <c r="B1459" s="424"/>
      <c r="C1459" s="396"/>
      <c r="D1459" s="374"/>
      <c r="E1459" s="425"/>
      <c r="F1459" s="389"/>
      <c r="G1459" s="389"/>
      <c r="H1459" s="425"/>
      <c r="I1459" s="425"/>
      <c r="J1459" s="425"/>
      <c r="K1459" s="428"/>
    </row>
    <row r="1460" spans="2:11">
      <c r="B1460" s="424"/>
      <c r="C1460" s="396"/>
      <c r="D1460" s="374"/>
      <c r="E1460" s="425"/>
      <c r="F1460" s="389"/>
      <c r="G1460" s="389"/>
      <c r="H1460" s="425"/>
      <c r="I1460" s="425"/>
      <c r="J1460" s="425"/>
      <c r="K1460" s="428"/>
    </row>
    <row r="1461" spans="2:11">
      <c r="B1461" s="424"/>
      <c r="C1461" s="396"/>
      <c r="D1461" s="374"/>
      <c r="E1461" s="425"/>
      <c r="F1461" s="389"/>
      <c r="G1461" s="389"/>
      <c r="H1461" s="425"/>
      <c r="I1461" s="425"/>
      <c r="J1461" s="425"/>
      <c r="K1461" s="428"/>
    </row>
    <row r="1462" spans="2:11">
      <c r="B1462" s="424"/>
      <c r="C1462" s="396"/>
      <c r="D1462" s="374"/>
      <c r="E1462" s="425"/>
      <c r="F1462" s="389"/>
      <c r="G1462" s="389"/>
      <c r="H1462" s="425"/>
      <c r="I1462" s="425"/>
      <c r="J1462" s="425"/>
      <c r="K1462" s="428"/>
    </row>
    <row r="1463" spans="2:11">
      <c r="B1463" s="424"/>
      <c r="C1463" s="396"/>
      <c r="D1463" s="374"/>
      <c r="E1463" s="425"/>
      <c r="F1463" s="389"/>
      <c r="G1463" s="389"/>
      <c r="H1463" s="425"/>
      <c r="I1463" s="425"/>
      <c r="J1463" s="425"/>
      <c r="K1463" s="428"/>
    </row>
    <row r="1464" spans="2:11">
      <c r="B1464" s="424"/>
      <c r="C1464" s="396"/>
      <c r="D1464" s="374"/>
      <c r="E1464" s="425"/>
      <c r="F1464" s="389"/>
      <c r="G1464" s="389"/>
      <c r="H1464" s="425"/>
      <c r="I1464" s="425"/>
      <c r="J1464" s="425"/>
      <c r="K1464" s="428"/>
    </row>
    <row r="1465" spans="2:11">
      <c r="B1465" s="424"/>
      <c r="C1465" s="396"/>
      <c r="D1465" s="374"/>
      <c r="E1465" s="425"/>
      <c r="F1465" s="389"/>
      <c r="G1465" s="389"/>
      <c r="H1465" s="425"/>
      <c r="I1465" s="425"/>
      <c r="J1465" s="425"/>
      <c r="K1465" s="428"/>
    </row>
    <row r="1466" spans="2:11" ht="15.6" customHeight="1">
      <c r="B1466" s="424">
        <v>65</v>
      </c>
      <c r="C1466" s="396"/>
      <c r="D1466" s="374" t="s">
        <v>320</v>
      </c>
      <c r="E1466" s="425" t="str">
        <f>"SOC-"&amp;B1466&amp;"-1"</f>
        <v>SOC-65-1</v>
      </c>
      <c r="F1466" s="389"/>
      <c r="G1466" s="389" t="s">
        <v>321</v>
      </c>
      <c r="H1466" s="425"/>
      <c r="I1466" s="425" t="s">
        <v>74</v>
      </c>
      <c r="J1466" s="425"/>
      <c r="K1466" s="428" t="s">
        <v>319</v>
      </c>
    </row>
    <row r="1467" spans="2:11">
      <c r="B1467" s="424"/>
      <c r="C1467" s="396"/>
      <c r="D1467" s="374"/>
      <c r="E1467" s="425"/>
      <c r="F1467" s="389"/>
      <c r="G1467" s="389"/>
      <c r="H1467" s="425"/>
      <c r="I1467" s="425"/>
      <c r="J1467" s="425"/>
      <c r="K1467" s="428"/>
    </row>
    <row r="1468" spans="2:11">
      <c r="B1468" s="424"/>
      <c r="C1468" s="396"/>
      <c r="D1468" s="374"/>
      <c r="E1468" s="425"/>
      <c r="F1468" s="389"/>
      <c r="G1468" s="389"/>
      <c r="H1468" s="425"/>
      <c r="I1468" s="425"/>
      <c r="J1468" s="425"/>
      <c r="K1468" s="428"/>
    </row>
    <row r="1469" spans="2:11">
      <c r="B1469" s="424"/>
      <c r="C1469" s="396"/>
      <c r="D1469" s="374"/>
      <c r="E1469" s="425"/>
      <c r="F1469" s="389"/>
      <c r="G1469" s="389"/>
      <c r="H1469" s="425"/>
      <c r="I1469" s="425"/>
      <c r="J1469" s="425"/>
      <c r="K1469" s="428"/>
    </row>
    <row r="1470" spans="2:11">
      <c r="B1470" s="424"/>
      <c r="C1470" s="396"/>
      <c r="D1470" s="374"/>
      <c r="E1470" s="425"/>
      <c r="F1470" s="389"/>
      <c r="G1470" s="389"/>
      <c r="H1470" s="425"/>
      <c r="I1470" s="425"/>
      <c r="J1470" s="425"/>
      <c r="K1470" s="428"/>
    </row>
    <row r="1471" spans="2:11">
      <c r="B1471" s="424"/>
      <c r="C1471" s="396"/>
      <c r="D1471" s="374"/>
      <c r="E1471" s="425"/>
      <c r="F1471" s="389"/>
      <c r="G1471" s="389"/>
      <c r="H1471" s="425"/>
      <c r="I1471" s="425"/>
      <c r="J1471" s="425"/>
      <c r="K1471" s="428"/>
    </row>
    <row r="1472" spans="2:11">
      <c r="B1472" s="424"/>
      <c r="C1472" s="396"/>
      <c r="D1472" s="374"/>
      <c r="E1472" s="425"/>
      <c r="F1472" s="389"/>
      <c r="G1472" s="389"/>
      <c r="H1472" s="425"/>
      <c r="I1472" s="425"/>
      <c r="J1472" s="425"/>
      <c r="K1472" s="428"/>
    </row>
    <row r="1473" spans="2:11">
      <c r="B1473" s="424"/>
      <c r="C1473" s="396"/>
      <c r="D1473" s="374"/>
      <c r="E1473" s="425"/>
      <c r="F1473" s="389"/>
      <c r="G1473" s="389"/>
      <c r="H1473" s="425"/>
      <c r="I1473" s="425"/>
      <c r="J1473" s="425"/>
      <c r="K1473" s="428"/>
    </row>
    <row r="1474" spans="2:11">
      <c r="B1474" s="424"/>
      <c r="C1474" s="396"/>
      <c r="D1474" s="374"/>
      <c r="E1474" s="425"/>
      <c r="F1474" s="389"/>
      <c r="G1474" s="389"/>
      <c r="H1474" s="425"/>
      <c r="I1474" s="425"/>
      <c r="J1474" s="425"/>
      <c r="K1474" s="428"/>
    </row>
    <row r="1475" spans="2:11">
      <c r="B1475" s="424"/>
      <c r="C1475" s="396"/>
      <c r="D1475" s="374"/>
      <c r="E1475" s="425"/>
      <c r="F1475" s="389"/>
      <c r="G1475" s="389"/>
      <c r="H1475" s="425"/>
      <c r="I1475" s="425"/>
      <c r="J1475" s="425"/>
      <c r="K1475" s="428"/>
    </row>
    <row r="1476" spans="2:11">
      <c r="B1476" s="424"/>
      <c r="C1476" s="397"/>
      <c r="D1476" s="374"/>
      <c r="E1476" s="425"/>
      <c r="F1476" s="389"/>
      <c r="G1476" s="389"/>
      <c r="H1476" s="425"/>
      <c r="I1476" s="425"/>
      <c r="J1476" s="425"/>
      <c r="K1476" s="428"/>
    </row>
    <row r="1477" spans="2:11" ht="15.6" customHeight="1">
      <c r="B1477" s="401">
        <v>66</v>
      </c>
      <c r="C1477" s="433" t="s">
        <v>322</v>
      </c>
      <c r="D1477" s="396" t="s">
        <v>323</v>
      </c>
      <c r="E1477" s="396" t="str">
        <f>"SOC-"&amp;B1477&amp;"-1"</f>
        <v>SOC-66-1</v>
      </c>
      <c r="F1477" s="409"/>
      <c r="G1477" s="409" t="s">
        <v>324</v>
      </c>
      <c r="H1477" s="396"/>
      <c r="I1477" s="396" t="s">
        <v>74</v>
      </c>
      <c r="J1477" s="396"/>
      <c r="K1477" s="419" t="s">
        <v>325</v>
      </c>
    </row>
    <row r="1478" spans="2:11">
      <c r="B1478" s="401"/>
      <c r="C1478" s="433"/>
      <c r="D1478" s="396"/>
      <c r="E1478" s="396"/>
      <c r="F1478" s="409"/>
      <c r="G1478" s="409"/>
      <c r="H1478" s="396"/>
      <c r="I1478" s="396"/>
      <c r="J1478" s="396"/>
      <c r="K1478" s="419"/>
    </row>
    <row r="1479" spans="2:11">
      <c r="B1479" s="401"/>
      <c r="C1479" s="433"/>
      <c r="D1479" s="396"/>
      <c r="E1479" s="396"/>
      <c r="F1479" s="409"/>
      <c r="G1479" s="409"/>
      <c r="H1479" s="396"/>
      <c r="I1479" s="396"/>
      <c r="J1479" s="396"/>
      <c r="K1479" s="419"/>
    </row>
    <row r="1480" spans="2:11">
      <c r="B1480" s="401"/>
      <c r="C1480" s="433"/>
      <c r="D1480" s="396"/>
      <c r="E1480" s="396"/>
      <c r="F1480" s="409"/>
      <c r="G1480" s="409"/>
      <c r="H1480" s="396"/>
      <c r="I1480" s="396"/>
      <c r="J1480" s="396"/>
      <c r="K1480" s="419"/>
    </row>
    <row r="1481" spans="2:11">
      <c r="B1481" s="401"/>
      <c r="C1481" s="433"/>
      <c r="D1481" s="396"/>
      <c r="E1481" s="396"/>
      <c r="F1481" s="409"/>
      <c r="G1481" s="409"/>
      <c r="H1481" s="396"/>
      <c r="I1481" s="396"/>
      <c r="J1481" s="396"/>
      <c r="K1481" s="419"/>
    </row>
    <row r="1482" spans="2:11">
      <c r="B1482" s="401"/>
      <c r="C1482" s="433"/>
      <c r="D1482" s="396"/>
      <c r="E1482" s="396"/>
      <c r="F1482" s="409"/>
      <c r="G1482" s="409"/>
      <c r="H1482" s="396"/>
      <c r="I1482" s="396"/>
      <c r="J1482" s="396"/>
      <c r="K1482" s="419"/>
    </row>
    <row r="1483" spans="2:11">
      <c r="B1483" s="401"/>
      <c r="C1483" s="433"/>
      <c r="D1483" s="396"/>
      <c r="E1483" s="396"/>
      <c r="F1483" s="409"/>
      <c r="G1483" s="409"/>
      <c r="H1483" s="396"/>
      <c r="I1483" s="396"/>
      <c r="J1483" s="396"/>
      <c r="K1483" s="419"/>
    </row>
    <row r="1484" spans="2:11">
      <c r="B1484" s="401"/>
      <c r="C1484" s="433"/>
      <c r="D1484" s="396"/>
      <c r="E1484" s="396"/>
      <c r="F1484" s="409"/>
      <c r="G1484" s="409"/>
      <c r="H1484" s="396"/>
      <c r="I1484" s="396"/>
      <c r="J1484" s="396"/>
      <c r="K1484" s="419"/>
    </row>
    <row r="1485" spans="2:11">
      <c r="B1485" s="401"/>
      <c r="C1485" s="433"/>
      <c r="D1485" s="396"/>
      <c r="E1485" s="396"/>
      <c r="F1485" s="409"/>
      <c r="G1485" s="409"/>
      <c r="H1485" s="396"/>
      <c r="I1485" s="396"/>
      <c r="J1485" s="396"/>
      <c r="K1485" s="419"/>
    </row>
    <row r="1486" spans="2:11">
      <c r="B1486" s="401"/>
      <c r="C1486" s="433"/>
      <c r="D1486" s="396"/>
      <c r="E1486" s="396"/>
      <c r="F1486" s="409"/>
      <c r="G1486" s="409"/>
      <c r="H1486" s="396"/>
      <c r="I1486" s="396"/>
      <c r="J1486" s="396"/>
      <c r="K1486" s="419"/>
    </row>
    <row r="1487" spans="2:11">
      <c r="B1487" s="401"/>
      <c r="C1487" s="433"/>
      <c r="D1487" s="396"/>
      <c r="E1487" s="396"/>
      <c r="F1487" s="409"/>
      <c r="G1487" s="409"/>
      <c r="H1487" s="396"/>
      <c r="I1487" s="396"/>
      <c r="J1487" s="396"/>
      <c r="K1487" s="419"/>
    </row>
    <row r="1488" spans="2:11">
      <c r="B1488" s="401"/>
      <c r="C1488" s="433"/>
      <c r="D1488" s="396"/>
      <c r="E1488" s="396"/>
      <c r="F1488" s="409"/>
      <c r="G1488" s="409"/>
      <c r="H1488" s="396"/>
      <c r="I1488" s="396"/>
      <c r="J1488" s="396"/>
      <c r="K1488" s="419"/>
    </row>
    <row r="1489" spans="2:11">
      <c r="B1489" s="401"/>
      <c r="C1489" s="433"/>
      <c r="D1489" s="396"/>
      <c r="E1489" s="396"/>
      <c r="F1489" s="409"/>
      <c r="G1489" s="409"/>
      <c r="H1489" s="396"/>
      <c r="I1489" s="396"/>
      <c r="J1489" s="396"/>
      <c r="K1489" s="419"/>
    </row>
    <row r="1490" spans="2:11">
      <c r="B1490" s="401"/>
      <c r="C1490" s="433"/>
      <c r="D1490" s="396"/>
      <c r="E1490" s="396"/>
      <c r="F1490" s="409"/>
      <c r="G1490" s="409"/>
      <c r="H1490" s="396"/>
      <c r="I1490" s="396"/>
      <c r="J1490" s="396"/>
      <c r="K1490" s="419"/>
    </row>
    <row r="1491" spans="2:11">
      <c r="B1491" s="401"/>
      <c r="C1491" s="433"/>
      <c r="D1491" s="396"/>
      <c r="E1491" s="396"/>
      <c r="F1491" s="409"/>
      <c r="G1491" s="409"/>
      <c r="H1491" s="396"/>
      <c r="I1491" s="396"/>
      <c r="J1491" s="396"/>
      <c r="K1491" s="419"/>
    </row>
    <row r="1492" spans="2:11">
      <c r="B1492" s="401"/>
      <c r="C1492" s="433"/>
      <c r="D1492" s="396"/>
      <c r="E1492" s="396"/>
      <c r="F1492" s="409"/>
      <c r="G1492" s="409"/>
      <c r="H1492" s="396"/>
      <c r="I1492" s="396"/>
      <c r="J1492" s="396"/>
      <c r="K1492" s="419"/>
    </row>
    <row r="1493" spans="2:11">
      <c r="B1493" s="401"/>
      <c r="C1493" s="433"/>
      <c r="D1493" s="396"/>
      <c r="E1493" s="396"/>
      <c r="F1493" s="409"/>
      <c r="G1493" s="409"/>
      <c r="H1493" s="396"/>
      <c r="I1493" s="396"/>
      <c r="J1493" s="396"/>
      <c r="K1493" s="419"/>
    </row>
    <row r="1494" spans="2:11" ht="16.5" thickBot="1">
      <c r="B1494" s="441"/>
      <c r="C1494" s="442"/>
      <c r="D1494" s="443"/>
      <c r="E1494" s="443"/>
      <c r="F1494" s="444"/>
      <c r="G1494" s="444"/>
      <c r="H1494" s="443"/>
      <c r="I1494" s="443"/>
      <c r="J1494" s="443"/>
      <c r="K1494" s="445"/>
    </row>
    <row r="1495" spans="2:11">
      <c r="B1495" s="401">
        <v>82</v>
      </c>
      <c r="C1495" s="433" t="s">
        <v>326</v>
      </c>
      <c r="D1495" s="433" t="s">
        <v>326</v>
      </c>
      <c r="E1495" s="396" t="str">
        <f>"SOC-"&amp;B1495&amp;"-1"</f>
        <v>SOC-82-1</v>
      </c>
      <c r="F1495" s="409"/>
      <c r="G1495" s="409" t="s">
        <v>327</v>
      </c>
      <c r="H1495" s="396"/>
      <c r="I1495" s="396" t="s">
        <v>74</v>
      </c>
      <c r="J1495" s="396"/>
      <c r="K1495" s="419"/>
    </row>
    <row r="1496" spans="2:11">
      <c r="B1496" s="401"/>
      <c r="C1496" s="433"/>
      <c r="D1496" s="433"/>
      <c r="E1496" s="396"/>
      <c r="F1496" s="409"/>
      <c r="G1496" s="409"/>
      <c r="H1496" s="396"/>
      <c r="I1496" s="396"/>
      <c r="J1496" s="396"/>
      <c r="K1496" s="419"/>
    </row>
    <row r="1497" spans="2:11">
      <c r="B1497" s="401"/>
      <c r="C1497" s="433"/>
      <c r="D1497" s="433"/>
      <c r="E1497" s="396"/>
      <c r="F1497" s="409"/>
      <c r="G1497" s="409"/>
      <c r="H1497" s="396"/>
      <c r="I1497" s="396"/>
      <c r="J1497" s="396"/>
      <c r="K1497" s="419"/>
    </row>
    <row r="1498" spans="2:11">
      <c r="B1498" s="401"/>
      <c r="C1498" s="433"/>
      <c r="D1498" s="433"/>
      <c r="E1498" s="396"/>
      <c r="F1498" s="409"/>
      <c r="G1498" s="409"/>
      <c r="H1498" s="396"/>
      <c r="I1498" s="396"/>
      <c r="J1498" s="396"/>
      <c r="K1498" s="419"/>
    </row>
    <row r="1499" spans="2:11">
      <c r="B1499" s="401"/>
      <c r="C1499" s="433"/>
      <c r="D1499" s="433"/>
      <c r="E1499" s="396"/>
      <c r="F1499" s="409"/>
      <c r="G1499" s="409"/>
      <c r="H1499" s="396"/>
      <c r="I1499" s="396"/>
      <c r="J1499" s="396"/>
      <c r="K1499" s="419"/>
    </row>
    <row r="1500" spans="2:11">
      <c r="B1500" s="401"/>
      <c r="C1500" s="433"/>
      <c r="D1500" s="433"/>
      <c r="E1500" s="396"/>
      <c r="F1500" s="409"/>
      <c r="G1500" s="409"/>
      <c r="H1500" s="396"/>
      <c r="I1500" s="396"/>
      <c r="J1500" s="396"/>
      <c r="K1500" s="419"/>
    </row>
    <row r="1501" spans="2:11">
      <c r="B1501" s="401"/>
      <c r="C1501" s="433"/>
      <c r="D1501" s="433"/>
      <c r="E1501" s="396"/>
      <c r="F1501" s="409"/>
      <c r="G1501" s="409"/>
      <c r="H1501" s="396"/>
      <c r="I1501" s="396"/>
      <c r="J1501" s="396"/>
      <c r="K1501" s="419"/>
    </row>
    <row r="1502" spans="2:11">
      <c r="B1502" s="401"/>
      <c r="C1502" s="433"/>
      <c r="D1502" s="433"/>
      <c r="E1502" s="396"/>
      <c r="F1502" s="409"/>
      <c r="G1502" s="409"/>
      <c r="H1502" s="396"/>
      <c r="I1502" s="396"/>
      <c r="J1502" s="396"/>
      <c r="K1502" s="419"/>
    </row>
    <row r="1503" spans="2:11">
      <c r="B1503" s="401"/>
      <c r="C1503" s="433"/>
      <c r="D1503" s="433"/>
      <c r="E1503" s="396"/>
      <c r="F1503" s="409"/>
      <c r="G1503" s="409"/>
      <c r="H1503" s="396"/>
      <c r="I1503" s="396"/>
      <c r="J1503" s="396"/>
      <c r="K1503" s="419"/>
    </row>
    <row r="1504" spans="2:11">
      <c r="B1504" s="401"/>
      <c r="C1504" s="433"/>
      <c r="D1504" s="433"/>
      <c r="E1504" s="396"/>
      <c r="F1504" s="409"/>
      <c r="G1504" s="409"/>
      <c r="H1504" s="396"/>
      <c r="I1504" s="396"/>
      <c r="J1504" s="396"/>
      <c r="K1504" s="419"/>
    </row>
    <row r="1505" spans="2:11">
      <c r="B1505" s="401"/>
      <c r="C1505" s="433"/>
      <c r="D1505" s="433"/>
      <c r="E1505" s="396"/>
      <c r="F1505" s="409"/>
      <c r="G1505" s="409"/>
      <c r="H1505" s="396"/>
      <c r="I1505" s="396"/>
      <c r="J1505" s="396"/>
      <c r="K1505" s="419"/>
    </row>
    <row r="1506" spans="2:11">
      <c r="B1506" s="401"/>
      <c r="C1506" s="433"/>
      <c r="D1506" s="433"/>
      <c r="E1506" s="396"/>
      <c r="F1506" s="409"/>
      <c r="G1506" s="409"/>
      <c r="H1506" s="396"/>
      <c r="I1506" s="396"/>
      <c r="J1506" s="396"/>
      <c r="K1506" s="419"/>
    </row>
    <row r="1507" spans="2:11">
      <c r="B1507" s="401"/>
      <c r="C1507" s="433"/>
      <c r="D1507" s="433"/>
      <c r="E1507" s="396"/>
      <c r="F1507" s="409"/>
      <c r="G1507" s="409"/>
      <c r="H1507" s="396"/>
      <c r="I1507" s="396"/>
      <c r="J1507" s="396"/>
      <c r="K1507" s="419"/>
    </row>
    <row r="1508" spans="2:11">
      <c r="B1508" s="401"/>
      <c r="C1508" s="433"/>
      <c r="D1508" s="433"/>
      <c r="E1508" s="396"/>
      <c r="F1508" s="409"/>
      <c r="G1508" s="409"/>
      <c r="H1508" s="396"/>
      <c r="I1508" s="396"/>
      <c r="J1508" s="396"/>
      <c r="K1508" s="419"/>
    </row>
    <row r="1509" spans="2:11">
      <c r="B1509" s="401"/>
      <c r="C1509" s="433"/>
      <c r="D1509" s="433"/>
      <c r="E1509" s="396"/>
      <c r="F1509" s="409"/>
      <c r="G1509" s="409"/>
      <c r="H1509" s="396"/>
      <c r="I1509" s="396"/>
      <c r="J1509" s="396"/>
      <c r="K1509" s="419"/>
    </row>
    <row r="1510" spans="2:11">
      <c r="B1510" s="401"/>
      <c r="C1510" s="433"/>
      <c r="D1510" s="433"/>
      <c r="E1510" s="396"/>
      <c r="F1510" s="409"/>
      <c r="G1510" s="409"/>
      <c r="H1510" s="396"/>
      <c r="I1510" s="396"/>
      <c r="J1510" s="396"/>
      <c r="K1510" s="419"/>
    </row>
    <row r="1511" spans="2:11">
      <c r="B1511" s="401"/>
      <c r="C1511" s="433"/>
      <c r="D1511" s="433"/>
      <c r="E1511" s="396"/>
      <c r="F1511" s="409"/>
      <c r="G1511" s="409"/>
      <c r="H1511" s="396"/>
      <c r="I1511" s="396"/>
      <c r="J1511" s="396"/>
      <c r="K1511" s="419"/>
    </row>
    <row r="1512" spans="2:11" ht="16.5" thickBot="1">
      <c r="B1512" s="441"/>
      <c r="C1512" s="442"/>
      <c r="D1512" s="442"/>
      <c r="E1512" s="443"/>
      <c r="F1512" s="444"/>
      <c r="G1512" s="444"/>
      <c r="H1512" s="443"/>
      <c r="I1512" s="443"/>
      <c r="J1512" s="443"/>
      <c r="K1512" s="445"/>
    </row>
    <row r="1513" spans="2:11">
      <c r="B1513" s="400">
        <v>83</v>
      </c>
      <c r="C1513" s="446" t="s">
        <v>328</v>
      </c>
      <c r="D1513" s="447" t="s">
        <v>329</v>
      </c>
      <c r="E1513" s="395" t="s">
        <v>330</v>
      </c>
      <c r="F1513" s="395"/>
      <c r="G1513" s="408" t="s">
        <v>331</v>
      </c>
      <c r="H1513" s="395" t="s">
        <v>114</v>
      </c>
      <c r="I1513" s="395"/>
      <c r="J1513" s="395"/>
      <c r="K1513" s="418"/>
    </row>
    <row r="1514" spans="2:11">
      <c r="B1514" s="401"/>
      <c r="C1514" s="396"/>
      <c r="D1514" s="448"/>
      <c r="E1514" s="396"/>
      <c r="F1514" s="396"/>
      <c r="G1514" s="409"/>
      <c r="H1514" s="396"/>
      <c r="I1514" s="396"/>
      <c r="J1514" s="396"/>
      <c r="K1514" s="419"/>
    </row>
    <row r="1515" spans="2:11">
      <c r="B1515" s="401"/>
      <c r="C1515" s="396"/>
      <c r="D1515" s="448"/>
      <c r="E1515" s="396"/>
      <c r="F1515" s="396"/>
      <c r="G1515" s="409"/>
      <c r="H1515" s="396"/>
      <c r="I1515" s="396"/>
      <c r="J1515" s="396"/>
      <c r="K1515" s="419"/>
    </row>
    <row r="1516" spans="2:11">
      <c r="B1516" s="401"/>
      <c r="C1516" s="396"/>
      <c r="D1516" s="448"/>
      <c r="E1516" s="396"/>
      <c r="F1516" s="396"/>
      <c r="G1516" s="409"/>
      <c r="H1516" s="396"/>
      <c r="I1516" s="396"/>
      <c r="J1516" s="396"/>
      <c r="K1516" s="419"/>
    </row>
    <row r="1517" spans="2:11">
      <c r="B1517" s="401"/>
      <c r="C1517" s="396"/>
      <c r="D1517" s="448"/>
      <c r="E1517" s="396"/>
      <c r="F1517" s="396"/>
      <c r="G1517" s="409"/>
      <c r="H1517" s="396"/>
      <c r="I1517" s="396"/>
      <c r="J1517" s="396"/>
      <c r="K1517" s="419"/>
    </row>
    <row r="1518" spans="2:11">
      <c r="B1518" s="401"/>
      <c r="C1518" s="396"/>
      <c r="D1518" s="448"/>
      <c r="E1518" s="396"/>
      <c r="F1518" s="396"/>
      <c r="G1518" s="409"/>
      <c r="H1518" s="396"/>
      <c r="I1518" s="396"/>
      <c r="J1518" s="396"/>
      <c r="K1518" s="419"/>
    </row>
    <row r="1519" spans="2:11">
      <c r="B1519" s="401"/>
      <c r="C1519" s="396"/>
      <c r="D1519" s="448"/>
      <c r="E1519" s="396"/>
      <c r="F1519" s="396"/>
      <c r="G1519" s="409"/>
      <c r="H1519" s="396"/>
      <c r="I1519" s="396"/>
      <c r="J1519" s="396"/>
      <c r="K1519" s="419"/>
    </row>
    <row r="1520" spans="2:11">
      <c r="B1520" s="401"/>
      <c r="C1520" s="396"/>
      <c r="D1520" s="448"/>
      <c r="E1520" s="396"/>
      <c r="F1520" s="396"/>
      <c r="G1520" s="409"/>
      <c r="H1520" s="396"/>
      <c r="I1520" s="396"/>
      <c r="J1520" s="396"/>
      <c r="K1520" s="419"/>
    </row>
    <row r="1521" spans="2:11">
      <c r="B1521" s="401"/>
      <c r="C1521" s="396"/>
      <c r="D1521" s="448"/>
      <c r="E1521" s="396"/>
      <c r="F1521" s="396"/>
      <c r="G1521" s="409"/>
      <c r="H1521" s="396"/>
      <c r="I1521" s="396"/>
      <c r="J1521" s="396"/>
      <c r="K1521" s="419"/>
    </row>
    <row r="1522" spans="2:11">
      <c r="B1522" s="401"/>
      <c r="C1522" s="396"/>
      <c r="D1522" s="448"/>
      <c r="E1522" s="396"/>
      <c r="F1522" s="396"/>
      <c r="G1522" s="409"/>
      <c r="H1522" s="396"/>
      <c r="I1522" s="396"/>
      <c r="J1522" s="396"/>
      <c r="K1522" s="419"/>
    </row>
    <row r="1523" spans="2:11">
      <c r="B1523" s="401"/>
      <c r="C1523" s="396"/>
      <c r="D1523" s="448"/>
      <c r="E1523" s="396"/>
      <c r="F1523" s="396"/>
      <c r="G1523" s="409"/>
      <c r="H1523" s="396"/>
      <c r="I1523" s="396"/>
      <c r="J1523" s="396"/>
      <c r="K1523" s="419"/>
    </row>
    <row r="1524" spans="2:11">
      <c r="B1524" s="401"/>
      <c r="C1524" s="396"/>
      <c r="D1524" s="448"/>
      <c r="E1524" s="396"/>
      <c r="F1524" s="396"/>
      <c r="G1524" s="409"/>
      <c r="H1524" s="396"/>
      <c r="I1524" s="396"/>
      <c r="J1524" s="396"/>
      <c r="K1524" s="419"/>
    </row>
    <row r="1525" spans="2:11">
      <c r="B1525" s="401"/>
      <c r="C1525" s="396"/>
      <c r="D1525" s="448"/>
      <c r="E1525" s="396"/>
      <c r="F1525" s="396"/>
      <c r="G1525" s="409"/>
      <c r="H1525" s="396"/>
      <c r="I1525" s="396"/>
      <c r="J1525" s="396"/>
      <c r="K1525" s="419"/>
    </row>
    <row r="1526" spans="2:11">
      <c r="B1526" s="401"/>
      <c r="C1526" s="396"/>
      <c r="D1526" s="448"/>
      <c r="E1526" s="396"/>
      <c r="F1526" s="396"/>
      <c r="G1526" s="409"/>
      <c r="H1526" s="396"/>
      <c r="I1526" s="396"/>
      <c r="J1526" s="396"/>
      <c r="K1526" s="419"/>
    </row>
    <row r="1527" spans="2:11">
      <c r="B1527" s="401"/>
      <c r="C1527" s="396"/>
      <c r="D1527" s="448"/>
      <c r="E1527" s="396"/>
      <c r="F1527" s="396"/>
      <c r="G1527" s="409"/>
      <c r="H1527" s="396"/>
      <c r="I1527" s="396"/>
      <c r="J1527" s="396"/>
      <c r="K1527" s="419"/>
    </row>
    <row r="1528" spans="2:11">
      <c r="B1528" s="401"/>
      <c r="C1528" s="396"/>
      <c r="D1528" s="448"/>
      <c r="E1528" s="396"/>
      <c r="F1528" s="396"/>
      <c r="G1528" s="409"/>
      <c r="H1528" s="396"/>
      <c r="I1528" s="396"/>
      <c r="J1528" s="396"/>
      <c r="K1528" s="419"/>
    </row>
    <row r="1529" spans="2:11">
      <c r="B1529" s="402"/>
      <c r="C1529" s="396"/>
      <c r="D1529" s="449"/>
      <c r="E1529" s="397"/>
      <c r="F1529" s="397"/>
      <c r="G1529" s="410"/>
      <c r="H1529" s="397"/>
      <c r="I1529" s="397"/>
      <c r="J1529" s="397"/>
      <c r="K1529" s="420"/>
    </row>
    <row r="1530" spans="2:11">
      <c r="B1530" s="400">
        <v>84</v>
      </c>
      <c r="C1530" s="396"/>
      <c r="D1530" s="447" t="s">
        <v>332</v>
      </c>
      <c r="E1530" s="395" t="s">
        <v>333</v>
      </c>
      <c r="F1530" s="395"/>
      <c r="G1530" s="408" t="s">
        <v>334</v>
      </c>
      <c r="H1530" s="395" t="s">
        <v>73</v>
      </c>
      <c r="I1530" s="395"/>
      <c r="J1530" s="395"/>
      <c r="K1530" s="418"/>
    </row>
    <row r="1531" spans="2:11">
      <c r="B1531" s="401"/>
      <c r="C1531" s="396"/>
      <c r="D1531" s="448"/>
      <c r="E1531" s="396"/>
      <c r="F1531" s="396"/>
      <c r="G1531" s="409"/>
      <c r="H1531" s="396"/>
      <c r="I1531" s="396"/>
      <c r="J1531" s="396"/>
      <c r="K1531" s="419"/>
    </row>
    <row r="1532" spans="2:11">
      <c r="B1532" s="401"/>
      <c r="C1532" s="396"/>
      <c r="D1532" s="448"/>
      <c r="E1532" s="396"/>
      <c r="F1532" s="396"/>
      <c r="G1532" s="409"/>
      <c r="H1532" s="396"/>
      <c r="I1532" s="396"/>
      <c r="J1532" s="396"/>
      <c r="K1532" s="419"/>
    </row>
    <row r="1533" spans="2:11">
      <c r="B1533" s="401"/>
      <c r="C1533" s="396"/>
      <c r="D1533" s="448"/>
      <c r="E1533" s="396"/>
      <c r="F1533" s="396"/>
      <c r="G1533" s="409"/>
      <c r="H1533" s="396"/>
      <c r="I1533" s="396"/>
      <c r="J1533" s="396"/>
      <c r="K1533" s="419"/>
    </row>
    <row r="1534" spans="2:11">
      <c r="B1534" s="401"/>
      <c r="C1534" s="396"/>
      <c r="D1534" s="448"/>
      <c r="E1534" s="396"/>
      <c r="F1534" s="396"/>
      <c r="G1534" s="409"/>
      <c r="H1534" s="396"/>
      <c r="I1534" s="396"/>
      <c r="J1534" s="396"/>
      <c r="K1534" s="419"/>
    </row>
    <row r="1535" spans="2:11">
      <c r="B1535" s="401"/>
      <c r="C1535" s="396"/>
      <c r="D1535" s="448"/>
      <c r="E1535" s="396"/>
      <c r="F1535" s="396"/>
      <c r="G1535" s="409"/>
      <c r="H1535" s="396"/>
      <c r="I1535" s="396"/>
      <c r="J1535" s="396"/>
      <c r="K1535" s="419"/>
    </row>
    <row r="1536" spans="2:11">
      <c r="B1536" s="401"/>
      <c r="C1536" s="396"/>
      <c r="D1536" s="448"/>
      <c r="E1536" s="396"/>
      <c r="F1536" s="396"/>
      <c r="G1536" s="409"/>
      <c r="H1536" s="396"/>
      <c r="I1536" s="396"/>
      <c r="J1536" s="396"/>
      <c r="K1536" s="419"/>
    </row>
    <row r="1537" spans="2:11">
      <c r="B1537" s="401"/>
      <c r="C1537" s="396"/>
      <c r="D1537" s="448"/>
      <c r="E1537" s="396"/>
      <c r="F1537" s="396"/>
      <c r="G1537" s="409"/>
      <c r="H1537" s="396"/>
      <c r="I1537" s="396"/>
      <c r="J1537" s="396"/>
      <c r="K1537" s="419"/>
    </row>
    <row r="1538" spans="2:11">
      <c r="B1538" s="401"/>
      <c r="C1538" s="396"/>
      <c r="D1538" s="448"/>
      <c r="E1538" s="396"/>
      <c r="F1538" s="396"/>
      <c r="G1538" s="409"/>
      <c r="H1538" s="396"/>
      <c r="I1538" s="396"/>
      <c r="J1538" s="396"/>
      <c r="K1538" s="419"/>
    </row>
    <row r="1539" spans="2:11">
      <c r="B1539" s="401"/>
      <c r="C1539" s="396"/>
      <c r="D1539" s="448"/>
      <c r="E1539" s="396"/>
      <c r="F1539" s="396"/>
      <c r="G1539" s="409"/>
      <c r="H1539" s="396"/>
      <c r="I1539" s="396"/>
      <c r="J1539" s="396"/>
      <c r="K1539" s="419"/>
    </row>
    <row r="1540" spans="2:11">
      <c r="B1540" s="401"/>
      <c r="C1540" s="396"/>
      <c r="D1540" s="448"/>
      <c r="E1540" s="396"/>
      <c r="F1540" s="396"/>
      <c r="G1540" s="409"/>
      <c r="H1540" s="396"/>
      <c r="I1540" s="396"/>
      <c r="J1540" s="396"/>
      <c r="K1540" s="419"/>
    </row>
    <row r="1541" spans="2:11">
      <c r="B1541" s="402"/>
      <c r="C1541" s="396"/>
      <c r="D1541" s="449"/>
      <c r="E1541" s="397"/>
      <c r="F1541" s="397"/>
      <c r="G1541" s="410"/>
      <c r="H1541" s="397"/>
      <c r="I1541" s="397"/>
      <c r="J1541" s="397"/>
      <c r="K1541" s="420"/>
    </row>
    <row r="1542" spans="2:11">
      <c r="B1542" s="400">
        <v>85</v>
      </c>
      <c r="C1542" s="396"/>
      <c r="D1542" s="447" t="s">
        <v>335</v>
      </c>
      <c r="E1542" s="395" t="s">
        <v>336</v>
      </c>
      <c r="F1542" s="395"/>
      <c r="G1542" s="408" t="s">
        <v>337</v>
      </c>
      <c r="H1542" s="395" t="s">
        <v>73</v>
      </c>
      <c r="I1542" s="395"/>
      <c r="J1542" s="395"/>
      <c r="K1542" s="418"/>
    </row>
    <row r="1543" spans="2:11">
      <c r="B1543" s="401"/>
      <c r="C1543" s="396"/>
      <c r="D1543" s="448"/>
      <c r="E1543" s="396"/>
      <c r="F1543" s="396"/>
      <c r="G1543" s="409"/>
      <c r="H1543" s="396"/>
      <c r="I1543" s="396"/>
      <c r="J1543" s="396"/>
      <c r="K1543" s="419"/>
    </row>
    <row r="1544" spans="2:11">
      <c r="B1544" s="401"/>
      <c r="C1544" s="396"/>
      <c r="D1544" s="448"/>
      <c r="E1544" s="396"/>
      <c r="F1544" s="396"/>
      <c r="G1544" s="409"/>
      <c r="H1544" s="396"/>
      <c r="I1544" s="396"/>
      <c r="J1544" s="396"/>
      <c r="K1544" s="419"/>
    </row>
    <row r="1545" spans="2:11">
      <c r="B1545" s="401"/>
      <c r="C1545" s="396"/>
      <c r="D1545" s="448"/>
      <c r="E1545" s="396"/>
      <c r="F1545" s="396"/>
      <c r="G1545" s="409"/>
      <c r="H1545" s="396"/>
      <c r="I1545" s="396"/>
      <c r="J1545" s="396"/>
      <c r="K1545" s="419"/>
    </row>
    <row r="1546" spans="2:11">
      <c r="B1546" s="401"/>
      <c r="C1546" s="396"/>
      <c r="D1546" s="448"/>
      <c r="E1546" s="396"/>
      <c r="F1546" s="396"/>
      <c r="G1546" s="409"/>
      <c r="H1546" s="396"/>
      <c r="I1546" s="396"/>
      <c r="J1546" s="396"/>
      <c r="K1546" s="419"/>
    </row>
    <row r="1547" spans="2:11">
      <c r="B1547" s="401"/>
      <c r="C1547" s="396"/>
      <c r="D1547" s="448"/>
      <c r="E1547" s="396"/>
      <c r="F1547" s="396"/>
      <c r="G1547" s="409"/>
      <c r="H1547" s="396"/>
      <c r="I1547" s="396"/>
      <c r="J1547" s="396"/>
      <c r="K1547" s="419"/>
    </row>
    <row r="1548" spans="2:11">
      <c r="B1548" s="401"/>
      <c r="C1548" s="396"/>
      <c r="D1548" s="448"/>
      <c r="E1548" s="396"/>
      <c r="F1548" s="396"/>
      <c r="G1548" s="409"/>
      <c r="H1548" s="396"/>
      <c r="I1548" s="396"/>
      <c r="J1548" s="396"/>
      <c r="K1548" s="419"/>
    </row>
    <row r="1549" spans="2:11">
      <c r="B1549" s="401"/>
      <c r="C1549" s="396"/>
      <c r="D1549" s="448"/>
      <c r="E1549" s="396"/>
      <c r="F1549" s="396"/>
      <c r="G1549" s="409"/>
      <c r="H1549" s="396"/>
      <c r="I1549" s="396"/>
      <c r="J1549" s="396"/>
      <c r="K1549" s="419"/>
    </row>
    <row r="1550" spans="2:11">
      <c r="B1550" s="401"/>
      <c r="C1550" s="396"/>
      <c r="D1550" s="448"/>
      <c r="E1550" s="396"/>
      <c r="F1550" s="396"/>
      <c r="G1550" s="409"/>
      <c r="H1550" s="396"/>
      <c r="I1550" s="396"/>
      <c r="J1550" s="396"/>
      <c r="K1550" s="419"/>
    </row>
    <row r="1551" spans="2:11">
      <c r="B1551" s="401"/>
      <c r="C1551" s="396"/>
      <c r="D1551" s="448"/>
      <c r="E1551" s="396"/>
      <c r="F1551" s="396"/>
      <c r="G1551" s="409"/>
      <c r="H1551" s="396"/>
      <c r="I1551" s="396"/>
      <c r="J1551" s="396"/>
      <c r="K1551" s="419"/>
    </row>
    <row r="1552" spans="2:11">
      <c r="B1552" s="401"/>
      <c r="C1552" s="396"/>
      <c r="D1552" s="448"/>
      <c r="E1552" s="396"/>
      <c r="F1552" s="396"/>
      <c r="G1552" s="409"/>
      <c r="H1552" s="396"/>
      <c r="I1552" s="396"/>
      <c r="J1552" s="396"/>
      <c r="K1552" s="419"/>
    </row>
    <row r="1553" spans="2:11">
      <c r="B1553" s="401"/>
      <c r="C1553" s="396"/>
      <c r="D1553" s="448"/>
      <c r="E1553" s="396"/>
      <c r="F1553" s="396"/>
      <c r="G1553" s="409"/>
      <c r="H1553" s="396"/>
      <c r="I1553" s="396"/>
      <c r="J1553" s="396"/>
      <c r="K1553" s="419"/>
    </row>
    <row r="1554" spans="2:11">
      <c r="B1554" s="401"/>
      <c r="C1554" s="396"/>
      <c r="D1554" s="448"/>
      <c r="E1554" s="396"/>
      <c r="F1554" s="396"/>
      <c r="G1554" s="409"/>
      <c r="H1554" s="396"/>
      <c r="I1554" s="396"/>
      <c r="J1554" s="396"/>
      <c r="K1554" s="419"/>
    </row>
    <row r="1555" spans="2:11">
      <c r="B1555" s="401"/>
      <c r="C1555" s="396"/>
      <c r="D1555" s="448"/>
      <c r="E1555" s="396"/>
      <c r="F1555" s="396"/>
      <c r="G1555" s="409"/>
      <c r="H1555" s="396"/>
      <c r="I1555" s="396"/>
      <c r="J1555" s="396"/>
      <c r="K1555" s="419"/>
    </row>
    <row r="1556" spans="2:11">
      <c r="B1556" s="401"/>
      <c r="C1556" s="396"/>
      <c r="D1556" s="448"/>
      <c r="E1556" s="396"/>
      <c r="F1556" s="396"/>
      <c r="G1556" s="409"/>
      <c r="H1556" s="396"/>
      <c r="I1556" s="396"/>
      <c r="J1556" s="396"/>
      <c r="K1556" s="419"/>
    </row>
    <row r="1557" spans="2:11">
      <c r="B1557" s="401"/>
      <c r="C1557" s="396"/>
      <c r="D1557" s="448"/>
      <c r="E1557" s="396"/>
      <c r="F1557" s="396"/>
      <c r="G1557" s="409"/>
      <c r="H1557" s="396"/>
      <c r="I1557" s="396"/>
      <c r="J1557" s="396"/>
      <c r="K1557" s="419"/>
    </row>
    <row r="1558" spans="2:11">
      <c r="B1558" s="401"/>
      <c r="C1558" s="396"/>
      <c r="D1558" s="448"/>
      <c r="E1558" s="396"/>
      <c r="F1558" s="396"/>
      <c r="G1558" s="409"/>
      <c r="H1558" s="396"/>
      <c r="I1558" s="396"/>
      <c r="J1558" s="396"/>
      <c r="K1558" s="419"/>
    </row>
    <row r="1559" spans="2:11">
      <c r="B1559" s="401"/>
      <c r="C1559" s="396"/>
      <c r="D1559" s="448"/>
      <c r="E1559" s="396"/>
      <c r="F1559" s="396"/>
      <c r="G1559" s="409"/>
      <c r="H1559" s="396"/>
      <c r="I1559" s="396"/>
      <c r="J1559" s="396"/>
      <c r="K1559" s="419"/>
    </row>
    <row r="1560" spans="2:11">
      <c r="B1560" s="401"/>
      <c r="C1560" s="396"/>
      <c r="D1560" s="448"/>
      <c r="E1560" s="396"/>
      <c r="F1560" s="396"/>
      <c r="G1560" s="409"/>
      <c r="H1560" s="396"/>
      <c r="I1560" s="396"/>
      <c r="J1560" s="396"/>
      <c r="K1560" s="419"/>
    </row>
    <row r="1561" spans="2:11">
      <c r="B1561" s="401"/>
      <c r="C1561" s="396"/>
      <c r="D1561" s="448"/>
      <c r="E1561" s="396"/>
      <c r="F1561" s="396"/>
      <c r="G1561" s="409"/>
      <c r="H1561" s="396"/>
      <c r="I1561" s="396"/>
      <c r="J1561" s="396"/>
      <c r="K1561" s="419"/>
    </row>
    <row r="1562" spans="2:11">
      <c r="B1562" s="401"/>
      <c r="C1562" s="396"/>
      <c r="D1562" s="448"/>
      <c r="E1562" s="396"/>
      <c r="F1562" s="396"/>
      <c r="G1562" s="409"/>
      <c r="H1562" s="396"/>
      <c r="I1562" s="396"/>
      <c r="J1562" s="396"/>
      <c r="K1562" s="419"/>
    </row>
    <row r="1563" spans="2:11">
      <c r="B1563" s="401"/>
      <c r="C1563" s="396"/>
      <c r="D1563" s="448"/>
      <c r="E1563" s="396"/>
      <c r="F1563" s="396"/>
      <c r="G1563" s="409"/>
      <c r="H1563" s="396"/>
      <c r="I1563" s="396"/>
      <c r="J1563" s="396"/>
      <c r="K1563" s="419"/>
    </row>
    <row r="1564" spans="2:11">
      <c r="B1564" s="401"/>
      <c r="C1564" s="396"/>
      <c r="D1564" s="448"/>
      <c r="E1564" s="396"/>
      <c r="F1564" s="396"/>
      <c r="G1564" s="409"/>
      <c r="H1564" s="396"/>
      <c r="I1564" s="396"/>
      <c r="J1564" s="396"/>
      <c r="K1564" s="419"/>
    </row>
    <row r="1565" spans="2:11">
      <c r="B1565" s="402"/>
      <c r="C1565" s="396"/>
      <c r="D1565" s="448"/>
      <c r="E1565" s="396"/>
      <c r="F1565" s="396"/>
      <c r="G1565" s="409"/>
      <c r="H1565" s="397"/>
      <c r="I1565" s="397"/>
      <c r="J1565" s="397"/>
      <c r="K1565" s="420"/>
    </row>
    <row r="1566" spans="2:11">
      <c r="B1566" s="388">
        <v>86</v>
      </c>
      <c r="C1566" s="16"/>
      <c r="D1566" s="374" t="s">
        <v>338</v>
      </c>
      <c r="E1566" s="374" t="str">
        <f>"SOC-"&amp;B1566&amp;"-1"</f>
        <v>SOC-86-1</v>
      </c>
      <c r="F1566" s="389"/>
      <c r="G1566" s="389" t="s">
        <v>339</v>
      </c>
      <c r="H1566" s="374"/>
      <c r="I1566" s="374" t="s">
        <v>74</v>
      </c>
      <c r="J1566" s="374"/>
      <c r="K1566" s="394" t="s">
        <v>340</v>
      </c>
    </row>
    <row r="1567" spans="2:11">
      <c r="B1567" s="388"/>
      <c r="C1567" s="17"/>
      <c r="D1567" s="374"/>
      <c r="E1567" s="374"/>
      <c r="F1567" s="389"/>
      <c r="G1567" s="389"/>
      <c r="H1567" s="374"/>
      <c r="I1567" s="374"/>
      <c r="J1567" s="374"/>
      <c r="K1567" s="394"/>
    </row>
    <row r="1568" spans="2:11">
      <c r="B1568" s="388"/>
      <c r="C1568" s="17"/>
      <c r="D1568" s="374"/>
      <c r="E1568" s="374"/>
      <c r="F1568" s="389"/>
      <c r="G1568" s="389"/>
      <c r="H1568" s="374"/>
      <c r="I1568" s="374"/>
      <c r="J1568" s="374"/>
      <c r="K1568" s="394"/>
    </row>
    <row r="1569" spans="2:11">
      <c r="B1569" s="388"/>
      <c r="C1569" s="17"/>
      <c r="D1569" s="374"/>
      <c r="E1569" s="374"/>
      <c r="F1569" s="389"/>
      <c r="G1569" s="389"/>
      <c r="H1569" s="374"/>
      <c r="I1569" s="374"/>
      <c r="J1569" s="374"/>
      <c r="K1569" s="394"/>
    </row>
    <row r="1570" spans="2:11">
      <c r="B1570" s="388"/>
      <c r="C1570" s="17"/>
      <c r="D1570" s="374"/>
      <c r="E1570" s="374"/>
      <c r="F1570" s="389"/>
      <c r="G1570" s="389"/>
      <c r="H1570" s="374"/>
      <c r="I1570" s="374"/>
      <c r="J1570" s="374"/>
      <c r="K1570" s="394"/>
    </row>
    <row r="1571" spans="2:11">
      <c r="B1571" s="388"/>
      <c r="C1571" s="17"/>
      <c r="D1571" s="374"/>
      <c r="E1571" s="374"/>
      <c r="F1571" s="389"/>
      <c r="G1571" s="389"/>
      <c r="H1571" s="374"/>
      <c r="I1571" s="374"/>
      <c r="J1571" s="374"/>
      <c r="K1571" s="394"/>
    </row>
    <row r="1572" spans="2:11">
      <c r="B1572" s="388"/>
      <c r="C1572" s="17"/>
      <c r="D1572" s="374"/>
      <c r="E1572" s="374"/>
      <c r="F1572" s="389"/>
      <c r="G1572" s="389"/>
      <c r="H1572" s="374"/>
      <c r="I1572" s="374"/>
      <c r="J1572" s="374"/>
      <c r="K1572" s="394"/>
    </row>
    <row r="1573" spans="2:11">
      <c r="B1573" s="388"/>
      <c r="C1573" s="17"/>
      <c r="D1573" s="374"/>
      <c r="E1573" s="374"/>
      <c r="F1573" s="389"/>
      <c r="G1573" s="389"/>
      <c r="H1573" s="374"/>
      <c r="I1573" s="374"/>
      <c r="J1573" s="374"/>
      <c r="K1573" s="394"/>
    </row>
    <row r="1574" spans="2:11">
      <c r="B1574" s="388"/>
      <c r="C1574" s="17"/>
      <c r="D1574" s="374"/>
      <c r="E1574" s="374"/>
      <c r="F1574" s="389"/>
      <c r="G1574" s="389"/>
      <c r="H1574" s="374"/>
      <c r="I1574" s="374"/>
      <c r="J1574" s="374"/>
      <c r="K1574" s="394"/>
    </row>
    <row r="1575" spans="2:11">
      <c r="B1575" s="388"/>
      <c r="C1575" s="17"/>
      <c r="D1575" s="374"/>
      <c r="E1575" s="374"/>
      <c r="F1575" s="389"/>
      <c r="G1575" s="389"/>
      <c r="H1575" s="374"/>
      <c r="I1575" s="374"/>
      <c r="J1575" s="374"/>
      <c r="K1575" s="394"/>
    </row>
    <row r="1576" spans="2:11">
      <c r="B1576" s="388"/>
      <c r="C1576" s="17"/>
      <c r="D1576" s="374"/>
      <c r="E1576" s="374"/>
      <c r="F1576" s="389"/>
      <c r="G1576" s="389"/>
      <c r="H1576" s="374"/>
      <c r="I1576" s="374"/>
      <c r="J1576" s="374"/>
      <c r="K1576" s="394"/>
    </row>
    <row r="1577" spans="2:11">
      <c r="B1577" s="388"/>
      <c r="C1577" s="17"/>
      <c r="D1577" s="374"/>
      <c r="E1577" s="374"/>
      <c r="F1577" s="389"/>
      <c r="G1577" s="389"/>
      <c r="H1577" s="374"/>
      <c r="I1577" s="374"/>
      <c r="J1577" s="374"/>
      <c r="K1577" s="394"/>
    </row>
    <row r="1578" spans="2:11">
      <c r="B1578" s="388"/>
      <c r="C1578" s="18"/>
      <c r="D1578" s="374"/>
      <c r="E1578" s="374"/>
      <c r="F1578" s="389"/>
      <c r="G1578" s="389"/>
      <c r="H1578" s="374"/>
      <c r="I1578" s="374"/>
      <c r="J1578" s="374"/>
      <c r="K1578" s="394"/>
    </row>
    <row r="1579" spans="2:11">
      <c r="B1579" s="388">
        <v>87</v>
      </c>
      <c r="C1579" s="16"/>
      <c r="D1579" s="374" t="s">
        <v>341</v>
      </c>
      <c r="E1579" s="374" t="str">
        <f>"SOC-"&amp;B1579&amp;"-1"</f>
        <v>SOC-87-1</v>
      </c>
      <c r="F1579" s="389"/>
      <c r="G1579" s="389" t="s">
        <v>342</v>
      </c>
      <c r="H1579" s="374"/>
      <c r="I1579" s="374" t="s">
        <v>74</v>
      </c>
      <c r="J1579" s="374"/>
      <c r="K1579" s="394" t="s">
        <v>340</v>
      </c>
    </row>
    <row r="1580" spans="2:11">
      <c r="B1580" s="388"/>
      <c r="C1580" s="17"/>
      <c r="D1580" s="374"/>
      <c r="E1580" s="374"/>
      <c r="F1580" s="389"/>
      <c r="G1580" s="389"/>
      <c r="H1580" s="374"/>
      <c r="I1580" s="374"/>
      <c r="J1580" s="374"/>
      <c r="K1580" s="394"/>
    </row>
    <row r="1581" spans="2:11">
      <c r="B1581" s="388"/>
      <c r="C1581" s="17"/>
      <c r="D1581" s="374"/>
      <c r="E1581" s="374"/>
      <c r="F1581" s="389"/>
      <c r="G1581" s="389"/>
      <c r="H1581" s="374"/>
      <c r="I1581" s="374"/>
      <c r="J1581" s="374"/>
      <c r="K1581" s="394"/>
    </row>
    <row r="1582" spans="2:11">
      <c r="B1582" s="388"/>
      <c r="C1582" s="17"/>
      <c r="D1582" s="374"/>
      <c r="E1582" s="374"/>
      <c r="F1582" s="389"/>
      <c r="G1582" s="389"/>
      <c r="H1582" s="374"/>
      <c r="I1582" s="374"/>
      <c r="J1582" s="374"/>
      <c r="K1582" s="394"/>
    </row>
    <row r="1583" spans="2:11">
      <c r="B1583" s="388"/>
      <c r="C1583" s="17"/>
      <c r="D1583" s="374"/>
      <c r="E1583" s="374"/>
      <c r="F1583" s="389"/>
      <c r="G1583" s="389"/>
      <c r="H1583" s="374"/>
      <c r="I1583" s="374"/>
      <c r="J1583" s="374"/>
      <c r="K1583" s="394"/>
    </row>
    <row r="1584" spans="2:11">
      <c r="B1584" s="388"/>
      <c r="C1584" s="17"/>
      <c r="D1584" s="374"/>
      <c r="E1584" s="374"/>
      <c r="F1584" s="389"/>
      <c r="G1584" s="389"/>
      <c r="H1584" s="374"/>
      <c r="I1584" s="374"/>
      <c r="J1584" s="374"/>
      <c r="K1584" s="394"/>
    </row>
    <row r="1585" spans="2:11">
      <c r="B1585" s="388"/>
      <c r="C1585" s="17"/>
      <c r="D1585" s="374"/>
      <c r="E1585" s="374"/>
      <c r="F1585" s="389"/>
      <c r="G1585" s="389"/>
      <c r="H1585" s="374"/>
      <c r="I1585" s="374"/>
      <c r="J1585" s="374"/>
      <c r="K1585" s="394"/>
    </row>
    <row r="1586" spans="2:11">
      <c r="B1586" s="388"/>
      <c r="C1586" s="17"/>
      <c r="D1586" s="374"/>
      <c r="E1586" s="374"/>
      <c r="F1586" s="389"/>
      <c r="G1586" s="389"/>
      <c r="H1586" s="374"/>
      <c r="I1586" s="374"/>
      <c r="J1586" s="374"/>
      <c r="K1586" s="394"/>
    </row>
    <row r="1587" spans="2:11">
      <c r="B1587" s="388"/>
      <c r="C1587" s="17"/>
      <c r="D1587" s="374"/>
      <c r="E1587" s="374"/>
      <c r="F1587" s="389"/>
      <c r="G1587" s="389"/>
      <c r="H1587" s="374"/>
      <c r="I1587" s="374"/>
      <c r="J1587" s="374"/>
      <c r="K1587" s="394"/>
    </row>
    <row r="1588" spans="2:11">
      <c r="B1588" s="388"/>
      <c r="C1588" s="17"/>
      <c r="D1588" s="374"/>
      <c r="E1588" s="374"/>
      <c r="F1588" s="389"/>
      <c r="G1588" s="389"/>
      <c r="H1588" s="374"/>
      <c r="I1588" s="374"/>
      <c r="J1588" s="374"/>
      <c r="K1588" s="394"/>
    </row>
    <row r="1589" spans="2:11">
      <c r="B1589" s="388"/>
      <c r="C1589" s="17"/>
      <c r="D1589" s="374"/>
      <c r="E1589" s="374"/>
      <c r="F1589" s="389"/>
      <c r="G1589" s="389"/>
      <c r="H1589" s="374"/>
      <c r="I1589" s="374"/>
      <c r="J1589" s="374"/>
      <c r="K1589" s="394"/>
    </row>
    <row r="1590" spans="2:11">
      <c r="B1590" s="388"/>
      <c r="C1590" s="17"/>
      <c r="D1590" s="374"/>
      <c r="E1590" s="374"/>
      <c r="F1590" s="389"/>
      <c r="G1590" s="389"/>
      <c r="H1590" s="374"/>
      <c r="I1590" s="374"/>
      <c r="J1590" s="374"/>
      <c r="K1590" s="394"/>
    </row>
    <row r="1591" spans="2:11" ht="192.75" customHeight="1">
      <c r="B1591" s="388"/>
      <c r="C1591" s="18"/>
      <c r="D1591" s="374"/>
      <c r="E1591" s="374"/>
      <c r="F1591" s="389"/>
      <c r="G1591" s="389"/>
      <c r="H1591" s="374"/>
      <c r="I1591" s="374"/>
      <c r="J1591" s="374"/>
      <c r="K1591" s="394"/>
    </row>
    <row r="1592" spans="2:11">
      <c r="B1592" s="388">
        <v>88</v>
      </c>
      <c r="C1592" s="16"/>
      <c r="D1592" s="374" t="s">
        <v>341</v>
      </c>
      <c r="E1592" s="374" t="str">
        <f>"SOC-"&amp;B1592&amp;"-1"</f>
        <v>SOC-88-1</v>
      </c>
      <c r="F1592" s="389"/>
      <c r="G1592" s="389" t="s">
        <v>343</v>
      </c>
      <c r="H1592" s="374"/>
      <c r="I1592" s="374" t="s">
        <v>74</v>
      </c>
      <c r="J1592" s="374"/>
      <c r="K1592" s="394" t="s">
        <v>340</v>
      </c>
    </row>
    <row r="1593" spans="2:11">
      <c r="B1593" s="388"/>
      <c r="C1593" s="17"/>
      <c r="D1593" s="374"/>
      <c r="E1593" s="374"/>
      <c r="F1593" s="389"/>
      <c r="G1593" s="389"/>
      <c r="H1593" s="374"/>
      <c r="I1593" s="374"/>
      <c r="J1593" s="374"/>
      <c r="K1593" s="394"/>
    </row>
    <row r="1594" spans="2:11">
      <c r="B1594" s="388"/>
      <c r="C1594" s="17"/>
      <c r="D1594" s="374"/>
      <c r="E1594" s="374"/>
      <c r="F1594" s="389"/>
      <c r="G1594" s="389"/>
      <c r="H1594" s="374"/>
      <c r="I1594" s="374"/>
      <c r="J1594" s="374"/>
      <c r="K1594" s="394"/>
    </row>
    <row r="1595" spans="2:11">
      <c r="B1595" s="388"/>
      <c r="C1595" s="17"/>
      <c r="D1595" s="374"/>
      <c r="E1595" s="374"/>
      <c r="F1595" s="389"/>
      <c r="G1595" s="389"/>
      <c r="H1595" s="374"/>
      <c r="I1595" s="374"/>
      <c r="J1595" s="374"/>
      <c r="K1595" s="394"/>
    </row>
    <row r="1596" spans="2:11">
      <c r="B1596" s="388"/>
      <c r="C1596" s="17"/>
      <c r="D1596" s="374"/>
      <c r="E1596" s="374"/>
      <c r="F1596" s="389"/>
      <c r="G1596" s="389"/>
      <c r="H1596" s="374"/>
      <c r="I1596" s="374"/>
      <c r="J1596" s="374"/>
      <c r="K1596" s="394"/>
    </row>
    <row r="1597" spans="2:11">
      <c r="B1597" s="388"/>
      <c r="C1597" s="17"/>
      <c r="D1597" s="374"/>
      <c r="E1597" s="374"/>
      <c r="F1597" s="389"/>
      <c r="G1597" s="389"/>
      <c r="H1597" s="374"/>
      <c r="I1597" s="374"/>
      <c r="J1597" s="374"/>
      <c r="K1597" s="394"/>
    </row>
    <row r="1598" spans="2:11">
      <c r="B1598" s="388"/>
      <c r="C1598" s="17"/>
      <c r="D1598" s="374"/>
      <c r="E1598" s="374"/>
      <c r="F1598" s="389"/>
      <c r="G1598" s="389"/>
      <c r="H1598" s="374"/>
      <c r="I1598" s="374"/>
      <c r="J1598" s="374"/>
      <c r="K1598" s="394"/>
    </row>
    <row r="1599" spans="2:11">
      <c r="B1599" s="388"/>
      <c r="C1599" s="17"/>
      <c r="D1599" s="374"/>
      <c r="E1599" s="374"/>
      <c r="F1599" s="389"/>
      <c r="G1599" s="389"/>
      <c r="H1599" s="374"/>
      <c r="I1599" s="374"/>
      <c r="J1599" s="374"/>
      <c r="K1599" s="394"/>
    </row>
    <row r="1600" spans="2:11">
      <c r="B1600" s="388"/>
      <c r="C1600" s="17"/>
      <c r="D1600" s="374"/>
      <c r="E1600" s="374"/>
      <c r="F1600" s="389"/>
      <c r="G1600" s="389"/>
      <c r="H1600" s="374"/>
      <c r="I1600" s="374"/>
      <c r="J1600" s="374"/>
      <c r="K1600" s="394"/>
    </row>
    <row r="1601" spans="2:11">
      <c r="B1601" s="388"/>
      <c r="C1601" s="17"/>
      <c r="D1601" s="374"/>
      <c r="E1601" s="374"/>
      <c r="F1601" s="389"/>
      <c r="G1601" s="389"/>
      <c r="H1601" s="374"/>
      <c r="I1601" s="374"/>
      <c r="J1601" s="374"/>
      <c r="K1601" s="394"/>
    </row>
    <row r="1602" spans="2:11">
      <c r="B1602" s="388"/>
      <c r="C1602" s="17"/>
      <c r="D1602" s="374"/>
      <c r="E1602" s="374"/>
      <c r="F1602" s="389"/>
      <c r="G1602" s="389"/>
      <c r="H1602" s="374"/>
      <c r="I1602" s="374"/>
      <c r="J1602" s="374"/>
      <c r="K1602" s="394"/>
    </row>
    <row r="1603" spans="2:11">
      <c r="B1603" s="388"/>
      <c r="C1603" s="17"/>
      <c r="D1603" s="374"/>
      <c r="E1603" s="374"/>
      <c r="F1603" s="389"/>
      <c r="G1603" s="389"/>
      <c r="H1603" s="374"/>
      <c r="I1603" s="374"/>
      <c r="J1603" s="374"/>
      <c r="K1603" s="394"/>
    </row>
    <row r="1604" spans="2:11" ht="128.25" customHeight="1">
      <c r="B1604" s="388"/>
      <c r="C1604" s="18"/>
      <c r="D1604" s="374"/>
      <c r="E1604" s="374"/>
      <c r="F1604" s="389"/>
      <c r="G1604" s="389"/>
      <c r="H1604" s="374"/>
      <c r="I1604" s="374"/>
      <c r="J1604" s="374"/>
      <c r="K1604" s="394"/>
    </row>
  </sheetData>
  <mergeCells count="887">
    <mergeCell ref="K1592:K1604"/>
    <mergeCell ref="J1579:J1591"/>
    <mergeCell ref="K1579:K1591"/>
    <mergeCell ref="B1592:B1604"/>
    <mergeCell ref="D1592:D1604"/>
    <mergeCell ref="E1592:E1604"/>
    <mergeCell ref="F1592:F1604"/>
    <mergeCell ref="G1592:G1604"/>
    <mergeCell ref="H1592:H1604"/>
    <mergeCell ref="I1592:I1604"/>
    <mergeCell ref="J1592:J1604"/>
    <mergeCell ref="G1542:G1565"/>
    <mergeCell ref="H1542:H1565"/>
    <mergeCell ref="I1542:I1565"/>
    <mergeCell ref="J1542:J1565"/>
    <mergeCell ref="K1542:K1565"/>
    <mergeCell ref="I1566:I1578"/>
    <mergeCell ref="J1566:J1578"/>
    <mergeCell ref="K1566:K1578"/>
    <mergeCell ref="B1579:B1591"/>
    <mergeCell ref="D1579:D1591"/>
    <mergeCell ref="E1579:E1591"/>
    <mergeCell ref="F1579:F1591"/>
    <mergeCell ref="G1579:G1591"/>
    <mergeCell ref="H1579:H1591"/>
    <mergeCell ref="I1579:I1591"/>
    <mergeCell ref="B1566:B1578"/>
    <mergeCell ref="D1566:D1578"/>
    <mergeCell ref="E1566:E1578"/>
    <mergeCell ref="F1566:F1578"/>
    <mergeCell ref="G1566:G1578"/>
    <mergeCell ref="H1566:H1578"/>
    <mergeCell ref="K1495:K1512"/>
    <mergeCell ref="B1513:B1529"/>
    <mergeCell ref="C1513:C1565"/>
    <mergeCell ref="D1513:D1529"/>
    <mergeCell ref="E1513:E1529"/>
    <mergeCell ref="F1513:F1529"/>
    <mergeCell ref="G1513:G1529"/>
    <mergeCell ref="H1513:H1529"/>
    <mergeCell ref="I1513:I1529"/>
    <mergeCell ref="J1513:J1529"/>
    <mergeCell ref="K1513:K1529"/>
    <mergeCell ref="B1530:B1541"/>
    <mergeCell ref="D1530:D1541"/>
    <mergeCell ref="E1530:E1541"/>
    <mergeCell ref="F1530:F1541"/>
    <mergeCell ref="G1530:G1541"/>
    <mergeCell ref="H1530:H1541"/>
    <mergeCell ref="I1530:I1541"/>
    <mergeCell ref="J1530:J1541"/>
    <mergeCell ref="K1530:K1541"/>
    <mergeCell ref="B1542:B1565"/>
    <mergeCell ref="D1542:D1565"/>
    <mergeCell ref="E1542:E1565"/>
    <mergeCell ref="F1542:F1565"/>
    <mergeCell ref="B1495:B1512"/>
    <mergeCell ref="C1495:C1512"/>
    <mergeCell ref="D1495:D1512"/>
    <mergeCell ref="E1495:E1512"/>
    <mergeCell ref="F1495:F1512"/>
    <mergeCell ref="G1495:G1512"/>
    <mergeCell ref="H1495:H1512"/>
    <mergeCell ref="I1495:I1512"/>
    <mergeCell ref="J1495:J1512"/>
    <mergeCell ref="K1466:K1476"/>
    <mergeCell ref="B1477:B1494"/>
    <mergeCell ref="C1477:C1494"/>
    <mergeCell ref="D1477:D1494"/>
    <mergeCell ref="E1477:E1494"/>
    <mergeCell ref="F1477:F1494"/>
    <mergeCell ref="G1477:G1494"/>
    <mergeCell ref="H1477:H1494"/>
    <mergeCell ref="I1477:I1494"/>
    <mergeCell ref="J1477:J1494"/>
    <mergeCell ref="K1477:K1494"/>
    <mergeCell ref="H1466:H1476"/>
    <mergeCell ref="I1466:I1476"/>
    <mergeCell ref="J1466:J1476"/>
    <mergeCell ref="K1431:K1454"/>
    <mergeCell ref="B1455:B1465"/>
    <mergeCell ref="D1455:D1465"/>
    <mergeCell ref="E1455:E1465"/>
    <mergeCell ref="F1455:F1465"/>
    <mergeCell ref="G1455:G1465"/>
    <mergeCell ref="H1455:H1465"/>
    <mergeCell ref="I1455:I1465"/>
    <mergeCell ref="J1455:J1465"/>
    <mergeCell ref="K1455:K1465"/>
    <mergeCell ref="B1431:B1454"/>
    <mergeCell ref="C1431:C1476"/>
    <mergeCell ref="D1431:D1454"/>
    <mergeCell ref="E1431:E1454"/>
    <mergeCell ref="F1431:F1454"/>
    <mergeCell ref="G1431:G1454"/>
    <mergeCell ref="H1431:H1454"/>
    <mergeCell ref="I1431:I1454"/>
    <mergeCell ref="J1431:J1454"/>
    <mergeCell ref="B1466:B1476"/>
    <mergeCell ref="D1466:D1476"/>
    <mergeCell ref="E1466:E1476"/>
    <mergeCell ref="F1466:F1476"/>
    <mergeCell ref="G1466:G1476"/>
    <mergeCell ref="K1382:K1417"/>
    <mergeCell ref="B1417:B1430"/>
    <mergeCell ref="D1418:D1430"/>
    <mergeCell ref="E1418:E1430"/>
    <mergeCell ref="F1418:F1430"/>
    <mergeCell ref="G1418:G1430"/>
    <mergeCell ref="H1418:H1430"/>
    <mergeCell ref="I1418:I1430"/>
    <mergeCell ref="J1418:J1430"/>
    <mergeCell ref="K1418:K1430"/>
    <mergeCell ref="B1382:B1416"/>
    <mergeCell ref="C1382:C1430"/>
    <mergeCell ref="D1382:D1417"/>
    <mergeCell ref="E1382:E1417"/>
    <mergeCell ref="F1382:F1417"/>
    <mergeCell ref="G1382:G1417"/>
    <mergeCell ref="H1382:H1417"/>
    <mergeCell ref="I1382:I1417"/>
    <mergeCell ref="J1382:J1417"/>
    <mergeCell ref="G1312:G1374"/>
    <mergeCell ref="H1312:H1374"/>
    <mergeCell ref="I1312:I1374"/>
    <mergeCell ref="J1312:J1374"/>
    <mergeCell ref="K1312:K1374"/>
    <mergeCell ref="B1375:B1381"/>
    <mergeCell ref="C1375:C1381"/>
    <mergeCell ref="D1375:D1381"/>
    <mergeCell ref="E1375:E1381"/>
    <mergeCell ref="F1375:F1381"/>
    <mergeCell ref="G1375:G1381"/>
    <mergeCell ref="H1375:H1381"/>
    <mergeCell ref="I1375:I1381"/>
    <mergeCell ref="J1375:J1381"/>
    <mergeCell ref="K1375:K1381"/>
    <mergeCell ref="B1275:B1311"/>
    <mergeCell ref="D1275:D1311"/>
    <mergeCell ref="E1275:E1311"/>
    <mergeCell ref="F1275:F1311"/>
    <mergeCell ref="G1275:G1311"/>
    <mergeCell ref="H1275:H1311"/>
    <mergeCell ref="I1275:I1311"/>
    <mergeCell ref="J1275:J1311"/>
    <mergeCell ref="K1275:K1311"/>
    <mergeCell ref="D1206:D1245"/>
    <mergeCell ref="E1206:E1245"/>
    <mergeCell ref="F1206:F1245"/>
    <mergeCell ref="G1206:G1245"/>
    <mergeCell ref="H1206:H1245"/>
    <mergeCell ref="I1206:I1245"/>
    <mergeCell ref="J1206:J1245"/>
    <mergeCell ref="K1206:K1245"/>
    <mergeCell ref="B1246:B1274"/>
    <mergeCell ref="D1246:D1274"/>
    <mergeCell ref="E1246:E1274"/>
    <mergeCell ref="F1246:F1274"/>
    <mergeCell ref="G1246:G1274"/>
    <mergeCell ref="H1246:H1274"/>
    <mergeCell ref="I1246:I1274"/>
    <mergeCell ref="J1246:J1274"/>
    <mergeCell ref="K1246:K1274"/>
    <mergeCell ref="H1184:H1194"/>
    <mergeCell ref="I1184:I1194"/>
    <mergeCell ref="J1184:J1194"/>
    <mergeCell ref="K1184:K1194"/>
    <mergeCell ref="B1195:B1205"/>
    <mergeCell ref="D1195:D1205"/>
    <mergeCell ref="E1195:E1205"/>
    <mergeCell ref="F1195:F1205"/>
    <mergeCell ref="G1195:G1205"/>
    <mergeCell ref="H1195:H1205"/>
    <mergeCell ref="B1184:B1194"/>
    <mergeCell ref="C1184:C1374"/>
    <mergeCell ref="D1184:D1194"/>
    <mergeCell ref="E1184:E1194"/>
    <mergeCell ref="F1184:F1194"/>
    <mergeCell ref="G1184:G1194"/>
    <mergeCell ref="B1312:B1374"/>
    <mergeCell ref="D1312:D1374"/>
    <mergeCell ref="E1312:E1374"/>
    <mergeCell ref="F1312:F1374"/>
    <mergeCell ref="I1195:I1205"/>
    <mergeCell ref="J1195:J1205"/>
    <mergeCell ref="K1195:K1205"/>
    <mergeCell ref="B1206:B1245"/>
    <mergeCell ref="B1174:B1183"/>
    <mergeCell ref="D1174:D1183"/>
    <mergeCell ref="E1174:E1183"/>
    <mergeCell ref="F1174:F1183"/>
    <mergeCell ref="G1174:G1183"/>
    <mergeCell ref="H1174:H1183"/>
    <mergeCell ref="I1174:I1183"/>
    <mergeCell ref="J1174:J1183"/>
    <mergeCell ref="K1174:K1183"/>
    <mergeCell ref="B1165:B1173"/>
    <mergeCell ref="D1165:D1173"/>
    <mergeCell ref="E1165:E1173"/>
    <mergeCell ref="F1165:F1173"/>
    <mergeCell ref="G1165:G1173"/>
    <mergeCell ref="H1165:H1173"/>
    <mergeCell ref="I1165:I1173"/>
    <mergeCell ref="J1165:J1173"/>
    <mergeCell ref="K1165:K1173"/>
    <mergeCell ref="I1121:I1139"/>
    <mergeCell ref="J1121:J1139"/>
    <mergeCell ref="K1121:K1139"/>
    <mergeCell ref="B1140:B1164"/>
    <mergeCell ref="D1140:D1164"/>
    <mergeCell ref="E1140:E1164"/>
    <mergeCell ref="F1140:F1164"/>
    <mergeCell ref="G1140:G1164"/>
    <mergeCell ref="H1140:H1164"/>
    <mergeCell ref="I1140:I1164"/>
    <mergeCell ref="B1121:B1139"/>
    <mergeCell ref="D1121:D1139"/>
    <mergeCell ref="E1121:E1139"/>
    <mergeCell ref="F1121:F1139"/>
    <mergeCell ref="G1121:G1139"/>
    <mergeCell ref="H1121:H1139"/>
    <mergeCell ref="J1140:J1164"/>
    <mergeCell ref="K1140:K1164"/>
    <mergeCell ref="B1099:B1120"/>
    <mergeCell ref="D1099:D1120"/>
    <mergeCell ref="E1099:E1120"/>
    <mergeCell ref="F1099:F1120"/>
    <mergeCell ref="G1099:G1120"/>
    <mergeCell ref="H1099:H1120"/>
    <mergeCell ref="I1099:I1120"/>
    <mergeCell ref="J1099:J1120"/>
    <mergeCell ref="K1099:K1120"/>
    <mergeCell ref="J1069:J1090"/>
    <mergeCell ref="K1069:K1090"/>
    <mergeCell ref="B1091:B1098"/>
    <mergeCell ref="D1091:D1098"/>
    <mergeCell ref="E1091:E1098"/>
    <mergeCell ref="F1091:F1098"/>
    <mergeCell ref="G1091:G1098"/>
    <mergeCell ref="H1091:H1098"/>
    <mergeCell ref="I1091:I1098"/>
    <mergeCell ref="J1091:J1098"/>
    <mergeCell ref="K1091:K1098"/>
    <mergeCell ref="D1069:D1090"/>
    <mergeCell ref="E1069:E1090"/>
    <mergeCell ref="F1069:F1090"/>
    <mergeCell ref="G1069:G1090"/>
    <mergeCell ref="H1069:H1090"/>
    <mergeCell ref="I1069:I1090"/>
    <mergeCell ref="F1011:F1031"/>
    <mergeCell ref="G1011:G1031"/>
    <mergeCell ref="H1011:H1031"/>
    <mergeCell ref="I1011:I1031"/>
    <mergeCell ref="J1011:J1031"/>
    <mergeCell ref="K1011:K1031"/>
    <mergeCell ref="B1032:B1052"/>
    <mergeCell ref="D1032:D1052"/>
    <mergeCell ref="E1032:E1052"/>
    <mergeCell ref="F1032:F1052"/>
    <mergeCell ref="G1032:G1052"/>
    <mergeCell ref="H1032:H1052"/>
    <mergeCell ref="I1032:I1052"/>
    <mergeCell ref="J1032:J1052"/>
    <mergeCell ref="K1032:K1052"/>
    <mergeCell ref="I1053:I1068"/>
    <mergeCell ref="J1053:J1068"/>
    <mergeCell ref="K1053:K1068"/>
    <mergeCell ref="B1069:B1090"/>
    <mergeCell ref="B984:B1010"/>
    <mergeCell ref="C984:C1010"/>
    <mergeCell ref="D984:D1010"/>
    <mergeCell ref="E984:E1010"/>
    <mergeCell ref="F984:F1010"/>
    <mergeCell ref="G984:G1010"/>
    <mergeCell ref="H984:H1010"/>
    <mergeCell ref="I984:I1010"/>
    <mergeCell ref="J984:J1010"/>
    <mergeCell ref="B1053:B1068"/>
    <mergeCell ref="D1053:D1068"/>
    <mergeCell ref="E1053:E1068"/>
    <mergeCell ref="F1053:F1068"/>
    <mergeCell ref="G1053:G1068"/>
    <mergeCell ref="H1053:H1068"/>
    <mergeCell ref="K984:K1010"/>
    <mergeCell ref="B1011:B1031"/>
    <mergeCell ref="C1011:C1183"/>
    <mergeCell ref="D1011:D1031"/>
    <mergeCell ref="E1011:E1031"/>
    <mergeCell ref="B966:B983"/>
    <mergeCell ref="D966:D983"/>
    <mergeCell ref="E966:E983"/>
    <mergeCell ref="F966:F983"/>
    <mergeCell ref="G966:G983"/>
    <mergeCell ref="H966:H983"/>
    <mergeCell ref="I966:I983"/>
    <mergeCell ref="J966:J983"/>
    <mergeCell ref="K966:K983"/>
    <mergeCell ref="G890:G925"/>
    <mergeCell ref="H890:H925"/>
    <mergeCell ref="I890:I925"/>
    <mergeCell ref="J890:J925"/>
    <mergeCell ref="K890:K925"/>
    <mergeCell ref="B926:B939"/>
    <mergeCell ref="C926:C983"/>
    <mergeCell ref="D926:D939"/>
    <mergeCell ref="E926:E939"/>
    <mergeCell ref="F926:F939"/>
    <mergeCell ref="G926:G939"/>
    <mergeCell ref="H926:H939"/>
    <mergeCell ref="I926:I939"/>
    <mergeCell ref="J926:J939"/>
    <mergeCell ref="K926:K939"/>
    <mergeCell ref="B940:B965"/>
    <mergeCell ref="D940:D965"/>
    <mergeCell ref="E940:E965"/>
    <mergeCell ref="F940:F965"/>
    <mergeCell ref="G940:G965"/>
    <mergeCell ref="H940:H965"/>
    <mergeCell ref="I940:I965"/>
    <mergeCell ref="J940:J965"/>
    <mergeCell ref="K940:K965"/>
    <mergeCell ref="H707:H872"/>
    <mergeCell ref="I707:I872"/>
    <mergeCell ref="J707:J872"/>
    <mergeCell ref="K707:K872"/>
    <mergeCell ref="B873:B889"/>
    <mergeCell ref="C873:C925"/>
    <mergeCell ref="D873:D889"/>
    <mergeCell ref="E873:E889"/>
    <mergeCell ref="F873:F889"/>
    <mergeCell ref="G873:G889"/>
    <mergeCell ref="B707:B872"/>
    <mergeCell ref="C707:C872"/>
    <mergeCell ref="D707:D872"/>
    <mergeCell ref="E707:E872"/>
    <mergeCell ref="F707:F872"/>
    <mergeCell ref="G707:G872"/>
    <mergeCell ref="H873:H889"/>
    <mergeCell ref="I873:I889"/>
    <mergeCell ref="J873:J889"/>
    <mergeCell ref="K873:K889"/>
    <mergeCell ref="B890:B925"/>
    <mergeCell ref="D890:D925"/>
    <mergeCell ref="E890:E925"/>
    <mergeCell ref="F890:F925"/>
    <mergeCell ref="K673:K695"/>
    <mergeCell ref="B696:B706"/>
    <mergeCell ref="D696:D706"/>
    <mergeCell ref="E696:E706"/>
    <mergeCell ref="F696:F706"/>
    <mergeCell ref="G696:G706"/>
    <mergeCell ref="H696:H706"/>
    <mergeCell ref="I696:I706"/>
    <mergeCell ref="J696:J706"/>
    <mergeCell ref="K696:K706"/>
    <mergeCell ref="F673:F695"/>
    <mergeCell ref="G673:G695"/>
    <mergeCell ref="H673:H695"/>
    <mergeCell ref="I673:I695"/>
    <mergeCell ref="J673:J695"/>
    <mergeCell ref="K647:K659"/>
    <mergeCell ref="B660:B672"/>
    <mergeCell ref="D660:D672"/>
    <mergeCell ref="E660:E672"/>
    <mergeCell ref="F660:F672"/>
    <mergeCell ref="G660:G672"/>
    <mergeCell ref="H660:H672"/>
    <mergeCell ref="I660:I672"/>
    <mergeCell ref="B647:B659"/>
    <mergeCell ref="D647:D659"/>
    <mergeCell ref="E647:E659"/>
    <mergeCell ref="F647:F659"/>
    <mergeCell ref="G647:G659"/>
    <mergeCell ref="H647:H659"/>
    <mergeCell ref="J660:J672"/>
    <mergeCell ref="K660:K672"/>
    <mergeCell ref="K616:K636"/>
    <mergeCell ref="B637:B646"/>
    <mergeCell ref="D637:D646"/>
    <mergeCell ref="E637:E646"/>
    <mergeCell ref="F637:F646"/>
    <mergeCell ref="G637:G646"/>
    <mergeCell ref="H637:H646"/>
    <mergeCell ref="I637:I646"/>
    <mergeCell ref="J637:J646"/>
    <mergeCell ref="K637:K646"/>
    <mergeCell ref="B616:B636"/>
    <mergeCell ref="C616:C706"/>
    <mergeCell ref="D616:D636"/>
    <mergeCell ref="E616:E636"/>
    <mergeCell ref="F616:F636"/>
    <mergeCell ref="G616:G636"/>
    <mergeCell ref="H616:H636"/>
    <mergeCell ref="I616:I636"/>
    <mergeCell ref="J616:J636"/>
    <mergeCell ref="I647:I659"/>
    <mergeCell ref="J647:J659"/>
    <mergeCell ref="B673:B695"/>
    <mergeCell ref="D673:D695"/>
    <mergeCell ref="E673:E695"/>
    <mergeCell ref="I600:I603"/>
    <mergeCell ref="J600:J603"/>
    <mergeCell ref="K600:K603"/>
    <mergeCell ref="B604:B615"/>
    <mergeCell ref="C604:C615"/>
    <mergeCell ref="D604:D609"/>
    <mergeCell ref="E604:E609"/>
    <mergeCell ref="F604:F609"/>
    <mergeCell ref="G604:G609"/>
    <mergeCell ref="H604:H609"/>
    <mergeCell ref="I604:I609"/>
    <mergeCell ref="J604:J609"/>
    <mergeCell ref="K604:K609"/>
    <mergeCell ref="D610:D615"/>
    <mergeCell ref="E610:E615"/>
    <mergeCell ref="F610:F615"/>
    <mergeCell ref="G610:G615"/>
    <mergeCell ref="H610:H615"/>
    <mergeCell ref="I610:I615"/>
    <mergeCell ref="J610:J615"/>
    <mergeCell ref="K610:K615"/>
    <mergeCell ref="B600:B603"/>
    <mergeCell ref="D600:D603"/>
    <mergeCell ref="E600:E603"/>
    <mergeCell ref="F600:F603"/>
    <mergeCell ref="G600:G603"/>
    <mergeCell ref="H600:H603"/>
    <mergeCell ref="B596:B599"/>
    <mergeCell ref="C596:C603"/>
    <mergeCell ref="D596:D599"/>
    <mergeCell ref="E596:E599"/>
    <mergeCell ref="F596:F599"/>
    <mergeCell ref="G596:G599"/>
    <mergeCell ref="E592:E595"/>
    <mergeCell ref="F592:F595"/>
    <mergeCell ref="G592:G595"/>
    <mergeCell ref="H592:H595"/>
    <mergeCell ref="I592:I595"/>
    <mergeCell ref="J592:J595"/>
    <mergeCell ref="K592:K595"/>
    <mergeCell ref="H596:H599"/>
    <mergeCell ref="I596:I599"/>
    <mergeCell ref="J596:J599"/>
    <mergeCell ref="K596:K599"/>
    <mergeCell ref="I578:I582"/>
    <mergeCell ref="J578:J582"/>
    <mergeCell ref="K578:K582"/>
    <mergeCell ref="B583:B587"/>
    <mergeCell ref="D583:D587"/>
    <mergeCell ref="E583:E587"/>
    <mergeCell ref="F583:F587"/>
    <mergeCell ref="G583:G587"/>
    <mergeCell ref="H583:H587"/>
    <mergeCell ref="I583:I587"/>
    <mergeCell ref="J583:J587"/>
    <mergeCell ref="K583:K587"/>
    <mergeCell ref="B578:B582"/>
    <mergeCell ref="C578:C595"/>
    <mergeCell ref="D578:D582"/>
    <mergeCell ref="E578:E582"/>
    <mergeCell ref="F578:F582"/>
    <mergeCell ref="G578:G582"/>
    <mergeCell ref="H578:H582"/>
    <mergeCell ref="I588:I591"/>
    <mergeCell ref="J588:J591"/>
    <mergeCell ref="K588:K591"/>
    <mergeCell ref="B592:B595"/>
    <mergeCell ref="D592:D595"/>
    <mergeCell ref="D574:D577"/>
    <mergeCell ref="E574:E577"/>
    <mergeCell ref="F574:F577"/>
    <mergeCell ref="G574:G577"/>
    <mergeCell ref="H574:H577"/>
    <mergeCell ref="B588:B591"/>
    <mergeCell ref="D588:D591"/>
    <mergeCell ref="E588:E591"/>
    <mergeCell ref="F588:F591"/>
    <mergeCell ref="G588:G591"/>
    <mergeCell ref="H588:H591"/>
    <mergeCell ref="H566:H569"/>
    <mergeCell ref="I566:I569"/>
    <mergeCell ref="J566:J569"/>
    <mergeCell ref="K566:K569"/>
    <mergeCell ref="B562:B565"/>
    <mergeCell ref="C562:C577"/>
    <mergeCell ref="D562:D565"/>
    <mergeCell ref="E562:E565"/>
    <mergeCell ref="F562:F565"/>
    <mergeCell ref="G562:G565"/>
    <mergeCell ref="H562:H565"/>
    <mergeCell ref="I562:I565"/>
    <mergeCell ref="J562:J565"/>
    <mergeCell ref="B570:B573"/>
    <mergeCell ref="D570:D573"/>
    <mergeCell ref="E570:E573"/>
    <mergeCell ref="F570:F573"/>
    <mergeCell ref="G570:G573"/>
    <mergeCell ref="K570:K573"/>
    <mergeCell ref="I574:I577"/>
    <mergeCell ref="J574:J577"/>
    <mergeCell ref="K574:K577"/>
    <mergeCell ref="H570:H573"/>
    <mergeCell ref="B574:B577"/>
    <mergeCell ref="I570:I573"/>
    <mergeCell ref="J570:J573"/>
    <mergeCell ref="K482:K541"/>
    <mergeCell ref="B542:B561"/>
    <mergeCell ref="D542:D561"/>
    <mergeCell ref="E542:E561"/>
    <mergeCell ref="F542:F561"/>
    <mergeCell ref="G542:G561"/>
    <mergeCell ref="H542:H561"/>
    <mergeCell ref="I542:I561"/>
    <mergeCell ref="B482:B541"/>
    <mergeCell ref="D482:D541"/>
    <mergeCell ref="E482:E541"/>
    <mergeCell ref="F482:F541"/>
    <mergeCell ref="G482:G541"/>
    <mergeCell ref="H482:H541"/>
    <mergeCell ref="J542:J561"/>
    <mergeCell ref="K542:K561"/>
    <mergeCell ref="K562:K565"/>
    <mergeCell ref="B566:B569"/>
    <mergeCell ref="D566:D569"/>
    <mergeCell ref="E566:E569"/>
    <mergeCell ref="F566:F569"/>
    <mergeCell ref="G566:G569"/>
    <mergeCell ref="K461:K463"/>
    <mergeCell ref="B464:B481"/>
    <mergeCell ref="D464:D481"/>
    <mergeCell ref="E464:E481"/>
    <mergeCell ref="F464:F481"/>
    <mergeCell ref="G464:G481"/>
    <mergeCell ref="H464:H481"/>
    <mergeCell ref="I464:I481"/>
    <mergeCell ref="J464:J481"/>
    <mergeCell ref="K464:K481"/>
    <mergeCell ref="B461:B463"/>
    <mergeCell ref="C461:C561"/>
    <mergeCell ref="D461:D463"/>
    <mergeCell ref="E461:E463"/>
    <mergeCell ref="F461:F463"/>
    <mergeCell ref="G461:G463"/>
    <mergeCell ref="H461:H463"/>
    <mergeCell ref="I461:I463"/>
    <mergeCell ref="J461:J463"/>
    <mergeCell ref="I482:I541"/>
    <mergeCell ref="J482:J541"/>
    <mergeCell ref="B434:B460"/>
    <mergeCell ref="D434:D460"/>
    <mergeCell ref="E434:E460"/>
    <mergeCell ref="F434:F460"/>
    <mergeCell ref="G434:G460"/>
    <mergeCell ref="H434:H460"/>
    <mergeCell ref="I434:I460"/>
    <mergeCell ref="J434:J460"/>
    <mergeCell ref="K434:K460"/>
    <mergeCell ref="I384:I403"/>
    <mergeCell ref="J384:J403"/>
    <mergeCell ref="K384:K403"/>
    <mergeCell ref="B404:B433"/>
    <mergeCell ref="D404:D433"/>
    <mergeCell ref="E404:E433"/>
    <mergeCell ref="F404:F433"/>
    <mergeCell ref="G404:G433"/>
    <mergeCell ref="H404:H433"/>
    <mergeCell ref="I404:I433"/>
    <mergeCell ref="B384:B403"/>
    <mergeCell ref="D384:D403"/>
    <mergeCell ref="E384:E403"/>
    <mergeCell ref="F384:F403"/>
    <mergeCell ref="G384:G403"/>
    <mergeCell ref="H384:H403"/>
    <mergeCell ref="J404:J433"/>
    <mergeCell ref="K404:K433"/>
    <mergeCell ref="B373:B383"/>
    <mergeCell ref="D373:D383"/>
    <mergeCell ref="E373:E383"/>
    <mergeCell ref="F373:F383"/>
    <mergeCell ref="G373:G383"/>
    <mergeCell ref="H373:H383"/>
    <mergeCell ref="I373:I383"/>
    <mergeCell ref="J373:J383"/>
    <mergeCell ref="K373:K383"/>
    <mergeCell ref="B354:B372"/>
    <mergeCell ref="D354:D372"/>
    <mergeCell ref="E354:E372"/>
    <mergeCell ref="F354:F372"/>
    <mergeCell ref="G354:G372"/>
    <mergeCell ref="H354:H372"/>
    <mergeCell ref="I354:I372"/>
    <mergeCell ref="J354:J372"/>
    <mergeCell ref="K354:K372"/>
    <mergeCell ref="I337:I342"/>
    <mergeCell ref="J337:J342"/>
    <mergeCell ref="K337:K342"/>
    <mergeCell ref="B343:B353"/>
    <mergeCell ref="D343:D353"/>
    <mergeCell ref="E343:E353"/>
    <mergeCell ref="F343:F353"/>
    <mergeCell ref="G343:G353"/>
    <mergeCell ref="H343:H353"/>
    <mergeCell ref="I343:I353"/>
    <mergeCell ref="B337:B342"/>
    <mergeCell ref="D337:D342"/>
    <mergeCell ref="E337:E342"/>
    <mergeCell ref="F337:F342"/>
    <mergeCell ref="G337:G342"/>
    <mergeCell ref="H337:H342"/>
    <mergeCell ref="J343:J353"/>
    <mergeCell ref="K343:K353"/>
    <mergeCell ref="B331:B336"/>
    <mergeCell ref="D331:D336"/>
    <mergeCell ref="E331:E336"/>
    <mergeCell ref="F331:F336"/>
    <mergeCell ref="G331:G336"/>
    <mergeCell ref="H331:H336"/>
    <mergeCell ref="I331:I336"/>
    <mergeCell ref="J331:J336"/>
    <mergeCell ref="K331:K336"/>
    <mergeCell ref="B325:B330"/>
    <mergeCell ref="D325:D330"/>
    <mergeCell ref="E325:E330"/>
    <mergeCell ref="F325:F330"/>
    <mergeCell ref="G325:G330"/>
    <mergeCell ref="H325:H330"/>
    <mergeCell ref="I325:I330"/>
    <mergeCell ref="J325:J330"/>
    <mergeCell ref="K325:K330"/>
    <mergeCell ref="B319:B324"/>
    <mergeCell ref="D319:D324"/>
    <mergeCell ref="E319:E324"/>
    <mergeCell ref="F319:F324"/>
    <mergeCell ref="G319:G324"/>
    <mergeCell ref="H319:H324"/>
    <mergeCell ref="I319:I324"/>
    <mergeCell ref="J319:J324"/>
    <mergeCell ref="K319:K324"/>
    <mergeCell ref="B310:B318"/>
    <mergeCell ref="D310:D318"/>
    <mergeCell ref="E310:E318"/>
    <mergeCell ref="F310:F318"/>
    <mergeCell ref="G310:G318"/>
    <mergeCell ref="H310:H318"/>
    <mergeCell ref="I310:I318"/>
    <mergeCell ref="J310:J318"/>
    <mergeCell ref="K310:K318"/>
    <mergeCell ref="G296:G300"/>
    <mergeCell ref="H296:H300"/>
    <mergeCell ref="I296:I300"/>
    <mergeCell ref="J296:J300"/>
    <mergeCell ref="K296:K300"/>
    <mergeCell ref="B301:B309"/>
    <mergeCell ref="D301:D309"/>
    <mergeCell ref="E301:E309"/>
    <mergeCell ref="F301:F309"/>
    <mergeCell ref="G301:G309"/>
    <mergeCell ref="H301:H309"/>
    <mergeCell ref="I301:I309"/>
    <mergeCell ref="J301:J309"/>
    <mergeCell ref="K301:K309"/>
    <mergeCell ref="B291:B295"/>
    <mergeCell ref="D291:D295"/>
    <mergeCell ref="E291:E295"/>
    <mergeCell ref="F291:F295"/>
    <mergeCell ref="G291:G295"/>
    <mergeCell ref="H291:H295"/>
    <mergeCell ref="I291:I295"/>
    <mergeCell ref="J291:J295"/>
    <mergeCell ref="K291:K295"/>
    <mergeCell ref="D283:D286"/>
    <mergeCell ref="E283:E286"/>
    <mergeCell ref="F283:F286"/>
    <mergeCell ref="G283:G286"/>
    <mergeCell ref="H283:H286"/>
    <mergeCell ref="I283:I286"/>
    <mergeCell ref="J283:J286"/>
    <mergeCell ref="K283:K286"/>
    <mergeCell ref="B287:B290"/>
    <mergeCell ref="D287:D290"/>
    <mergeCell ref="E287:E290"/>
    <mergeCell ref="F287:F290"/>
    <mergeCell ref="G287:G290"/>
    <mergeCell ref="H287:H290"/>
    <mergeCell ref="I287:I290"/>
    <mergeCell ref="J287:J290"/>
    <mergeCell ref="K287:K290"/>
    <mergeCell ref="H275:H278"/>
    <mergeCell ref="I275:I278"/>
    <mergeCell ref="J275:J278"/>
    <mergeCell ref="K275:K278"/>
    <mergeCell ref="B279:B282"/>
    <mergeCell ref="D279:D282"/>
    <mergeCell ref="E279:E282"/>
    <mergeCell ref="F279:F282"/>
    <mergeCell ref="G279:G282"/>
    <mergeCell ref="H279:H282"/>
    <mergeCell ref="B275:B278"/>
    <mergeCell ref="C275:C460"/>
    <mergeCell ref="D275:D278"/>
    <mergeCell ref="E275:E278"/>
    <mergeCell ref="F275:F278"/>
    <mergeCell ref="G275:G278"/>
    <mergeCell ref="B296:B300"/>
    <mergeCell ref="D296:D300"/>
    <mergeCell ref="E296:E300"/>
    <mergeCell ref="F296:F300"/>
    <mergeCell ref="I279:I282"/>
    <mergeCell ref="J279:J282"/>
    <mergeCell ref="K279:K282"/>
    <mergeCell ref="B283:B286"/>
    <mergeCell ref="B259:B274"/>
    <mergeCell ref="D259:D274"/>
    <mergeCell ref="E259:E274"/>
    <mergeCell ref="F259:F274"/>
    <mergeCell ref="G259:G274"/>
    <mergeCell ref="H259:H274"/>
    <mergeCell ref="I259:I274"/>
    <mergeCell ref="J259:J274"/>
    <mergeCell ref="K259:K274"/>
    <mergeCell ref="B244:B258"/>
    <mergeCell ref="D244:D258"/>
    <mergeCell ref="E244:E258"/>
    <mergeCell ref="F244:F258"/>
    <mergeCell ref="G244:G258"/>
    <mergeCell ref="H244:H258"/>
    <mergeCell ref="I244:I258"/>
    <mergeCell ref="J244:J258"/>
    <mergeCell ref="K244:K258"/>
    <mergeCell ref="I202:I228"/>
    <mergeCell ref="J202:J228"/>
    <mergeCell ref="K202:K228"/>
    <mergeCell ref="B229:B243"/>
    <mergeCell ref="D229:D243"/>
    <mergeCell ref="E229:E243"/>
    <mergeCell ref="F229:F243"/>
    <mergeCell ref="G229:G243"/>
    <mergeCell ref="H229:H243"/>
    <mergeCell ref="I229:I243"/>
    <mergeCell ref="B202:B228"/>
    <mergeCell ref="D202:D228"/>
    <mergeCell ref="E202:E228"/>
    <mergeCell ref="F202:F228"/>
    <mergeCell ref="G202:G228"/>
    <mergeCell ref="H202:H228"/>
    <mergeCell ref="J229:J243"/>
    <mergeCell ref="K229:K243"/>
    <mergeCell ref="B196:B201"/>
    <mergeCell ref="D196:D201"/>
    <mergeCell ref="E196:E201"/>
    <mergeCell ref="F196:F201"/>
    <mergeCell ref="G196:G201"/>
    <mergeCell ref="H196:H201"/>
    <mergeCell ref="I196:I201"/>
    <mergeCell ref="J196:J201"/>
    <mergeCell ref="K196:K201"/>
    <mergeCell ref="B190:B195"/>
    <mergeCell ref="D190:D195"/>
    <mergeCell ref="E190:E195"/>
    <mergeCell ref="F190:F195"/>
    <mergeCell ref="G190:G195"/>
    <mergeCell ref="H190:H195"/>
    <mergeCell ref="I190:I195"/>
    <mergeCell ref="J190:J195"/>
    <mergeCell ref="K190:K195"/>
    <mergeCell ref="B139:B189"/>
    <mergeCell ref="D139:D189"/>
    <mergeCell ref="E139:E189"/>
    <mergeCell ref="F139:F189"/>
    <mergeCell ref="G139:G189"/>
    <mergeCell ref="H139:H189"/>
    <mergeCell ref="I139:I189"/>
    <mergeCell ref="J139:J189"/>
    <mergeCell ref="K139:K189"/>
    <mergeCell ref="B126:B138"/>
    <mergeCell ref="D126:D138"/>
    <mergeCell ref="E126:E138"/>
    <mergeCell ref="F126:F138"/>
    <mergeCell ref="G126:G138"/>
    <mergeCell ref="H126:H138"/>
    <mergeCell ref="I126:I138"/>
    <mergeCell ref="J126:J138"/>
    <mergeCell ref="K126:K138"/>
    <mergeCell ref="G106:G115"/>
    <mergeCell ref="H106:H115"/>
    <mergeCell ref="I106:I115"/>
    <mergeCell ref="J106:J115"/>
    <mergeCell ref="K106:K115"/>
    <mergeCell ref="B116:B125"/>
    <mergeCell ref="D116:D125"/>
    <mergeCell ref="E116:E125"/>
    <mergeCell ref="F116:F125"/>
    <mergeCell ref="G116:G125"/>
    <mergeCell ref="H116:H125"/>
    <mergeCell ref="I116:I125"/>
    <mergeCell ref="J116:J125"/>
    <mergeCell ref="K116:K125"/>
    <mergeCell ref="B96:B105"/>
    <mergeCell ref="D96:D105"/>
    <mergeCell ref="E96:E105"/>
    <mergeCell ref="F96:F105"/>
    <mergeCell ref="G96:G105"/>
    <mergeCell ref="H96:H105"/>
    <mergeCell ref="I96:I105"/>
    <mergeCell ref="J96:J105"/>
    <mergeCell ref="K96:K105"/>
    <mergeCell ref="D79:D87"/>
    <mergeCell ref="E79:E87"/>
    <mergeCell ref="F79:F87"/>
    <mergeCell ref="G79:G87"/>
    <mergeCell ref="H79:H87"/>
    <mergeCell ref="I79:I87"/>
    <mergeCell ref="J79:J87"/>
    <mergeCell ref="K79:K87"/>
    <mergeCell ref="B88:B95"/>
    <mergeCell ref="D88:D95"/>
    <mergeCell ref="E88:E95"/>
    <mergeCell ref="F88:F95"/>
    <mergeCell ref="G88:G95"/>
    <mergeCell ref="H88:H95"/>
    <mergeCell ref="I88:I95"/>
    <mergeCell ref="J88:J95"/>
    <mergeCell ref="K88:K95"/>
    <mergeCell ref="H65:H71"/>
    <mergeCell ref="I65:I71"/>
    <mergeCell ref="J65:J71"/>
    <mergeCell ref="K65:K71"/>
    <mergeCell ref="B72:B78"/>
    <mergeCell ref="D72:D78"/>
    <mergeCell ref="E72:E78"/>
    <mergeCell ref="F72:F78"/>
    <mergeCell ref="G72:G78"/>
    <mergeCell ref="H72:H78"/>
    <mergeCell ref="B65:B71"/>
    <mergeCell ref="C65:C274"/>
    <mergeCell ref="D65:D71"/>
    <mergeCell ref="E65:E71"/>
    <mergeCell ref="F65:F71"/>
    <mergeCell ref="G65:G71"/>
    <mergeCell ref="B106:B115"/>
    <mergeCell ref="D106:D115"/>
    <mergeCell ref="E106:E115"/>
    <mergeCell ref="F106:F115"/>
    <mergeCell ref="I72:I78"/>
    <mergeCell ref="J72:J78"/>
    <mergeCell ref="K72:K78"/>
    <mergeCell ref="B79:B87"/>
    <mergeCell ref="L5:L18"/>
    <mergeCell ref="B19:B41"/>
    <mergeCell ref="D19:D41"/>
    <mergeCell ref="E19:E41"/>
    <mergeCell ref="F19:F41"/>
    <mergeCell ref="G19:G41"/>
    <mergeCell ref="H19:H41"/>
    <mergeCell ref="I19:I41"/>
    <mergeCell ref="J19:J41"/>
    <mergeCell ref="K19:K41"/>
    <mergeCell ref="B5:B18"/>
    <mergeCell ref="C5:C64"/>
    <mergeCell ref="D5:D18"/>
    <mergeCell ref="E5:E18"/>
    <mergeCell ref="F5:F18"/>
    <mergeCell ref="G5:G18"/>
    <mergeCell ref="H5:H18"/>
    <mergeCell ref="I5:I18"/>
    <mergeCell ref="J5:J18"/>
    <mergeCell ref="B42:B64"/>
    <mergeCell ref="D42:D64"/>
    <mergeCell ref="E42:E64"/>
    <mergeCell ref="F42:F64"/>
    <mergeCell ref="K42:K64"/>
    <mergeCell ref="G42:G64"/>
    <mergeCell ref="H42:H64"/>
    <mergeCell ref="I42:I64"/>
    <mergeCell ref="J42:J64"/>
    <mergeCell ref="B2:K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K5:K18"/>
  </mergeCells>
  <phoneticPr fontId="5" type="noConversion"/>
  <pageMargins left="0.7" right="0.7" top="0.75" bottom="0.75" header="0.3" footer="0.3"/>
  <pageSetup paperSize="9" orientation="portrait" horizontalDpi="96" verticalDpi="96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输入输出接口"/>
  <dimension ref="B1:J140"/>
  <sheetViews>
    <sheetView topLeftCell="A50" zoomScale="70" zoomScaleNormal="70" workbookViewId="0">
      <selection activeCell="D61" sqref="D61"/>
    </sheetView>
  </sheetViews>
  <sheetFormatPr defaultColWidth="8.875" defaultRowHeight="16.5"/>
  <cols>
    <col min="1" max="1" width="2.5" style="19" customWidth="1"/>
    <col min="2" max="3" width="6.25" style="19" customWidth="1"/>
    <col min="4" max="4" width="41.375" style="19" customWidth="1"/>
    <col min="5" max="5" width="32.625" style="19" customWidth="1"/>
    <col min="6" max="6" width="38.875" style="19" customWidth="1"/>
    <col min="7" max="7" width="24.125" style="19" customWidth="1"/>
    <col min="8" max="8" width="8.875" style="20"/>
    <col min="9" max="9" width="7.75" style="20" customWidth="1"/>
    <col min="10" max="10" width="29" style="21" customWidth="1"/>
    <col min="11" max="16384" width="8.875" style="19"/>
  </cols>
  <sheetData>
    <row r="1" spans="2:10" ht="17.25" thickBot="1"/>
    <row r="2" spans="2:10" ht="32.25" thickBot="1">
      <c r="B2" s="450" t="s">
        <v>344</v>
      </c>
      <c r="C2" s="451"/>
      <c r="D2" s="451"/>
      <c r="E2" s="451"/>
      <c r="F2" s="451"/>
      <c r="G2" s="451"/>
      <c r="H2" s="451"/>
      <c r="I2" s="451"/>
      <c r="J2" s="452"/>
    </row>
    <row r="3" spans="2:10" ht="42.75" thickBot="1">
      <c r="B3" s="22" t="s">
        <v>345</v>
      </c>
      <c r="C3" s="23" t="s">
        <v>60</v>
      </c>
      <c r="D3" s="24" t="s">
        <v>346</v>
      </c>
      <c r="E3" s="25" t="s">
        <v>347</v>
      </c>
      <c r="F3" s="25" t="s">
        <v>348</v>
      </c>
      <c r="G3" s="25" t="s">
        <v>349</v>
      </c>
      <c r="H3" s="25" t="s">
        <v>350</v>
      </c>
      <c r="I3" s="26" t="s">
        <v>351</v>
      </c>
      <c r="J3" s="27" t="s">
        <v>352</v>
      </c>
    </row>
    <row r="4" spans="2:10" ht="17.25">
      <c r="B4" s="453" t="s">
        <v>353</v>
      </c>
      <c r="C4" s="28">
        <v>1</v>
      </c>
      <c r="D4" s="29" t="s">
        <v>354</v>
      </c>
      <c r="E4" s="29" t="s">
        <v>355</v>
      </c>
      <c r="F4" s="29" t="str">
        <f>D4</f>
        <v>EE读取的真实SOC</v>
      </c>
      <c r="G4" s="30" t="str">
        <f>"CAN_IN_"&amp;C4</f>
        <v>CAN_IN_1</v>
      </c>
      <c r="H4" s="31"/>
      <c r="I4" s="31"/>
      <c r="J4" s="32"/>
    </row>
    <row r="5" spans="2:10" ht="17.25">
      <c r="B5" s="454"/>
      <c r="C5" s="33">
        <v>2</v>
      </c>
      <c r="D5" s="29" t="s">
        <v>356</v>
      </c>
      <c r="E5" s="29" t="s">
        <v>357</v>
      </c>
      <c r="F5" s="29" t="str">
        <f t="shared" ref="F5:F68" si="0">D5</f>
        <v>EE读取的真实可用容量</v>
      </c>
      <c r="G5" s="30" t="str">
        <f t="shared" ref="G5:G68" si="1">"CAN_IN_"&amp;C5</f>
        <v>CAN_IN_2</v>
      </c>
      <c r="H5" s="34"/>
      <c r="I5" s="34"/>
      <c r="J5" s="35"/>
    </row>
    <row r="6" spans="2:10" ht="17.25">
      <c r="B6" s="454"/>
      <c r="C6" s="33">
        <v>3</v>
      </c>
      <c r="D6" s="29" t="s">
        <v>358</v>
      </c>
      <c r="E6" s="29" t="s">
        <v>359</v>
      </c>
      <c r="F6" s="29" t="str">
        <f t="shared" si="0"/>
        <v>EE读取的显示SOC</v>
      </c>
      <c r="G6" s="30" t="str">
        <f t="shared" si="1"/>
        <v>CAN_IN_3</v>
      </c>
      <c r="H6" s="34"/>
      <c r="I6" s="34"/>
      <c r="J6" s="35"/>
    </row>
    <row r="7" spans="2:10" ht="17.25">
      <c r="B7" s="454"/>
      <c r="C7" s="33">
        <v>4</v>
      </c>
      <c r="D7" s="29" t="s">
        <v>360</v>
      </c>
      <c r="E7" s="29" t="s">
        <v>361</v>
      </c>
      <c r="F7" s="29" t="str">
        <f t="shared" si="0"/>
        <v>EE读取的显示可用容量</v>
      </c>
      <c r="G7" s="30" t="str">
        <f t="shared" si="1"/>
        <v>CAN_IN_4</v>
      </c>
      <c r="H7" s="34"/>
      <c r="I7" s="34"/>
      <c r="J7" s="35"/>
    </row>
    <row r="8" spans="2:10" ht="17.25">
      <c r="B8" s="454"/>
      <c r="C8" s="33">
        <v>5</v>
      </c>
      <c r="D8" s="29" t="s">
        <v>362</v>
      </c>
      <c r="E8" s="29" t="s">
        <v>363</v>
      </c>
      <c r="F8" s="29" t="str">
        <f t="shared" si="0"/>
        <v>EE读取的显示额定容量</v>
      </c>
      <c r="G8" s="30" t="str">
        <f t="shared" si="1"/>
        <v>CAN_IN_5</v>
      </c>
      <c r="H8" s="34"/>
      <c r="I8" s="34"/>
      <c r="J8" s="35"/>
    </row>
    <row r="9" spans="2:10" ht="17.25">
      <c r="B9" s="454"/>
      <c r="C9" s="33">
        <v>6</v>
      </c>
      <c r="D9" s="29" t="s">
        <v>364</v>
      </c>
      <c r="E9" s="29" t="s">
        <v>365</v>
      </c>
      <c r="F9" s="29" t="str">
        <f t="shared" si="0"/>
        <v>EE读取的显示充电额定容量</v>
      </c>
      <c r="G9" s="30" t="str">
        <f t="shared" si="1"/>
        <v>CAN_IN_6</v>
      </c>
      <c r="H9" s="34"/>
      <c r="I9" s="34"/>
      <c r="J9" s="35"/>
    </row>
    <row r="10" spans="2:10" ht="17.25">
      <c r="B10" s="454"/>
      <c r="C10" s="33">
        <v>7</v>
      </c>
      <c r="D10" s="29" t="s">
        <v>366</v>
      </c>
      <c r="E10" s="29" t="s">
        <v>367</v>
      </c>
      <c r="F10" s="29" t="str">
        <f t="shared" si="0"/>
        <v>EE读取的一致性容量修正系数</v>
      </c>
      <c r="G10" s="30" t="str">
        <f t="shared" si="1"/>
        <v>CAN_IN_7</v>
      </c>
      <c r="H10" s="34"/>
      <c r="I10" s="34"/>
      <c r="J10" s="35"/>
    </row>
    <row r="11" spans="2:10" ht="17.25">
      <c r="B11" s="454"/>
      <c r="C11" s="33">
        <v>8</v>
      </c>
      <c r="D11" s="29" t="s">
        <v>368</v>
      </c>
      <c r="E11" s="29" t="s">
        <v>369</v>
      </c>
      <c r="F11" s="29" t="str">
        <f t="shared" si="0"/>
        <v>EE读取的放电OCV修正系数</v>
      </c>
      <c r="G11" s="30" t="str">
        <f t="shared" si="1"/>
        <v>CAN_IN_8</v>
      </c>
      <c r="H11" s="34"/>
      <c r="I11" s="34"/>
      <c r="J11" s="35"/>
    </row>
    <row r="12" spans="2:10" ht="17.25">
      <c r="B12" s="454"/>
      <c r="C12" s="33">
        <v>9</v>
      </c>
      <c r="D12" s="29" t="s">
        <v>370</v>
      </c>
      <c r="E12" s="29" t="s">
        <v>371</v>
      </c>
      <c r="F12" s="29" t="str">
        <f t="shared" si="0"/>
        <v>EE读取的放电一致性修正系数</v>
      </c>
      <c r="G12" s="30" t="str">
        <f t="shared" si="1"/>
        <v>CAN_IN_9</v>
      </c>
      <c r="H12" s="34"/>
      <c r="I12" s="34"/>
      <c r="J12" s="35"/>
    </row>
    <row r="13" spans="2:10" ht="17.25">
      <c r="B13" s="454"/>
      <c r="C13" s="33">
        <v>10</v>
      </c>
      <c r="D13" s="29" t="s">
        <v>372</v>
      </c>
      <c r="E13" s="29" t="s">
        <v>373</v>
      </c>
      <c r="F13" s="29" t="str">
        <f t="shared" si="0"/>
        <v>EE读取的上次充电结束状态</v>
      </c>
      <c r="G13" s="30" t="str">
        <f t="shared" si="1"/>
        <v>CAN_IN_10</v>
      </c>
      <c r="H13" s="34"/>
      <c r="I13" s="34"/>
      <c r="J13" s="35"/>
    </row>
    <row r="14" spans="2:10" ht="82.5" customHeight="1">
      <c r="B14" s="454"/>
      <c r="C14" s="33">
        <v>11</v>
      </c>
      <c r="D14" s="29" t="s">
        <v>374</v>
      </c>
      <c r="E14" s="29" t="s">
        <v>375</v>
      </c>
      <c r="F14" s="29" t="str">
        <f t="shared" si="0"/>
        <v>EE读取的上次放电阶段状态</v>
      </c>
      <c r="G14" s="30" t="str">
        <f t="shared" si="1"/>
        <v>CAN_IN_11</v>
      </c>
      <c r="H14" s="34"/>
      <c r="I14" s="34"/>
      <c r="J14" s="35"/>
    </row>
    <row r="15" spans="2:10" ht="17.25">
      <c r="B15" s="454"/>
      <c r="C15" s="33">
        <v>12</v>
      </c>
      <c r="D15" s="29" t="s">
        <v>376</v>
      </c>
      <c r="E15" s="29" t="s">
        <v>377</v>
      </c>
      <c r="F15" s="29" t="str">
        <f t="shared" si="0"/>
        <v>EE读取的上次放电降功率状态</v>
      </c>
      <c r="G15" s="30" t="str">
        <f t="shared" si="1"/>
        <v>CAN_IN_12</v>
      </c>
      <c r="H15" s="34"/>
      <c r="I15" s="34"/>
      <c r="J15" s="35"/>
    </row>
    <row r="16" spans="2:10" ht="17.25">
      <c r="B16" s="454"/>
      <c r="C16" s="33">
        <v>13</v>
      </c>
      <c r="D16" s="29" t="s">
        <v>378</v>
      </c>
      <c r="E16" s="29" t="s">
        <v>379</v>
      </c>
      <c r="F16" s="29" t="str">
        <f t="shared" si="0"/>
        <v>EE读取的静态一致性修正系数</v>
      </c>
      <c r="G16" s="30" t="str">
        <f t="shared" si="1"/>
        <v>CAN_IN_13</v>
      </c>
      <c r="H16" s="34"/>
      <c r="I16" s="34"/>
      <c r="J16" s="35"/>
    </row>
    <row r="17" spans="2:10" ht="77.25" customHeight="1">
      <c r="B17" s="454"/>
      <c r="C17" s="33">
        <v>14</v>
      </c>
      <c r="D17" s="29" t="s">
        <v>380</v>
      </c>
      <c r="E17" s="29" t="s">
        <v>381</v>
      </c>
      <c r="F17" s="29" t="str">
        <f t="shared" si="0"/>
        <v>EE读取的充电一致性修正系数</v>
      </c>
      <c r="G17" s="30" t="str">
        <f t="shared" si="1"/>
        <v>CAN_IN_14</v>
      </c>
      <c r="H17" s="34"/>
      <c r="I17" s="34"/>
      <c r="J17" s="35"/>
    </row>
    <row r="18" spans="2:10" ht="17.25">
      <c r="B18" s="454"/>
      <c r="C18" s="33">
        <v>15</v>
      </c>
      <c r="D18" s="29" t="s">
        <v>382</v>
      </c>
      <c r="E18" s="29" t="s">
        <v>383</v>
      </c>
      <c r="F18" s="29" t="str">
        <f t="shared" si="0"/>
        <v>EE读取的上次下电状态（充电或行车）</v>
      </c>
      <c r="G18" s="30" t="str">
        <f t="shared" si="1"/>
        <v>CAN_IN_15</v>
      </c>
      <c r="H18" s="34"/>
      <c r="I18" s="34"/>
      <c r="J18" s="35"/>
    </row>
    <row r="19" spans="2:10" ht="17.25">
      <c r="B19" s="454"/>
      <c r="C19" s="33">
        <v>16</v>
      </c>
      <c r="D19" s="29" t="s">
        <v>384</v>
      </c>
      <c r="E19" s="29" t="s">
        <v>385</v>
      </c>
      <c r="F19" s="29" t="str">
        <f t="shared" si="0"/>
        <v>EE读取的充电电流容量修正系数</v>
      </c>
      <c r="G19" s="30" t="str">
        <f t="shared" si="1"/>
        <v>CAN_IN_16</v>
      </c>
      <c r="H19" s="34"/>
      <c r="I19" s="34"/>
      <c r="J19" s="35"/>
    </row>
    <row r="20" spans="2:10" ht="17.25">
      <c r="B20" s="454"/>
      <c r="C20" s="33">
        <v>17</v>
      </c>
      <c r="D20" s="29" t="s">
        <v>386</v>
      </c>
      <c r="E20" s="29" t="s">
        <v>387</v>
      </c>
      <c r="F20" s="29" t="str">
        <f t="shared" si="0"/>
        <v>EE读取的CheckCode</v>
      </c>
      <c r="G20" s="30" t="str">
        <f t="shared" si="1"/>
        <v>CAN_IN_17</v>
      </c>
      <c r="H20" s="34"/>
      <c r="I20" s="34"/>
      <c r="J20" s="35"/>
    </row>
    <row r="21" spans="2:10" ht="17.25">
      <c r="B21" s="454"/>
      <c r="C21" s="33">
        <v>18</v>
      </c>
      <c r="D21" s="29" t="s">
        <v>388</v>
      </c>
      <c r="E21" s="29" t="s">
        <v>389</v>
      </c>
      <c r="F21" s="29" t="str">
        <f t="shared" si="0"/>
        <v>EE读取的最高温度对应真实SOC</v>
      </c>
      <c r="G21" s="30" t="str">
        <f t="shared" si="1"/>
        <v>CAN_IN_18</v>
      </c>
      <c r="H21" s="34"/>
      <c r="I21" s="34"/>
      <c r="J21" s="35"/>
    </row>
    <row r="22" spans="2:10" ht="17.25">
      <c r="B22" s="454"/>
      <c r="C22" s="33">
        <v>19</v>
      </c>
      <c r="D22" s="29" t="s">
        <v>390</v>
      </c>
      <c r="E22" s="29" t="s">
        <v>391</v>
      </c>
      <c r="F22" s="29" t="str">
        <f t="shared" si="0"/>
        <v>EE读取的最低温度对应真实SOC</v>
      </c>
      <c r="G22" s="30" t="str">
        <f t="shared" si="1"/>
        <v>CAN_IN_19</v>
      </c>
      <c r="H22" s="34"/>
      <c r="I22" s="34"/>
      <c r="J22" s="35"/>
    </row>
    <row r="23" spans="2:10" ht="17.25">
      <c r="B23" s="454"/>
      <c r="C23" s="33">
        <v>20</v>
      </c>
      <c r="D23" s="29" t="s">
        <v>392</v>
      </c>
      <c r="E23" s="29" t="s">
        <v>393</v>
      </c>
      <c r="F23" s="29" t="str">
        <f t="shared" si="0"/>
        <v>EE读取的温度容量修正系数</v>
      </c>
      <c r="G23" s="30" t="str">
        <f t="shared" si="1"/>
        <v>CAN_IN_20</v>
      </c>
      <c r="H23" s="34"/>
      <c r="I23" s="34"/>
      <c r="J23" s="35"/>
    </row>
    <row r="24" spans="2:10" ht="17.25">
      <c r="B24" s="454"/>
      <c r="C24" s="33">
        <v>21</v>
      </c>
      <c r="D24" s="29" t="s">
        <v>394</v>
      </c>
      <c r="E24" s="29" t="s">
        <v>395</v>
      </c>
      <c r="F24" s="29" t="str">
        <f t="shared" si="0"/>
        <v>底层E2故障标志位</v>
      </c>
      <c r="G24" s="30" t="str">
        <f t="shared" si="1"/>
        <v>CAN_IN_21</v>
      </c>
      <c r="H24" s="34"/>
      <c r="I24" s="34"/>
      <c r="J24" s="35"/>
    </row>
    <row r="25" spans="2:10" ht="17.25">
      <c r="B25" s="454"/>
      <c r="C25" s="33">
        <v>22</v>
      </c>
      <c r="D25" s="29" t="s">
        <v>396</v>
      </c>
      <c r="E25" s="29" t="s">
        <v>397</v>
      </c>
      <c r="F25" s="29" t="str">
        <f t="shared" si="0"/>
        <v>底层E2变量位置切换标志位</v>
      </c>
      <c r="G25" s="30" t="str">
        <f t="shared" si="1"/>
        <v>CAN_IN_22</v>
      </c>
      <c r="H25" s="34"/>
      <c r="I25" s="34"/>
      <c r="J25" s="35"/>
    </row>
    <row r="26" spans="2:10" ht="17.25">
      <c r="B26" s="454"/>
      <c r="C26" s="33">
        <v>23</v>
      </c>
      <c r="D26" s="29" t="s">
        <v>398</v>
      </c>
      <c r="E26" s="29" t="s">
        <v>399</v>
      </c>
      <c r="F26" s="29" t="str">
        <f t="shared" si="0"/>
        <v>单体电芯最高温度</v>
      </c>
      <c r="G26" s="30" t="str">
        <f t="shared" si="1"/>
        <v>CAN_IN_23</v>
      </c>
      <c r="H26" s="34"/>
      <c r="I26" s="34"/>
      <c r="J26" s="35"/>
    </row>
    <row r="27" spans="2:10" ht="17.25">
      <c r="B27" s="454"/>
      <c r="C27" s="33">
        <v>24</v>
      </c>
      <c r="D27" s="29" t="s">
        <v>400</v>
      </c>
      <c r="E27" s="29" t="s">
        <v>401</v>
      </c>
      <c r="F27" s="29" t="str">
        <f t="shared" si="0"/>
        <v>单体电芯最低温度</v>
      </c>
      <c r="G27" s="30" t="str">
        <f t="shared" si="1"/>
        <v>CAN_IN_24</v>
      </c>
      <c r="H27" s="34"/>
      <c r="I27" s="34"/>
      <c r="J27" s="35"/>
    </row>
    <row r="28" spans="2:10" ht="17.25">
      <c r="B28" s="454"/>
      <c r="C28" s="33">
        <v>25</v>
      </c>
      <c r="D28" s="29" t="s">
        <v>402</v>
      </c>
      <c r="E28" s="29" t="s">
        <v>403</v>
      </c>
      <c r="F28" s="29" t="str">
        <f t="shared" si="0"/>
        <v>单体电芯最高电压</v>
      </c>
      <c r="G28" s="30" t="str">
        <f t="shared" si="1"/>
        <v>CAN_IN_25</v>
      </c>
      <c r="H28" s="34"/>
      <c r="I28" s="34"/>
      <c r="J28" s="35"/>
    </row>
    <row r="29" spans="2:10" ht="17.25">
      <c r="B29" s="454"/>
      <c r="C29" s="33">
        <v>26</v>
      </c>
      <c r="D29" s="29" t="s">
        <v>404</v>
      </c>
      <c r="E29" s="29" t="s">
        <v>405</v>
      </c>
      <c r="F29" s="29" t="str">
        <f t="shared" si="0"/>
        <v>单体电芯最低电压</v>
      </c>
      <c r="G29" s="30" t="str">
        <f t="shared" si="1"/>
        <v>CAN_IN_26</v>
      </c>
      <c r="H29" s="34"/>
      <c r="I29" s="34"/>
      <c r="J29" s="35"/>
    </row>
    <row r="30" spans="2:10" ht="17.25">
      <c r="B30" s="454"/>
      <c r="C30" s="33">
        <v>27</v>
      </c>
      <c r="D30" s="29" t="s">
        <v>406</v>
      </c>
      <c r="E30" s="29" t="s">
        <v>407</v>
      </c>
      <c r="F30" s="29" t="str">
        <f t="shared" si="0"/>
        <v>动力电池充放电电流</v>
      </c>
      <c r="G30" s="30" t="str">
        <f t="shared" si="1"/>
        <v>CAN_IN_27</v>
      </c>
      <c r="H30" s="34"/>
      <c r="I30" s="34"/>
      <c r="J30" s="35"/>
    </row>
    <row r="31" spans="2:10" ht="17.25">
      <c r="B31" s="454"/>
      <c r="C31" s="33">
        <v>28</v>
      </c>
      <c r="D31" s="29" t="s">
        <v>408</v>
      </c>
      <c r="E31" s="29" t="s">
        <v>409</v>
      </c>
      <c r="F31" s="29" t="str">
        <f t="shared" si="0"/>
        <v>整车state状态机</v>
      </c>
      <c r="G31" s="30" t="str">
        <f t="shared" si="1"/>
        <v>CAN_IN_28</v>
      </c>
      <c r="H31" s="34"/>
      <c r="I31" s="34"/>
      <c r="J31" s="35"/>
    </row>
    <row r="32" spans="2:10" ht="17.25">
      <c r="B32" s="454"/>
      <c r="C32" s="33">
        <v>29</v>
      </c>
      <c r="D32" s="29" t="s">
        <v>410</v>
      </c>
      <c r="E32" s="29" t="s">
        <v>411</v>
      </c>
      <c r="F32" s="29" t="str">
        <f t="shared" si="0"/>
        <v>电池系统历史累积充电容量</v>
      </c>
      <c r="G32" s="30" t="str">
        <f t="shared" si="1"/>
        <v>CAN_IN_29</v>
      </c>
      <c r="H32" s="34"/>
      <c r="I32" s="34"/>
      <c r="J32" s="35"/>
    </row>
    <row r="33" spans="2:10" ht="17.25">
      <c r="B33" s="454"/>
      <c r="C33" s="33">
        <v>30</v>
      </c>
      <c r="D33" s="29" t="s">
        <v>410</v>
      </c>
      <c r="E33" s="29" t="s">
        <v>412</v>
      </c>
      <c r="F33" s="29" t="str">
        <f t="shared" si="0"/>
        <v>电池系统历史累积充电容量</v>
      </c>
      <c r="G33" s="30" t="str">
        <f t="shared" si="1"/>
        <v>CAN_IN_30</v>
      </c>
      <c r="H33" s="34"/>
      <c r="I33" s="34"/>
      <c r="J33" s="35"/>
    </row>
    <row r="34" spans="2:10" ht="17.25">
      <c r="B34" s="454"/>
      <c r="C34" s="33">
        <v>31</v>
      </c>
      <c r="D34" s="36" t="s">
        <v>413</v>
      </c>
      <c r="E34" s="29" t="s">
        <v>414</v>
      </c>
      <c r="F34" s="29" t="str">
        <f t="shared" si="0"/>
        <v>电池包模式状态</v>
      </c>
      <c r="G34" s="30" t="str">
        <f t="shared" si="1"/>
        <v>CAN_IN_31</v>
      </c>
      <c r="H34" s="34"/>
      <c r="I34" s="34"/>
      <c r="J34" s="35"/>
    </row>
    <row r="35" spans="2:10" ht="17.25">
      <c r="B35" s="454"/>
      <c r="C35" s="33">
        <v>32</v>
      </c>
      <c r="D35" s="29" t="s">
        <v>415</v>
      </c>
      <c r="E35" s="29" t="s">
        <v>416</v>
      </c>
      <c r="F35" s="29" t="str">
        <f t="shared" si="0"/>
        <v>VBU/BMS：INBUS首帧报文接收标志位</v>
      </c>
      <c r="G35" s="30" t="str">
        <f t="shared" si="1"/>
        <v>CAN_IN_32</v>
      </c>
      <c r="H35" s="34"/>
      <c r="I35" s="34"/>
      <c r="J35" s="35"/>
    </row>
    <row r="36" spans="2:10" ht="17.25">
      <c r="B36" s="454"/>
      <c r="C36" s="33">
        <v>33</v>
      </c>
      <c r="D36" s="29" t="s">
        <v>417</v>
      </c>
      <c r="E36" s="29" t="s">
        <v>418</v>
      </c>
      <c r="F36" s="29" t="str">
        <f t="shared" si="0"/>
        <v>动力电池预充电继电器控制指令</v>
      </c>
      <c r="G36" s="30" t="str">
        <f t="shared" si="1"/>
        <v>CAN_IN_33</v>
      </c>
      <c r="H36" s="34"/>
      <c r="I36" s="34"/>
      <c r="J36" s="35"/>
    </row>
    <row r="37" spans="2:10" ht="17.25">
      <c r="B37" s="454"/>
      <c r="C37" s="33">
        <v>34</v>
      </c>
      <c r="D37" s="37" t="s">
        <v>419</v>
      </c>
      <c r="E37" s="29" t="s">
        <v>420</v>
      </c>
      <c r="F37" s="29" t="str">
        <f t="shared" si="0"/>
        <v>动力电池负端继电器控制指令</v>
      </c>
      <c r="G37" s="30" t="str">
        <f t="shared" si="1"/>
        <v>CAN_IN_34</v>
      </c>
      <c r="H37" s="34"/>
      <c r="I37" s="34"/>
      <c r="J37" s="35"/>
    </row>
    <row r="38" spans="2:10" ht="17.25">
      <c r="B38" s="454"/>
      <c r="C38" s="33">
        <v>35</v>
      </c>
      <c r="D38" s="29" t="s">
        <v>421</v>
      </c>
      <c r="E38" s="29" t="s">
        <v>422</v>
      </c>
      <c r="F38" s="29" t="str">
        <f t="shared" si="0"/>
        <v>整车断高压静置时间</v>
      </c>
      <c r="G38" s="30" t="str">
        <f t="shared" si="1"/>
        <v>CAN_IN_35</v>
      </c>
      <c r="H38" s="34"/>
      <c r="I38" s="34"/>
      <c r="J38" s="35"/>
    </row>
    <row r="39" spans="2:10" ht="17.25">
      <c r="B39" s="454"/>
      <c r="C39" s="33">
        <v>36</v>
      </c>
      <c r="D39" s="30" t="s">
        <v>423</v>
      </c>
      <c r="E39" s="29" t="s">
        <v>424</v>
      </c>
      <c r="F39" s="29" t="str">
        <f t="shared" si="0"/>
        <v>放电过程降功率次数</v>
      </c>
      <c r="G39" s="30" t="str">
        <f t="shared" si="1"/>
        <v>CAN_IN_36</v>
      </c>
      <c r="H39" s="34"/>
      <c r="I39" s="34"/>
      <c r="J39" s="35"/>
    </row>
    <row r="40" spans="2:10" ht="17.25">
      <c r="B40" s="454"/>
      <c r="C40" s="33">
        <v>37</v>
      </c>
      <c r="D40" s="30" t="s">
        <v>425</v>
      </c>
      <c r="E40" s="29" t="s">
        <v>426</v>
      </c>
      <c r="F40" s="29" t="str">
        <f t="shared" si="0"/>
        <v>单体欠压故障</v>
      </c>
      <c r="G40" s="30" t="str">
        <f t="shared" si="1"/>
        <v>CAN_IN_37</v>
      </c>
      <c r="H40" s="38"/>
      <c r="I40" s="38"/>
      <c r="J40" s="35"/>
    </row>
    <row r="41" spans="2:10" ht="17.25">
      <c r="B41" s="454"/>
      <c r="C41" s="33">
        <v>38</v>
      </c>
      <c r="D41" s="30" t="s">
        <v>427</v>
      </c>
      <c r="E41" s="29" t="s">
        <v>428</v>
      </c>
      <c r="F41" s="29" t="str">
        <f t="shared" si="0"/>
        <v>最大允许放电功率</v>
      </c>
      <c r="G41" s="30" t="str">
        <f t="shared" si="1"/>
        <v>CAN_IN_38</v>
      </c>
      <c r="H41" s="38"/>
      <c r="I41" s="38"/>
      <c r="J41" s="35"/>
    </row>
    <row r="42" spans="2:10" ht="17.25">
      <c r="B42" s="454"/>
      <c r="C42" s="33">
        <v>39</v>
      </c>
      <c r="D42" s="29" t="s">
        <v>429</v>
      </c>
      <c r="E42" s="29" t="s">
        <v>430</v>
      </c>
      <c r="F42" s="29" t="str">
        <f t="shared" si="0"/>
        <v>电池包归一温度</v>
      </c>
      <c r="G42" s="30" t="str">
        <f t="shared" si="1"/>
        <v>CAN_IN_39</v>
      </c>
      <c r="H42" s="34"/>
      <c r="I42" s="34"/>
      <c r="J42" s="35"/>
    </row>
    <row r="43" spans="2:10" ht="17.25">
      <c r="B43" s="454"/>
      <c r="C43" s="33">
        <v>40</v>
      </c>
      <c r="D43" s="29" t="s">
        <v>431</v>
      </c>
      <c r="E43" s="29" t="s">
        <v>432</v>
      </c>
      <c r="F43" s="29" t="str">
        <f t="shared" si="0"/>
        <v>动力电池慢充请求电流</v>
      </c>
      <c r="G43" s="30" t="str">
        <f t="shared" si="1"/>
        <v>CAN_IN_40</v>
      </c>
      <c r="H43" s="34"/>
      <c r="I43" s="34"/>
      <c r="J43" s="35"/>
    </row>
    <row r="44" spans="2:10" ht="33">
      <c r="B44" s="455"/>
      <c r="C44" s="33">
        <v>41</v>
      </c>
      <c r="D44" s="30" t="s">
        <v>433</v>
      </c>
      <c r="E44" s="29" t="s">
        <v>434</v>
      </c>
      <c r="F44" s="29" t="str">
        <f t="shared" si="0"/>
        <v xml:space="preserve">动力电池快充阶段
</v>
      </c>
      <c r="G44" s="30" t="str">
        <f t="shared" si="1"/>
        <v>CAN_IN_41</v>
      </c>
      <c r="H44" s="39"/>
      <c r="I44" s="39"/>
      <c r="J44" s="40"/>
    </row>
    <row r="45" spans="2:10" ht="17.25">
      <c r="B45" s="455"/>
      <c r="C45" s="33">
        <v>42</v>
      </c>
      <c r="D45" s="29" t="s">
        <v>435</v>
      </c>
      <c r="E45" s="29" t="s">
        <v>436</v>
      </c>
      <c r="F45" s="29" t="str">
        <f t="shared" si="0"/>
        <v>动力电池快充满充标志位</v>
      </c>
      <c r="G45" s="30" t="str">
        <f t="shared" si="1"/>
        <v>CAN_IN_42</v>
      </c>
      <c r="H45" s="39"/>
      <c r="I45" s="39"/>
      <c r="J45" s="40"/>
    </row>
    <row r="46" spans="2:10" ht="17.25">
      <c r="B46" s="455"/>
      <c r="C46" s="33">
        <v>43</v>
      </c>
      <c r="D46" s="29" t="s">
        <v>431</v>
      </c>
      <c r="E46" s="29" t="s">
        <v>437</v>
      </c>
      <c r="F46" s="29" t="str">
        <f t="shared" si="0"/>
        <v>动力电池慢充请求电流</v>
      </c>
      <c r="G46" s="30" t="str">
        <f t="shared" si="1"/>
        <v>CAN_IN_43</v>
      </c>
      <c r="H46" s="39"/>
      <c r="I46" s="39"/>
      <c r="J46" s="40"/>
    </row>
    <row r="47" spans="2:10" ht="17.25">
      <c r="B47" s="455"/>
      <c r="C47" s="33">
        <v>44</v>
      </c>
      <c r="D47" s="30" t="s">
        <v>438</v>
      </c>
      <c r="E47" s="29" t="s">
        <v>439</v>
      </c>
      <c r="F47" s="29" t="str">
        <f t="shared" si="0"/>
        <v>动力电池慢充阶段</v>
      </c>
      <c r="G47" s="30" t="str">
        <f t="shared" si="1"/>
        <v>CAN_IN_44</v>
      </c>
      <c r="H47" s="39"/>
      <c r="I47" s="39"/>
      <c r="J47" s="40"/>
    </row>
    <row r="48" spans="2:10" ht="17.25">
      <c r="B48" s="455"/>
      <c r="C48" s="33">
        <v>45</v>
      </c>
      <c r="D48" s="29" t="s">
        <v>440</v>
      </c>
      <c r="E48" s="29" t="s">
        <v>441</v>
      </c>
      <c r="F48" s="29" t="str">
        <f t="shared" si="0"/>
        <v>动力电池慢充满充标志位</v>
      </c>
      <c r="G48" s="30" t="str">
        <f t="shared" si="1"/>
        <v>CAN_IN_45</v>
      </c>
      <c r="H48" s="39"/>
      <c r="I48" s="39"/>
      <c r="J48" s="40"/>
    </row>
    <row r="49" spans="2:10" ht="17.25">
      <c r="B49" s="455"/>
      <c r="C49" s="33">
        <v>46</v>
      </c>
      <c r="D49" s="30" t="s">
        <v>323</v>
      </c>
      <c r="E49" s="29" t="s">
        <v>442</v>
      </c>
      <c r="F49" s="29" t="str">
        <f t="shared" si="0"/>
        <v>UDS设置SOC</v>
      </c>
      <c r="G49" s="30" t="str">
        <f t="shared" si="1"/>
        <v>CAN_IN_46</v>
      </c>
      <c r="H49" s="39"/>
      <c r="I49" s="39"/>
      <c r="J49" s="40"/>
    </row>
    <row r="50" spans="2:10" ht="17.25">
      <c r="B50" s="455"/>
      <c r="C50" s="33">
        <v>47</v>
      </c>
      <c r="D50" s="29" t="s">
        <v>443</v>
      </c>
      <c r="E50" s="29" t="s">
        <v>444</v>
      </c>
      <c r="F50" s="29" t="str">
        <f t="shared" si="0"/>
        <v>预留</v>
      </c>
      <c r="G50" s="30" t="str">
        <f t="shared" si="1"/>
        <v>CAN_IN_47</v>
      </c>
      <c r="H50" s="39"/>
      <c r="I50" s="39"/>
      <c r="J50" s="40"/>
    </row>
    <row r="51" spans="2:10" ht="17.25">
      <c r="B51" s="455"/>
      <c r="C51" s="41">
        <v>48</v>
      </c>
      <c r="D51" s="42" t="s">
        <v>445</v>
      </c>
      <c r="E51" s="43" t="s">
        <v>446</v>
      </c>
      <c r="F51" s="29" t="str">
        <f t="shared" si="0"/>
        <v>UDS设置SOC自动校验标志位</v>
      </c>
      <c r="G51" s="30" t="str">
        <f t="shared" si="1"/>
        <v>CAN_IN_48</v>
      </c>
      <c r="H51" s="39"/>
      <c r="I51" s="39"/>
      <c r="J51" s="40"/>
    </row>
    <row r="52" spans="2:10" ht="17.25">
      <c r="B52" s="455"/>
      <c r="C52" s="33">
        <v>49</v>
      </c>
      <c r="D52" s="42" t="s">
        <v>447</v>
      </c>
      <c r="E52" s="43" t="s">
        <v>448</v>
      </c>
      <c r="F52" s="29" t="str">
        <f t="shared" si="0"/>
        <v>BMU工作状态完成标志</v>
      </c>
      <c r="G52" s="30" t="str">
        <f t="shared" si="1"/>
        <v>CAN_IN_49</v>
      </c>
      <c r="H52" s="39"/>
      <c r="I52" s="39"/>
      <c r="J52" s="40"/>
    </row>
    <row r="53" spans="2:10" ht="17.25">
      <c r="B53" s="455"/>
      <c r="C53" s="41">
        <v>50</v>
      </c>
      <c r="D53" s="42" t="s">
        <v>449</v>
      </c>
      <c r="E53" s="43" t="s">
        <v>450</v>
      </c>
      <c r="F53" s="29" t="str">
        <f t="shared" si="0"/>
        <v>外部SOH</v>
      </c>
      <c r="G53" s="30" t="str">
        <f t="shared" si="1"/>
        <v>CAN_IN_50</v>
      </c>
      <c r="H53" s="39"/>
      <c r="I53" s="39"/>
      <c r="J53" s="40"/>
    </row>
    <row r="54" spans="2:10" ht="17.25">
      <c r="B54" s="455"/>
      <c r="C54" s="33">
        <v>51</v>
      </c>
      <c r="D54" s="42" t="s">
        <v>451</v>
      </c>
      <c r="E54" s="43" t="s">
        <v>452</v>
      </c>
      <c r="F54" s="29" t="str">
        <f t="shared" si="0"/>
        <v>子板单通道电压采集电路故障</v>
      </c>
      <c r="G54" s="30" t="str">
        <f t="shared" si="1"/>
        <v>CAN_IN_51</v>
      </c>
      <c r="H54" s="39"/>
      <c r="I54" s="39"/>
      <c r="J54" s="40"/>
    </row>
    <row r="55" spans="2:10" ht="17.25">
      <c r="B55" s="455"/>
      <c r="C55" s="41">
        <v>52</v>
      </c>
      <c r="D55" s="43" t="s">
        <v>453</v>
      </c>
      <c r="E55" s="43" t="s">
        <v>454</v>
      </c>
      <c r="F55" s="29" t="str">
        <f t="shared" si="0"/>
        <v>EE中存储的单体SOC</v>
      </c>
      <c r="G55" s="30" t="str">
        <f t="shared" si="1"/>
        <v>CAN_IN_52</v>
      </c>
      <c r="H55" s="39"/>
      <c r="I55" s="39"/>
      <c r="J55" s="40"/>
    </row>
    <row r="56" spans="2:10" ht="17.25">
      <c r="B56" s="455"/>
      <c r="C56" s="44">
        <v>53</v>
      </c>
      <c r="D56" s="45" t="s">
        <v>455</v>
      </c>
      <c r="E56" s="46" t="s">
        <v>456</v>
      </c>
      <c r="F56" s="47" t="str">
        <f>D56</f>
        <v>整车模式</v>
      </c>
      <c r="G56" s="30" t="str">
        <f t="shared" si="1"/>
        <v>CAN_IN_53</v>
      </c>
      <c r="H56" s="39"/>
      <c r="I56" s="39"/>
      <c r="J56" s="40"/>
    </row>
    <row r="57" spans="2:10" ht="17.25">
      <c r="B57" s="455"/>
      <c r="C57" s="48">
        <v>54</v>
      </c>
      <c r="D57" s="45" t="s">
        <v>457</v>
      </c>
      <c r="E57" s="46" t="s">
        <v>458</v>
      </c>
      <c r="F57" s="47" t="str">
        <f t="shared" si="0"/>
        <v>V3</v>
      </c>
      <c r="G57" s="30" t="str">
        <f t="shared" si="1"/>
        <v>CAN_IN_54</v>
      </c>
      <c r="H57" s="39"/>
      <c r="I57" s="39"/>
      <c r="J57" s="40"/>
    </row>
    <row r="58" spans="2:10" ht="17.25">
      <c r="B58" s="455"/>
      <c r="C58" s="44">
        <v>55</v>
      </c>
      <c r="D58" s="49" t="s">
        <v>459</v>
      </c>
      <c r="E58" s="49" t="s">
        <v>460</v>
      </c>
      <c r="F58" s="47" t="str">
        <f t="shared" si="0"/>
        <v>车外环境温度</v>
      </c>
      <c r="G58" s="30" t="str">
        <f t="shared" si="1"/>
        <v>CAN_IN_55</v>
      </c>
      <c r="H58" s="39"/>
      <c r="I58" s="39"/>
      <c r="J58" s="40"/>
    </row>
    <row r="59" spans="2:10" ht="17.25">
      <c r="B59" s="455"/>
      <c r="C59" s="48">
        <v>56</v>
      </c>
      <c r="D59" s="49" t="s">
        <v>461</v>
      </c>
      <c r="E59" s="46" t="s">
        <v>462</v>
      </c>
      <c r="F59" s="47" t="str">
        <f t="shared" si="0"/>
        <v>车外环境温度有效位</v>
      </c>
      <c r="G59" s="30" t="str">
        <f t="shared" si="1"/>
        <v>CAN_IN_56</v>
      </c>
      <c r="H59" s="39"/>
      <c r="I59" s="39"/>
      <c r="J59" s="40"/>
    </row>
    <row r="60" spans="2:10">
      <c r="B60" s="455"/>
      <c r="C60" s="50">
        <v>57</v>
      </c>
      <c r="D60" s="49" t="s">
        <v>463</v>
      </c>
      <c r="E60" s="29" t="s">
        <v>464</v>
      </c>
      <c r="F60" s="29" t="str">
        <f t="shared" si="0"/>
        <v>单体欠压失效故障</v>
      </c>
      <c r="G60" s="30" t="str">
        <f t="shared" si="1"/>
        <v>CAN_IN_57</v>
      </c>
      <c r="H60" s="39"/>
      <c r="I60" s="39"/>
      <c r="J60" s="40"/>
    </row>
    <row r="61" spans="2:10">
      <c r="B61" s="455"/>
      <c r="C61" s="50">
        <v>58</v>
      </c>
      <c r="D61" s="43" t="s">
        <v>465</v>
      </c>
      <c r="E61" s="43" t="s">
        <v>466</v>
      </c>
      <c r="F61" s="29" t="str">
        <f t="shared" si="0"/>
        <v>用户设置充电目标SOC</v>
      </c>
      <c r="G61" s="30" t="str">
        <f t="shared" si="1"/>
        <v>CAN_IN_58</v>
      </c>
      <c r="H61" s="39"/>
      <c r="I61" s="39"/>
      <c r="J61" s="40"/>
    </row>
    <row r="62" spans="2:10">
      <c r="B62" s="455"/>
      <c r="C62" s="50">
        <v>59</v>
      </c>
      <c r="D62" s="43" t="s">
        <v>467</v>
      </c>
      <c r="E62" s="43" t="s">
        <v>468</v>
      </c>
      <c r="F62" s="29" t="str">
        <f t="shared" si="0"/>
        <v>基于时间修正标志位</v>
      </c>
      <c r="G62" s="30" t="str">
        <f t="shared" si="1"/>
        <v>CAN_IN_59</v>
      </c>
      <c r="H62" s="39"/>
      <c r="I62" s="39"/>
      <c r="J62" s="40"/>
    </row>
    <row r="63" spans="2:10">
      <c r="B63" s="455"/>
      <c r="C63" s="50">
        <v>60</v>
      </c>
      <c r="D63" s="43" t="s">
        <v>469</v>
      </c>
      <c r="E63" s="43" t="s">
        <v>470</v>
      </c>
      <c r="F63" s="29" t="str">
        <f t="shared" si="0"/>
        <v>V2</v>
      </c>
      <c r="G63" s="30" t="str">
        <f t="shared" si="1"/>
        <v>CAN_IN_60</v>
      </c>
      <c r="H63" s="39"/>
      <c r="I63" s="39"/>
      <c r="J63" s="40"/>
    </row>
    <row r="64" spans="2:10">
      <c r="B64" s="455"/>
      <c r="C64" s="50">
        <v>61</v>
      </c>
      <c r="D64" s="42" t="s">
        <v>471</v>
      </c>
      <c r="E64" s="43" t="s">
        <v>472</v>
      </c>
      <c r="F64" s="29" t="str">
        <f>D64</f>
        <v>正极继电器粘连故障</v>
      </c>
      <c r="G64" s="30" t="str">
        <f t="shared" si="1"/>
        <v>CAN_IN_61</v>
      </c>
      <c r="H64" s="39"/>
      <c r="I64" s="39"/>
      <c r="J64" s="40"/>
    </row>
    <row r="65" spans="2:10">
      <c r="B65" s="455"/>
      <c r="C65" s="50">
        <v>62</v>
      </c>
      <c r="D65" s="43" t="s">
        <v>473</v>
      </c>
      <c r="E65" s="43" t="s">
        <v>474</v>
      </c>
      <c r="F65" s="29" t="str">
        <f t="shared" si="0"/>
        <v>负极继电器粘连故障</v>
      </c>
      <c r="G65" s="30" t="str">
        <f t="shared" si="1"/>
        <v>CAN_IN_62</v>
      </c>
      <c r="H65" s="39"/>
      <c r="I65" s="39"/>
      <c r="J65" s="40"/>
    </row>
    <row r="66" spans="2:10">
      <c r="B66" s="455"/>
      <c r="C66" s="50">
        <v>63</v>
      </c>
      <c r="D66" s="43" t="s">
        <v>475</v>
      </c>
      <c r="E66" s="42" t="s">
        <v>476</v>
      </c>
      <c r="F66" s="29" t="str">
        <f t="shared" si="0"/>
        <v>预充继电器粘连故障</v>
      </c>
      <c r="G66" s="30" t="str">
        <f t="shared" si="1"/>
        <v>CAN_IN_63</v>
      </c>
      <c r="H66" s="39"/>
      <c r="I66" s="39"/>
      <c r="J66" s="40"/>
    </row>
    <row r="67" spans="2:10">
      <c r="B67" s="455"/>
      <c r="C67" s="50">
        <v>64</v>
      </c>
      <c r="D67" s="43" t="s">
        <v>477</v>
      </c>
      <c r="E67" s="43" t="s">
        <v>478</v>
      </c>
      <c r="F67" s="29" t="str">
        <f t="shared" si="0"/>
        <v>正极继电器指令</v>
      </c>
      <c r="G67" s="30" t="str">
        <f t="shared" si="1"/>
        <v>CAN_IN_64</v>
      </c>
      <c r="H67" s="39"/>
      <c r="I67" s="39"/>
      <c r="J67" s="40"/>
    </row>
    <row r="68" spans="2:10">
      <c r="B68" s="455"/>
      <c r="C68" s="50">
        <v>65</v>
      </c>
      <c r="D68" s="43" t="s">
        <v>479</v>
      </c>
      <c r="E68" s="43" t="s">
        <v>480</v>
      </c>
      <c r="F68" s="29" t="str">
        <f t="shared" si="0"/>
        <v>负极继电器指令</v>
      </c>
      <c r="G68" s="30" t="str">
        <f t="shared" si="1"/>
        <v>CAN_IN_65</v>
      </c>
      <c r="H68" s="39"/>
      <c r="I68" s="39"/>
      <c r="J68" s="40"/>
    </row>
    <row r="69" spans="2:10">
      <c r="B69" s="455"/>
      <c r="C69" s="50">
        <v>66</v>
      </c>
      <c r="D69" s="43" t="s">
        <v>481</v>
      </c>
      <c r="E69" s="43" t="s">
        <v>482</v>
      </c>
      <c r="F69" s="29" t="str">
        <f t="shared" ref="F69:F73" si="2">D69</f>
        <v>预充极继电器指令</v>
      </c>
      <c r="G69" s="30" t="str">
        <f t="shared" ref="G69:G82" si="3">"CAN_IN_"&amp;C69</f>
        <v>CAN_IN_66</v>
      </c>
      <c r="H69" s="39"/>
      <c r="I69" s="39"/>
      <c r="J69" s="40"/>
    </row>
    <row r="70" spans="2:10">
      <c r="B70" s="455"/>
      <c r="C70" s="50">
        <v>67</v>
      </c>
      <c r="D70" s="43" t="s">
        <v>483</v>
      </c>
      <c r="E70" s="43" t="s">
        <v>484</v>
      </c>
      <c r="F70" s="29" t="str">
        <f t="shared" si="2"/>
        <v>诊断仪清除BMS不均衡预警标志位</v>
      </c>
      <c r="G70" s="30" t="str">
        <f t="shared" si="3"/>
        <v>CAN_IN_67</v>
      </c>
      <c r="H70" s="39"/>
      <c r="I70" s="39"/>
      <c r="J70" s="40"/>
    </row>
    <row r="71" spans="2:10">
      <c r="B71" s="455"/>
      <c r="C71" s="50">
        <v>68</v>
      </c>
      <c r="D71" s="43" t="s">
        <v>485</v>
      </c>
      <c r="E71" s="43" t="s">
        <v>486</v>
      </c>
      <c r="F71" s="29" t="str">
        <f t="shared" si="2"/>
        <v>均衡激活标志</v>
      </c>
      <c r="G71" s="30" t="str">
        <f t="shared" si="3"/>
        <v>CAN_IN_68</v>
      </c>
      <c r="H71" s="39"/>
      <c r="I71" s="39"/>
      <c r="J71" s="40"/>
    </row>
    <row r="72" spans="2:10">
      <c r="B72" s="455"/>
      <c r="C72" s="50">
        <v>69</v>
      </c>
      <c r="D72" s="43" t="s">
        <v>487</v>
      </c>
      <c r="E72" s="43" t="s">
        <v>488</v>
      </c>
      <c r="F72" s="29" t="str">
        <f t="shared" si="2"/>
        <v>EE读取的被动均衡允许开启剩余时间</v>
      </c>
      <c r="G72" s="30" t="str">
        <f t="shared" si="3"/>
        <v>CAN_IN_69</v>
      </c>
      <c r="H72" s="39"/>
      <c r="I72" s="39"/>
      <c r="J72" s="40"/>
    </row>
    <row r="73" spans="2:10">
      <c r="B73" s="455"/>
      <c r="C73" s="50">
        <v>70</v>
      </c>
      <c r="D73" s="43" t="s">
        <v>487</v>
      </c>
      <c r="E73" s="43" t="s">
        <v>488</v>
      </c>
      <c r="F73" s="29" t="str">
        <f t="shared" si="2"/>
        <v>EE读取的被动均衡允许开启剩余时间</v>
      </c>
      <c r="G73" s="30" t="str">
        <f t="shared" si="3"/>
        <v>CAN_IN_70</v>
      </c>
      <c r="H73" s="39"/>
      <c r="I73" s="39"/>
      <c r="J73" s="40"/>
    </row>
    <row r="74" spans="2:10">
      <c r="B74" s="455"/>
      <c r="C74" s="50">
        <v>71</v>
      </c>
      <c r="D74" s="51" t="s">
        <v>489</v>
      </c>
      <c r="E74" s="43" t="s">
        <v>490</v>
      </c>
      <c r="F74" s="51" t="s">
        <v>489</v>
      </c>
      <c r="G74" s="30" t="str">
        <f t="shared" si="3"/>
        <v>CAN_IN_71</v>
      </c>
      <c r="H74" s="39"/>
      <c r="I74" s="39"/>
      <c r="J74" s="40"/>
    </row>
    <row r="75" spans="2:10">
      <c r="B75" s="455"/>
      <c r="C75" s="50">
        <v>72</v>
      </c>
      <c r="D75" s="51" t="s">
        <v>491</v>
      </c>
      <c r="E75" s="43" t="s">
        <v>492</v>
      </c>
      <c r="F75" s="51" t="s">
        <v>491</v>
      </c>
      <c r="G75" s="30" t="str">
        <f t="shared" si="3"/>
        <v>CAN_IN_72</v>
      </c>
      <c r="H75" s="39"/>
      <c r="I75" s="39"/>
      <c r="J75" s="40"/>
    </row>
    <row r="76" spans="2:10" ht="17.25">
      <c r="B76" s="455"/>
      <c r="C76" s="41"/>
      <c r="D76" s="43"/>
      <c r="E76" s="43"/>
      <c r="F76" s="29">
        <f t="shared" ref="F76:F82" si="4">D76</f>
        <v>0</v>
      </c>
      <c r="G76" s="30" t="str">
        <f t="shared" si="3"/>
        <v>CAN_IN_</v>
      </c>
      <c r="H76" s="39"/>
      <c r="I76" s="39"/>
      <c r="J76" s="40"/>
    </row>
    <row r="77" spans="2:10" ht="17.25">
      <c r="B77" s="455"/>
      <c r="C77" s="41"/>
      <c r="D77" s="43"/>
      <c r="E77" s="43"/>
      <c r="F77" s="29">
        <f t="shared" si="4"/>
        <v>0</v>
      </c>
      <c r="G77" s="30" t="str">
        <f t="shared" si="3"/>
        <v>CAN_IN_</v>
      </c>
      <c r="H77" s="39"/>
      <c r="I77" s="39"/>
      <c r="J77" s="40"/>
    </row>
    <row r="78" spans="2:10" ht="17.25">
      <c r="B78" s="455"/>
      <c r="C78" s="41"/>
      <c r="D78" s="43"/>
      <c r="E78" s="43"/>
      <c r="F78" s="29">
        <f t="shared" si="4"/>
        <v>0</v>
      </c>
      <c r="G78" s="30" t="str">
        <f t="shared" si="3"/>
        <v>CAN_IN_</v>
      </c>
      <c r="H78" s="39"/>
      <c r="I78" s="39"/>
      <c r="J78" s="40"/>
    </row>
    <row r="79" spans="2:10" ht="17.25">
      <c r="B79" s="455"/>
      <c r="C79" s="41"/>
      <c r="D79" s="43"/>
      <c r="E79" s="43"/>
      <c r="F79" s="29">
        <f t="shared" si="4"/>
        <v>0</v>
      </c>
      <c r="G79" s="30" t="str">
        <f t="shared" si="3"/>
        <v>CAN_IN_</v>
      </c>
      <c r="H79" s="39"/>
      <c r="I79" s="39"/>
      <c r="J79" s="40"/>
    </row>
    <row r="80" spans="2:10" ht="17.25">
      <c r="B80" s="455"/>
      <c r="C80" s="41"/>
      <c r="D80" s="43"/>
      <c r="E80" s="43"/>
      <c r="F80" s="29">
        <f t="shared" si="4"/>
        <v>0</v>
      </c>
      <c r="G80" s="30" t="str">
        <f t="shared" si="3"/>
        <v>CAN_IN_</v>
      </c>
      <c r="H80" s="39"/>
      <c r="I80" s="39"/>
      <c r="J80" s="40"/>
    </row>
    <row r="81" spans="2:10" ht="17.25">
      <c r="B81" s="455"/>
      <c r="C81" s="41"/>
      <c r="D81" s="43"/>
      <c r="E81" s="43"/>
      <c r="F81" s="29">
        <f t="shared" si="4"/>
        <v>0</v>
      </c>
      <c r="G81" s="30" t="str">
        <f t="shared" si="3"/>
        <v>CAN_IN_</v>
      </c>
      <c r="H81" s="39"/>
      <c r="I81" s="39"/>
      <c r="J81" s="40"/>
    </row>
    <row r="82" spans="2:10" ht="18" thickBot="1">
      <c r="B82" s="455"/>
      <c r="C82" s="41"/>
      <c r="D82" s="43"/>
      <c r="E82" s="43"/>
      <c r="F82" s="43">
        <f t="shared" si="4"/>
        <v>0</v>
      </c>
      <c r="G82" s="42" t="str">
        <f t="shared" si="3"/>
        <v>CAN_IN_</v>
      </c>
      <c r="H82" s="39"/>
      <c r="I82" s="39"/>
      <c r="J82" s="40"/>
    </row>
    <row r="83" spans="2:10" ht="15.6" customHeight="1">
      <c r="B83" s="456" t="s">
        <v>493</v>
      </c>
      <c r="C83" s="52">
        <v>1</v>
      </c>
      <c r="D83" s="53" t="s">
        <v>288</v>
      </c>
      <c r="E83" s="54" t="s">
        <v>494</v>
      </c>
      <c r="F83" s="54" t="str">
        <f>D83</f>
        <v>显示SOC</v>
      </c>
      <c r="G83" s="53" t="str">
        <f>"CAN_OUT_"&amp;C83</f>
        <v>CAN_OUT_1</v>
      </c>
      <c r="H83" s="55"/>
      <c r="I83" s="55"/>
      <c r="J83" s="56"/>
    </row>
    <row r="84" spans="2:10" ht="17.25">
      <c r="B84" s="457"/>
      <c r="C84" s="57">
        <v>2</v>
      </c>
      <c r="D84" s="30" t="s">
        <v>495</v>
      </c>
      <c r="E84" s="29" t="s">
        <v>496</v>
      </c>
      <c r="F84" s="29" t="str">
        <f t="shared" ref="F84:F128" si="5">D84</f>
        <v>显示可用容量</v>
      </c>
      <c r="G84" s="30" t="str">
        <f t="shared" ref="G84:G136" si="6">"CAN_OUT_"&amp;C84</f>
        <v>CAN_OUT_2</v>
      </c>
      <c r="H84" s="34"/>
      <c r="I84" s="34"/>
      <c r="J84" s="35"/>
    </row>
    <row r="85" spans="2:10" ht="17.25">
      <c r="B85" s="457"/>
      <c r="C85" s="57">
        <v>3</v>
      </c>
      <c r="D85" s="30" t="s">
        <v>497</v>
      </c>
      <c r="E85" s="29" t="s">
        <v>498</v>
      </c>
      <c r="F85" s="29" t="str">
        <f t="shared" si="5"/>
        <v>额定Ah容量/当前温度最大可用容量</v>
      </c>
      <c r="G85" s="30" t="str">
        <f t="shared" si="6"/>
        <v>CAN_OUT_3</v>
      </c>
      <c r="H85" s="34"/>
      <c r="I85" s="34"/>
      <c r="J85" s="35"/>
    </row>
    <row r="86" spans="2:10" ht="17.25">
      <c r="B86" s="457"/>
      <c r="C86" s="57">
        <v>4</v>
      </c>
      <c r="D86" s="30" t="s">
        <v>499</v>
      </c>
      <c r="E86" s="29" t="s">
        <v>500</v>
      </c>
      <c r="F86" s="29" t="str">
        <f t="shared" si="5"/>
        <v>充电Ah容量</v>
      </c>
      <c r="G86" s="30" t="str">
        <f t="shared" si="6"/>
        <v>CAN_OUT_4</v>
      </c>
      <c r="H86" s="34"/>
      <c r="I86" s="34"/>
      <c r="J86" s="35"/>
    </row>
    <row r="87" spans="2:10" ht="17.25">
      <c r="B87" s="457"/>
      <c r="C87" s="57">
        <v>5</v>
      </c>
      <c r="D87" s="30" t="s">
        <v>501</v>
      </c>
      <c r="E87" s="29" t="s">
        <v>502</v>
      </c>
      <c r="F87" s="29" t="str">
        <f t="shared" si="5"/>
        <v>实际充电总Ah/本次上电实际充电总Ah</v>
      </c>
      <c r="G87" s="30" t="str">
        <f t="shared" si="6"/>
        <v>CAN_OUT_5</v>
      </c>
      <c r="H87" s="34"/>
      <c r="I87" s="34"/>
      <c r="J87" s="35"/>
    </row>
    <row r="88" spans="2:10" ht="17.25">
      <c r="B88" s="457"/>
      <c r="C88" s="57">
        <v>6</v>
      </c>
      <c r="D88" s="30" t="s">
        <v>503</v>
      </c>
      <c r="E88" s="29" t="s">
        <v>504</v>
      </c>
      <c r="F88" s="29" t="str">
        <f t="shared" si="5"/>
        <v>实际放电总Ah/本次上电实际放电总Ah</v>
      </c>
      <c r="G88" s="30" t="str">
        <f t="shared" si="6"/>
        <v>CAN_OUT_6</v>
      </c>
      <c r="H88" s="34"/>
      <c r="I88" s="34"/>
      <c r="J88" s="35"/>
    </row>
    <row r="89" spans="2:10" ht="17.25">
      <c r="B89" s="457"/>
      <c r="C89" s="57">
        <v>7</v>
      </c>
      <c r="D89" s="30" t="s">
        <v>505</v>
      </c>
      <c r="E89" s="29" t="s">
        <v>506</v>
      </c>
      <c r="F89" s="29" t="str">
        <f t="shared" si="5"/>
        <v>慢充末端SOC修正电流控制标志位</v>
      </c>
      <c r="G89" s="30" t="str">
        <f t="shared" si="6"/>
        <v>CAN_OUT_7</v>
      </c>
      <c r="H89" s="34"/>
      <c r="I89" s="34"/>
      <c r="J89" s="35"/>
    </row>
    <row r="90" spans="2:10" ht="17.25">
      <c r="B90" s="457"/>
      <c r="C90" s="57">
        <v>8</v>
      </c>
      <c r="D90" s="30" t="s">
        <v>507</v>
      </c>
      <c r="E90" s="29" t="s">
        <v>508</v>
      </c>
      <c r="F90" s="29" t="str">
        <f t="shared" si="5"/>
        <v>快充末端SOC修正电流控制标志位</v>
      </c>
      <c r="G90" s="30" t="str">
        <f t="shared" si="6"/>
        <v>CAN_OUT_8</v>
      </c>
      <c r="H90" s="34"/>
      <c r="I90" s="34"/>
      <c r="J90" s="35"/>
    </row>
    <row r="91" spans="2:10" ht="17.25">
      <c r="B91" s="457"/>
      <c r="C91" s="57">
        <v>9</v>
      </c>
      <c r="D91" s="30" t="s">
        <v>509</v>
      </c>
      <c r="E91" s="29" t="s">
        <v>510</v>
      </c>
      <c r="F91" s="29" t="str">
        <f t="shared" si="5"/>
        <v>禁止主动降功率</v>
      </c>
      <c r="G91" s="30" t="str">
        <f t="shared" si="6"/>
        <v>CAN_OUT_9</v>
      </c>
      <c r="H91" s="34"/>
      <c r="I91" s="34"/>
      <c r="J91" s="35"/>
    </row>
    <row r="92" spans="2:10" ht="17.25">
      <c r="B92" s="457"/>
      <c r="C92" s="57">
        <v>10</v>
      </c>
      <c r="D92" s="30" t="s">
        <v>511</v>
      </c>
      <c r="E92" s="29" t="s">
        <v>512</v>
      </c>
      <c r="F92" s="29" t="str">
        <f t="shared" si="5"/>
        <v>动力电池一致性修正系数</v>
      </c>
      <c r="G92" s="30" t="str">
        <f t="shared" si="6"/>
        <v>CAN_OUT_10</v>
      </c>
      <c r="H92" s="34"/>
      <c r="I92" s="34"/>
      <c r="J92" s="35"/>
    </row>
    <row r="93" spans="2:10" ht="66">
      <c r="B93" s="457"/>
      <c r="C93" s="57">
        <v>11</v>
      </c>
      <c r="D93" s="30" t="s">
        <v>513</v>
      </c>
      <c r="E93" s="29" t="s">
        <v>514</v>
      </c>
      <c r="F93" s="29" t="str">
        <f t="shared" si="5"/>
        <v>静态电池单体电压不均衡状态</v>
      </c>
      <c r="G93" s="30" t="str">
        <f t="shared" si="6"/>
        <v>CAN_OUT_11</v>
      </c>
      <c r="H93" s="34"/>
      <c r="I93" s="34"/>
      <c r="J93" s="58" t="s">
        <v>515</v>
      </c>
    </row>
    <row r="94" spans="2:10" ht="17.25">
      <c r="B94" s="457"/>
      <c r="C94" s="57">
        <v>12</v>
      </c>
      <c r="D94" s="30" t="s">
        <v>516</v>
      </c>
      <c r="E94" s="29" t="s">
        <v>517</v>
      </c>
      <c r="F94" s="29" t="str">
        <f t="shared" si="5"/>
        <v>预估SOC</v>
      </c>
      <c r="G94" s="30" t="str">
        <f t="shared" si="6"/>
        <v>CAN_OUT_12</v>
      </c>
      <c r="H94" s="34"/>
      <c r="I94" s="34"/>
      <c r="J94" s="35"/>
    </row>
    <row r="95" spans="2:10" ht="17.25">
      <c r="B95" s="457"/>
      <c r="C95" s="57">
        <v>13</v>
      </c>
      <c r="D95" s="30" t="s">
        <v>518</v>
      </c>
      <c r="E95" s="29" t="s">
        <v>519</v>
      </c>
      <c r="F95" s="29" t="str">
        <f t="shared" si="5"/>
        <v>上次整车下电状态标志位</v>
      </c>
      <c r="G95" s="30" t="str">
        <f t="shared" si="6"/>
        <v>CAN_OUT_13</v>
      </c>
      <c r="H95" s="34"/>
      <c r="I95" s="34"/>
      <c r="J95" s="35"/>
    </row>
    <row r="96" spans="2:10" ht="17.25">
      <c r="B96" s="457"/>
      <c r="C96" s="57">
        <v>14</v>
      </c>
      <c r="D96" s="59" t="s">
        <v>520</v>
      </c>
      <c r="E96" s="29" t="s">
        <v>521</v>
      </c>
      <c r="F96" s="29" t="str">
        <f t="shared" si="5"/>
        <v>可用能量</v>
      </c>
      <c r="G96" s="30" t="str">
        <f t="shared" si="6"/>
        <v>CAN_OUT_14</v>
      </c>
      <c r="H96" s="34"/>
      <c r="I96" s="34"/>
      <c r="J96" s="35"/>
    </row>
    <row r="97" spans="2:10" ht="17.25">
      <c r="B97" s="457"/>
      <c r="C97" s="57">
        <v>15</v>
      </c>
      <c r="D97" s="30" t="s">
        <v>249</v>
      </c>
      <c r="E97" s="36" t="s">
        <v>522</v>
      </c>
      <c r="F97" s="29" t="str">
        <f t="shared" si="5"/>
        <v>真实SOC</v>
      </c>
      <c r="G97" s="30" t="str">
        <f t="shared" si="6"/>
        <v>CAN_OUT_15</v>
      </c>
      <c r="H97" s="34"/>
      <c r="I97" s="34"/>
      <c r="J97" s="35"/>
    </row>
    <row r="98" spans="2:10" ht="17.25">
      <c r="B98" s="457"/>
      <c r="C98" s="57">
        <v>16</v>
      </c>
      <c r="D98" s="30" t="s">
        <v>523</v>
      </c>
      <c r="E98" s="36" t="s">
        <v>524</v>
      </c>
      <c r="F98" s="29" t="str">
        <f t="shared" si="5"/>
        <v>真实可用容量</v>
      </c>
      <c r="G98" s="30" t="str">
        <f t="shared" si="6"/>
        <v>CAN_OUT_16</v>
      </c>
      <c r="H98" s="34"/>
      <c r="I98" s="34"/>
      <c r="J98" s="35"/>
    </row>
    <row r="99" spans="2:10" ht="17.25">
      <c r="B99" s="457"/>
      <c r="C99" s="57">
        <v>17</v>
      </c>
      <c r="D99" s="30" t="s">
        <v>525</v>
      </c>
      <c r="E99" s="36" t="s">
        <v>526</v>
      </c>
      <c r="F99" s="29" t="str">
        <f t="shared" si="5"/>
        <v>动力电池Soh</v>
      </c>
      <c r="G99" s="30" t="str">
        <f t="shared" si="6"/>
        <v>CAN_OUT_17</v>
      </c>
      <c r="H99" s="34"/>
      <c r="I99" s="34"/>
      <c r="J99" s="35"/>
    </row>
    <row r="100" spans="2:10" ht="17.25">
      <c r="B100" s="457"/>
      <c r="C100" s="57">
        <v>18</v>
      </c>
      <c r="D100" s="30" t="s">
        <v>288</v>
      </c>
      <c r="E100" s="36" t="s">
        <v>527</v>
      </c>
      <c r="F100" s="29" t="str">
        <f t="shared" si="5"/>
        <v>显示SOC</v>
      </c>
      <c r="G100" s="30" t="str">
        <f t="shared" si="6"/>
        <v>CAN_OUT_18</v>
      </c>
      <c r="H100" s="34"/>
      <c r="I100" s="34"/>
      <c r="J100" s="35"/>
    </row>
    <row r="101" spans="2:10" ht="17.25">
      <c r="B101" s="457"/>
      <c r="C101" s="57">
        <v>19</v>
      </c>
      <c r="D101" s="29" t="s">
        <v>528</v>
      </c>
      <c r="E101" s="29" t="s">
        <v>529</v>
      </c>
      <c r="F101" s="29" t="str">
        <f t="shared" si="5"/>
        <v>EE写入的真实SOC</v>
      </c>
      <c r="G101" s="30" t="str">
        <f t="shared" si="6"/>
        <v>CAN_OUT_19</v>
      </c>
      <c r="H101" s="34"/>
      <c r="I101" s="34"/>
      <c r="J101" s="35"/>
    </row>
    <row r="102" spans="2:10" ht="17.25">
      <c r="B102" s="457"/>
      <c r="C102" s="57">
        <v>20</v>
      </c>
      <c r="D102" s="29" t="s">
        <v>530</v>
      </c>
      <c r="E102" s="29" t="s">
        <v>531</v>
      </c>
      <c r="F102" s="29" t="str">
        <f t="shared" si="5"/>
        <v>EE写入的真实可用容量</v>
      </c>
      <c r="G102" s="30" t="str">
        <f t="shared" si="6"/>
        <v>CAN_OUT_20</v>
      </c>
      <c r="H102" s="34"/>
      <c r="I102" s="34"/>
      <c r="J102" s="35"/>
    </row>
    <row r="103" spans="2:10" ht="17.25">
      <c r="B103" s="457"/>
      <c r="C103" s="57">
        <v>21</v>
      </c>
      <c r="D103" s="29" t="s">
        <v>532</v>
      </c>
      <c r="E103" s="29" t="s">
        <v>533</v>
      </c>
      <c r="F103" s="29" t="str">
        <f t="shared" si="5"/>
        <v>EE写入的显示SOC</v>
      </c>
      <c r="G103" s="30" t="str">
        <f t="shared" si="6"/>
        <v>CAN_OUT_21</v>
      </c>
      <c r="H103" s="34"/>
      <c r="I103" s="34"/>
      <c r="J103" s="35"/>
    </row>
    <row r="104" spans="2:10" ht="17.25">
      <c r="B104" s="457"/>
      <c r="C104" s="57">
        <v>22</v>
      </c>
      <c r="D104" s="29" t="s">
        <v>534</v>
      </c>
      <c r="E104" s="29" t="s">
        <v>535</v>
      </c>
      <c r="F104" s="29" t="str">
        <f t="shared" si="5"/>
        <v>EE写入的显示可用容量</v>
      </c>
      <c r="G104" s="30" t="str">
        <f t="shared" si="6"/>
        <v>CAN_OUT_22</v>
      </c>
      <c r="H104" s="34"/>
      <c r="I104" s="34"/>
      <c r="J104" s="35"/>
    </row>
    <row r="105" spans="2:10" ht="17.25">
      <c r="B105" s="457"/>
      <c r="C105" s="57">
        <v>23</v>
      </c>
      <c r="D105" s="29" t="s">
        <v>536</v>
      </c>
      <c r="E105" s="29" t="s">
        <v>537</v>
      </c>
      <c r="F105" s="29" t="str">
        <f t="shared" si="5"/>
        <v>EE写入的显示额定容量</v>
      </c>
      <c r="G105" s="30" t="str">
        <f t="shared" si="6"/>
        <v>CAN_OUT_23</v>
      </c>
      <c r="H105" s="34"/>
      <c r="I105" s="34"/>
      <c r="J105" s="35"/>
    </row>
    <row r="106" spans="2:10" ht="14.45" customHeight="1">
      <c r="B106" s="457"/>
      <c r="C106" s="60">
        <v>24</v>
      </c>
      <c r="D106" s="29" t="s">
        <v>538</v>
      </c>
      <c r="E106" s="29" t="s">
        <v>539</v>
      </c>
      <c r="F106" s="29" t="str">
        <f t="shared" si="5"/>
        <v>EE写入的显示充电额定容量</v>
      </c>
      <c r="G106" s="30" t="str">
        <f t="shared" si="6"/>
        <v>CAN_OUT_24</v>
      </c>
      <c r="H106" s="61"/>
      <c r="I106" s="61"/>
      <c r="J106" s="35"/>
    </row>
    <row r="107" spans="2:10" ht="17.25">
      <c r="B107" s="457"/>
      <c r="C107" s="57">
        <v>25</v>
      </c>
      <c r="D107" s="29" t="s">
        <v>540</v>
      </c>
      <c r="E107" s="29" t="s">
        <v>541</v>
      </c>
      <c r="F107" s="29" t="str">
        <f t="shared" si="5"/>
        <v>EE写入的一致性容量修正系数</v>
      </c>
      <c r="G107" s="30" t="str">
        <f t="shared" si="6"/>
        <v>CAN_OUT_25</v>
      </c>
      <c r="H107" s="61"/>
      <c r="I107" s="61"/>
      <c r="J107" s="35"/>
    </row>
    <row r="108" spans="2:10" ht="14.45" customHeight="1">
      <c r="B108" s="457"/>
      <c r="C108" s="60">
        <v>26</v>
      </c>
      <c r="D108" s="29" t="s">
        <v>542</v>
      </c>
      <c r="E108" s="29" t="s">
        <v>543</v>
      </c>
      <c r="F108" s="29" t="str">
        <f t="shared" si="5"/>
        <v>EE写入的放电OCV修正系数</v>
      </c>
      <c r="G108" s="30" t="str">
        <f t="shared" si="6"/>
        <v>CAN_OUT_26</v>
      </c>
      <c r="H108" s="61"/>
      <c r="I108" s="61"/>
      <c r="J108" s="35"/>
    </row>
    <row r="109" spans="2:10" ht="17.25">
      <c r="B109" s="457"/>
      <c r="C109" s="57">
        <v>27</v>
      </c>
      <c r="D109" s="29" t="s">
        <v>544</v>
      </c>
      <c r="E109" s="29" t="s">
        <v>545</v>
      </c>
      <c r="F109" s="29" t="str">
        <f t="shared" si="5"/>
        <v>EE写入的放电一致性修正系数</v>
      </c>
      <c r="G109" s="30" t="str">
        <f t="shared" si="6"/>
        <v>CAN_OUT_27</v>
      </c>
      <c r="H109" s="61"/>
      <c r="I109" s="61"/>
      <c r="J109" s="35"/>
    </row>
    <row r="110" spans="2:10" ht="14.45" customHeight="1">
      <c r="B110" s="457"/>
      <c r="C110" s="60">
        <v>28</v>
      </c>
      <c r="D110" s="29" t="s">
        <v>546</v>
      </c>
      <c r="E110" s="29" t="s">
        <v>547</v>
      </c>
      <c r="F110" s="29" t="str">
        <f t="shared" si="5"/>
        <v>EE写入的上次充电结束状态</v>
      </c>
      <c r="G110" s="30" t="str">
        <f t="shared" si="6"/>
        <v>CAN_OUT_28</v>
      </c>
      <c r="H110" s="61"/>
      <c r="I110" s="61"/>
      <c r="J110" s="35"/>
    </row>
    <row r="111" spans="2:10" ht="17.25">
      <c r="B111" s="457"/>
      <c r="C111" s="57">
        <v>29</v>
      </c>
      <c r="D111" s="29" t="s">
        <v>548</v>
      </c>
      <c r="E111" s="29" t="s">
        <v>549</v>
      </c>
      <c r="F111" s="29" t="str">
        <f t="shared" si="5"/>
        <v>EE写入的上次放电阶段状态</v>
      </c>
      <c r="G111" s="30" t="str">
        <f t="shared" si="6"/>
        <v>CAN_OUT_29</v>
      </c>
      <c r="H111" s="61"/>
      <c r="I111" s="61"/>
      <c r="J111" s="35"/>
    </row>
    <row r="112" spans="2:10" ht="14.45" customHeight="1">
      <c r="B112" s="457"/>
      <c r="C112" s="60">
        <v>30</v>
      </c>
      <c r="D112" s="29" t="s">
        <v>550</v>
      </c>
      <c r="E112" s="29" t="s">
        <v>551</v>
      </c>
      <c r="F112" s="29" t="str">
        <f t="shared" si="5"/>
        <v>EE写入的上次放电降功率状态</v>
      </c>
      <c r="G112" s="30" t="str">
        <f t="shared" si="6"/>
        <v>CAN_OUT_30</v>
      </c>
      <c r="H112" s="61"/>
      <c r="I112" s="61"/>
      <c r="J112" s="35"/>
    </row>
    <row r="113" spans="2:10" ht="17.25">
      <c r="B113" s="457"/>
      <c r="C113" s="57">
        <v>31</v>
      </c>
      <c r="D113" s="29" t="s">
        <v>552</v>
      </c>
      <c r="E113" s="29" t="s">
        <v>553</v>
      </c>
      <c r="F113" s="29" t="str">
        <f t="shared" si="5"/>
        <v>EE写入的静态一致性修正系数</v>
      </c>
      <c r="G113" s="30" t="str">
        <f t="shared" si="6"/>
        <v>CAN_OUT_31</v>
      </c>
      <c r="H113" s="61"/>
      <c r="I113" s="61"/>
      <c r="J113" s="35"/>
    </row>
    <row r="114" spans="2:10" ht="14.45" customHeight="1">
      <c r="B114" s="457"/>
      <c r="C114" s="60">
        <v>32</v>
      </c>
      <c r="D114" s="29" t="s">
        <v>554</v>
      </c>
      <c r="E114" s="29" t="s">
        <v>555</v>
      </c>
      <c r="F114" s="29" t="str">
        <f t="shared" si="5"/>
        <v>EE写入的充电一致性修正系数</v>
      </c>
      <c r="G114" s="30" t="str">
        <f t="shared" si="6"/>
        <v>CAN_OUT_32</v>
      </c>
      <c r="H114" s="61"/>
      <c r="I114" s="61"/>
      <c r="J114" s="35"/>
    </row>
    <row r="115" spans="2:10" ht="17.25">
      <c r="B115" s="457"/>
      <c r="C115" s="57">
        <v>33</v>
      </c>
      <c r="D115" s="29" t="s">
        <v>556</v>
      </c>
      <c r="E115" s="29" t="s">
        <v>557</v>
      </c>
      <c r="F115" s="29" t="str">
        <f t="shared" si="5"/>
        <v>EE写入的上次下电状态（充电或行车）</v>
      </c>
      <c r="G115" s="30" t="str">
        <f t="shared" si="6"/>
        <v>CAN_OUT_33</v>
      </c>
      <c r="H115" s="61"/>
      <c r="I115" s="61"/>
      <c r="J115" s="35"/>
    </row>
    <row r="116" spans="2:10" ht="14.45" customHeight="1">
      <c r="B116" s="457"/>
      <c r="C116" s="60">
        <v>34</v>
      </c>
      <c r="D116" s="29" t="s">
        <v>558</v>
      </c>
      <c r="E116" s="29" t="s">
        <v>559</v>
      </c>
      <c r="F116" s="29" t="str">
        <f t="shared" si="5"/>
        <v>EE写入的充电电流容量修正系数</v>
      </c>
      <c r="G116" s="30" t="str">
        <f t="shared" si="6"/>
        <v>CAN_OUT_34</v>
      </c>
      <c r="H116" s="61"/>
      <c r="I116" s="61"/>
      <c r="J116" s="35"/>
    </row>
    <row r="117" spans="2:10" ht="17.25">
      <c r="B117" s="457"/>
      <c r="C117" s="57">
        <v>35</v>
      </c>
      <c r="D117" s="29" t="s">
        <v>560</v>
      </c>
      <c r="E117" s="29" t="s">
        <v>561</v>
      </c>
      <c r="F117" s="29" t="str">
        <f t="shared" si="5"/>
        <v>EE写入的CheckCode</v>
      </c>
      <c r="G117" s="30" t="str">
        <f t="shared" si="6"/>
        <v>CAN_OUT_35</v>
      </c>
      <c r="H117" s="61"/>
      <c r="I117" s="61"/>
      <c r="J117" s="35"/>
    </row>
    <row r="118" spans="2:10" ht="14.45" customHeight="1">
      <c r="B118" s="457"/>
      <c r="C118" s="60">
        <v>36</v>
      </c>
      <c r="D118" s="29" t="s">
        <v>562</v>
      </c>
      <c r="E118" s="29" t="s">
        <v>563</v>
      </c>
      <c r="F118" s="29" t="str">
        <f t="shared" si="5"/>
        <v>EE写入的最高温度对应真实SOC</v>
      </c>
      <c r="G118" s="30" t="str">
        <f t="shared" si="6"/>
        <v>CAN_OUT_36</v>
      </c>
      <c r="H118" s="61"/>
      <c r="I118" s="61"/>
      <c r="J118" s="35"/>
    </row>
    <row r="119" spans="2:10" ht="17.25">
      <c r="B119" s="457"/>
      <c r="C119" s="57">
        <v>37</v>
      </c>
      <c r="D119" s="29" t="s">
        <v>564</v>
      </c>
      <c r="E119" s="29" t="s">
        <v>565</v>
      </c>
      <c r="F119" s="29" t="str">
        <f t="shared" si="5"/>
        <v>EE写入的最低温度对应真实SOC</v>
      </c>
      <c r="G119" s="30" t="str">
        <f t="shared" si="6"/>
        <v>CAN_OUT_37</v>
      </c>
      <c r="H119" s="61"/>
      <c r="I119" s="61"/>
      <c r="J119" s="35"/>
    </row>
    <row r="120" spans="2:10" ht="15" customHeight="1">
      <c r="B120" s="457"/>
      <c r="C120" s="60">
        <v>38</v>
      </c>
      <c r="D120" s="29" t="s">
        <v>566</v>
      </c>
      <c r="E120" s="29" t="s">
        <v>567</v>
      </c>
      <c r="F120" s="29" t="str">
        <f t="shared" si="5"/>
        <v>EE写入的温度容量修正系数</v>
      </c>
      <c r="G120" s="30" t="str">
        <f t="shared" si="6"/>
        <v>CAN_OUT_38</v>
      </c>
      <c r="H120" s="61"/>
      <c r="I120" s="61"/>
      <c r="J120" s="62"/>
    </row>
    <row r="121" spans="2:10" ht="17.25">
      <c r="B121" s="457"/>
      <c r="C121" s="57">
        <v>39</v>
      </c>
      <c r="D121" s="29" t="s">
        <v>320</v>
      </c>
      <c r="E121" s="29" t="s">
        <v>568</v>
      </c>
      <c r="F121" s="29" t="str">
        <f t="shared" si="5"/>
        <v>充电截止荷电状态</v>
      </c>
      <c r="G121" s="30" t="str">
        <f t="shared" si="6"/>
        <v>CAN_OUT_39</v>
      </c>
      <c r="H121" s="61"/>
      <c r="I121" s="61"/>
      <c r="J121" s="62"/>
    </row>
    <row r="122" spans="2:10" ht="16.5" customHeight="1">
      <c r="B122" s="457"/>
      <c r="C122" s="60">
        <v>40</v>
      </c>
      <c r="D122" s="29" t="s">
        <v>569</v>
      </c>
      <c r="E122" s="59" t="s">
        <v>570</v>
      </c>
      <c r="F122" s="29" t="str">
        <f t="shared" si="5"/>
        <v>静态最高锁存电压</v>
      </c>
      <c r="G122" s="30" t="str">
        <f t="shared" si="6"/>
        <v>CAN_OUT_40</v>
      </c>
      <c r="H122" s="61"/>
      <c r="I122" s="61"/>
      <c r="J122" s="62"/>
    </row>
    <row r="123" spans="2:10" ht="17.25">
      <c r="B123" s="457"/>
      <c r="C123" s="57">
        <v>41</v>
      </c>
      <c r="D123" s="29" t="s">
        <v>571</v>
      </c>
      <c r="E123" s="59" t="s">
        <v>572</v>
      </c>
      <c r="F123" s="29" t="str">
        <f t="shared" si="5"/>
        <v>OCV使能状态标志位</v>
      </c>
      <c r="G123" s="30" t="str">
        <f t="shared" si="6"/>
        <v>CAN_OUT_41</v>
      </c>
      <c r="H123" s="61"/>
      <c r="I123" s="61"/>
      <c r="J123" s="62"/>
    </row>
    <row r="124" spans="2:10" ht="16.5" customHeight="1">
      <c r="B124" s="457"/>
      <c r="C124" s="60">
        <v>42</v>
      </c>
      <c r="D124" s="29" t="s">
        <v>573</v>
      </c>
      <c r="E124" s="29" t="s">
        <v>574</v>
      </c>
      <c r="F124" s="29" t="str">
        <f t="shared" si="5"/>
        <v>压差修正完成标志位</v>
      </c>
      <c r="G124" s="30" t="str">
        <f t="shared" si="6"/>
        <v>CAN_OUT_42</v>
      </c>
      <c r="H124" s="61"/>
      <c r="I124" s="61"/>
      <c r="J124" s="62"/>
    </row>
    <row r="125" spans="2:10" ht="17.25">
      <c r="B125" s="457"/>
      <c r="C125" s="57">
        <v>43</v>
      </c>
      <c r="D125" s="59" t="s">
        <v>575</v>
      </c>
      <c r="E125" s="59" t="s">
        <v>576</v>
      </c>
      <c r="F125" s="29" t="str">
        <f t="shared" si="5"/>
        <v>动力蓄电池过充故障标志位</v>
      </c>
      <c r="G125" s="30" t="str">
        <f t="shared" si="6"/>
        <v>CAN_OUT_43</v>
      </c>
      <c r="H125" s="61"/>
      <c r="I125" s="61"/>
      <c r="J125" s="62"/>
    </row>
    <row r="126" spans="2:10">
      <c r="B126" s="457"/>
      <c r="C126" s="60">
        <v>44</v>
      </c>
      <c r="D126" s="36" t="s">
        <v>577</v>
      </c>
      <c r="E126" s="59" t="s">
        <v>578</v>
      </c>
      <c r="F126" s="29" t="str">
        <f t="shared" si="5"/>
        <v>单体SOC有效标志位</v>
      </c>
      <c r="G126" s="30" t="str">
        <f t="shared" si="6"/>
        <v>CAN_OUT_44</v>
      </c>
      <c r="H126" s="61"/>
      <c r="I126" s="61"/>
      <c r="J126" s="62"/>
    </row>
    <row r="127" spans="2:10" ht="17.25">
      <c r="B127" s="457"/>
      <c r="C127" s="57">
        <v>45</v>
      </c>
      <c r="D127" s="59" t="s">
        <v>579</v>
      </c>
      <c r="E127" s="59" t="s">
        <v>580</v>
      </c>
      <c r="F127" s="29" t="str">
        <f t="shared" si="5"/>
        <v>SOH衰减后的标称容量</v>
      </c>
      <c r="G127" s="30" t="str">
        <f t="shared" si="6"/>
        <v>CAN_OUT_45</v>
      </c>
      <c r="H127" s="61"/>
      <c r="I127" s="61"/>
      <c r="J127" s="62"/>
    </row>
    <row r="128" spans="2:10" ht="17.25" thickBot="1">
      <c r="B128" s="457"/>
      <c r="C128" s="60">
        <v>46</v>
      </c>
      <c r="D128" s="36" t="s">
        <v>237</v>
      </c>
      <c r="E128" s="59" t="s">
        <v>581</v>
      </c>
      <c r="F128" s="29" t="str">
        <f t="shared" si="5"/>
        <v>单体SOC</v>
      </c>
      <c r="G128" s="30" t="str">
        <f t="shared" si="6"/>
        <v>CAN_OUT_46</v>
      </c>
      <c r="H128" s="61"/>
      <c r="I128" s="61"/>
      <c r="J128" s="62"/>
    </row>
    <row r="129" spans="2:10" ht="17.25">
      <c r="B129" s="457"/>
      <c r="C129" s="52">
        <v>47</v>
      </c>
      <c r="D129" s="53" t="s">
        <v>288</v>
      </c>
      <c r="E129" s="54" t="s">
        <v>582</v>
      </c>
      <c r="F129" s="54" t="str">
        <f>D129</f>
        <v>显示SOC</v>
      </c>
      <c r="G129" s="53" t="str">
        <f>"CAN_OUT_"&amp;C129</f>
        <v>CAN_OUT_47</v>
      </c>
      <c r="H129" s="61"/>
      <c r="I129" s="61"/>
      <c r="J129" s="62"/>
    </row>
    <row r="130" spans="2:10">
      <c r="B130" s="457"/>
      <c r="C130" s="60"/>
      <c r="D130" s="36"/>
      <c r="E130" s="59"/>
      <c r="F130" s="29">
        <f t="shared" ref="F130:F136" si="7">D130</f>
        <v>0</v>
      </c>
      <c r="G130" s="30" t="str">
        <f t="shared" si="6"/>
        <v>CAN_OUT_</v>
      </c>
      <c r="H130" s="61"/>
      <c r="I130" s="61"/>
      <c r="J130" s="62"/>
    </row>
    <row r="131" spans="2:10">
      <c r="B131" s="457"/>
      <c r="C131" s="60"/>
      <c r="D131" s="36"/>
      <c r="E131" s="59"/>
      <c r="F131" s="29">
        <f t="shared" si="7"/>
        <v>0</v>
      </c>
      <c r="G131" s="30" t="str">
        <f t="shared" si="6"/>
        <v>CAN_OUT_</v>
      </c>
      <c r="H131" s="61"/>
      <c r="I131" s="61"/>
      <c r="J131" s="62"/>
    </row>
    <row r="132" spans="2:10">
      <c r="B132" s="457"/>
      <c r="C132" s="60"/>
      <c r="D132" s="36"/>
      <c r="E132" s="59"/>
      <c r="F132" s="29">
        <f t="shared" si="7"/>
        <v>0</v>
      </c>
      <c r="G132" s="30" t="str">
        <f t="shared" si="6"/>
        <v>CAN_OUT_</v>
      </c>
      <c r="H132" s="61"/>
      <c r="I132" s="61"/>
      <c r="J132" s="62"/>
    </row>
    <row r="133" spans="2:10">
      <c r="B133" s="457"/>
      <c r="C133" s="60"/>
      <c r="D133" s="36"/>
      <c r="E133" s="59"/>
      <c r="F133" s="29">
        <f t="shared" si="7"/>
        <v>0</v>
      </c>
      <c r="G133" s="30" t="str">
        <f t="shared" si="6"/>
        <v>CAN_OUT_</v>
      </c>
      <c r="H133" s="61"/>
      <c r="I133" s="61"/>
      <c r="J133" s="62"/>
    </row>
    <row r="134" spans="2:10">
      <c r="B134" s="457"/>
      <c r="C134" s="60"/>
      <c r="D134" s="36"/>
      <c r="E134" s="59"/>
      <c r="F134" s="29">
        <f t="shared" si="7"/>
        <v>0</v>
      </c>
      <c r="G134" s="30" t="str">
        <f t="shared" si="6"/>
        <v>CAN_OUT_</v>
      </c>
      <c r="H134" s="61"/>
      <c r="I134" s="61"/>
      <c r="J134" s="62"/>
    </row>
    <row r="135" spans="2:10">
      <c r="B135" s="457"/>
      <c r="C135" s="60"/>
      <c r="D135" s="36"/>
      <c r="E135" s="59"/>
      <c r="F135" s="29">
        <f t="shared" si="7"/>
        <v>0</v>
      </c>
      <c r="G135" s="30" t="str">
        <f t="shared" si="6"/>
        <v>CAN_OUT_</v>
      </c>
      <c r="H135" s="61"/>
      <c r="I135" s="61"/>
      <c r="J135" s="62"/>
    </row>
    <row r="136" spans="2:10" ht="17.25" thickBot="1">
      <c r="B136" s="458"/>
      <c r="C136" s="63"/>
      <c r="D136" s="64"/>
      <c r="E136" s="64"/>
      <c r="F136" s="65">
        <f t="shared" si="7"/>
        <v>0</v>
      </c>
      <c r="G136" s="66" t="str">
        <f t="shared" si="6"/>
        <v>CAN_OUT_</v>
      </c>
      <c r="H136" s="67"/>
      <c r="I136" s="67"/>
      <c r="J136" s="68"/>
    </row>
    <row r="140" spans="2:10">
      <c r="D140" s="69"/>
    </row>
  </sheetData>
  <sheetProtection sheet="1" objects="1" scenarios="1"/>
  <mergeCells count="3">
    <mergeCell ref="B2:J2"/>
    <mergeCell ref="B4:B82"/>
    <mergeCell ref="B83:B136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功能定义配置页">
    <pageSetUpPr fitToPage="1"/>
  </sheetPr>
  <dimension ref="B1:H396"/>
  <sheetViews>
    <sheetView topLeftCell="A164" zoomScale="85" zoomScaleNormal="85" workbookViewId="0">
      <selection activeCell="E182" sqref="C182:G182"/>
    </sheetView>
  </sheetViews>
  <sheetFormatPr defaultColWidth="9" defaultRowHeight="14.25"/>
  <cols>
    <col min="1" max="1" width="9" style="70"/>
    <col min="2" max="2" width="8" style="70" customWidth="1"/>
    <col min="3" max="3" width="37.75" style="70" bestFit="1" customWidth="1"/>
    <col min="4" max="4" width="23" style="70" customWidth="1"/>
    <col min="5" max="5" width="36" style="70" bestFit="1" customWidth="1"/>
    <col min="6" max="6" width="21.75" style="70" bestFit="1" customWidth="1"/>
    <col min="7" max="7" width="16.5" style="70" bestFit="1" customWidth="1"/>
    <col min="8" max="8" width="24.25" style="71" customWidth="1"/>
    <col min="9" max="16384" width="9" style="70"/>
  </cols>
  <sheetData>
    <row r="1" spans="2:7" ht="15" thickBot="1"/>
    <row r="2" spans="2:7" ht="15" thickBot="1">
      <c r="B2" s="459" t="s">
        <v>818</v>
      </c>
      <c r="C2" s="460"/>
      <c r="D2" s="460"/>
      <c r="E2" s="460"/>
      <c r="F2" s="460"/>
      <c r="G2" s="461"/>
    </row>
    <row r="3" spans="2:7" ht="14.25" customHeight="1" thickBot="1">
      <c r="B3" s="72" t="s">
        <v>583</v>
      </c>
      <c r="C3" s="462" t="s">
        <v>819</v>
      </c>
      <c r="D3" s="463"/>
      <c r="E3" s="463"/>
      <c r="F3" s="463"/>
      <c r="G3" s="464"/>
    </row>
    <row r="4" spans="2:7" ht="16.5" thickBot="1">
      <c r="B4" s="465" t="s">
        <v>584</v>
      </c>
      <c r="C4" s="73" t="s">
        <v>60</v>
      </c>
      <c r="D4" s="74" t="s">
        <v>61</v>
      </c>
      <c r="E4" s="74" t="s">
        <v>62</v>
      </c>
      <c r="F4" s="74" t="s">
        <v>63</v>
      </c>
      <c r="G4" s="75" t="s">
        <v>585</v>
      </c>
    </row>
    <row r="5" spans="2:7" ht="20.100000000000001" customHeight="1">
      <c r="B5" s="466"/>
      <c r="C5" s="76">
        <v>1</v>
      </c>
      <c r="D5" s="391" t="s">
        <v>70</v>
      </c>
      <c r="E5" s="77" t="s">
        <v>71</v>
      </c>
      <c r="F5" s="78" t="s">
        <v>586</v>
      </c>
      <c r="G5" s="79" t="s">
        <v>587</v>
      </c>
    </row>
    <row r="6" spans="2:7" ht="20.100000000000001" customHeight="1">
      <c r="B6" s="466"/>
      <c r="C6" s="80">
        <v>2</v>
      </c>
      <c r="D6" s="374"/>
      <c r="E6" s="81" t="s">
        <v>76</v>
      </c>
      <c r="F6" s="82" t="s">
        <v>588</v>
      </c>
      <c r="G6" s="83" t="s">
        <v>587</v>
      </c>
    </row>
    <row r="7" spans="2:7" ht="20.100000000000001" customHeight="1">
      <c r="B7" s="466"/>
      <c r="C7" s="80">
        <v>3</v>
      </c>
      <c r="D7" s="374"/>
      <c r="E7" s="81" t="s">
        <v>79</v>
      </c>
      <c r="F7" s="82" t="s">
        <v>589</v>
      </c>
      <c r="G7" s="83" t="s">
        <v>587</v>
      </c>
    </row>
    <row r="8" spans="2:7" ht="20.100000000000001" customHeight="1">
      <c r="B8" s="466"/>
      <c r="C8" s="80">
        <v>4</v>
      </c>
      <c r="D8" s="374" t="s">
        <v>81</v>
      </c>
      <c r="E8" s="81" t="s">
        <v>82</v>
      </c>
      <c r="F8" s="82" t="s">
        <v>590</v>
      </c>
      <c r="G8" s="83" t="s">
        <v>587</v>
      </c>
    </row>
    <row r="9" spans="2:7" ht="20.100000000000001" customHeight="1">
      <c r="B9" s="466"/>
      <c r="C9" s="80">
        <v>5</v>
      </c>
      <c r="D9" s="374"/>
      <c r="E9" s="81" t="s">
        <v>85</v>
      </c>
      <c r="F9" s="82" t="s">
        <v>591</v>
      </c>
      <c r="G9" s="83" t="s">
        <v>587</v>
      </c>
    </row>
    <row r="10" spans="2:7" ht="20.100000000000001" customHeight="1">
      <c r="B10" s="466"/>
      <c r="C10" s="80">
        <v>6</v>
      </c>
      <c r="D10" s="374"/>
      <c r="E10" s="81" t="s">
        <v>87</v>
      </c>
      <c r="F10" s="82" t="s">
        <v>592</v>
      </c>
      <c r="G10" s="83" t="s">
        <v>587</v>
      </c>
    </row>
    <row r="11" spans="2:7" ht="20.100000000000001" customHeight="1">
      <c r="B11" s="466"/>
      <c r="C11" s="80">
        <v>7</v>
      </c>
      <c r="D11" s="374"/>
      <c r="E11" s="81" t="s">
        <v>91</v>
      </c>
      <c r="F11" s="82" t="s">
        <v>593</v>
      </c>
      <c r="G11" s="83" t="s">
        <v>587</v>
      </c>
    </row>
    <row r="12" spans="2:7" s="71" customFormat="1" ht="19.5" customHeight="1">
      <c r="B12" s="466"/>
      <c r="C12" s="80">
        <v>8</v>
      </c>
      <c r="D12" s="374"/>
      <c r="E12" s="81" t="s">
        <v>101</v>
      </c>
      <c r="F12" s="82" t="s">
        <v>594</v>
      </c>
      <c r="G12" s="83" t="s">
        <v>587</v>
      </c>
    </row>
    <row r="13" spans="2:7" s="71" customFormat="1" ht="19.5" customHeight="1">
      <c r="B13" s="466"/>
      <c r="C13" s="80">
        <v>76</v>
      </c>
      <c r="D13" s="374"/>
      <c r="E13" s="81" t="s">
        <v>595</v>
      </c>
      <c r="F13" s="82" t="s">
        <v>596</v>
      </c>
      <c r="G13" s="83" t="s">
        <v>587</v>
      </c>
    </row>
    <row r="14" spans="2:7" s="71" customFormat="1" ht="20.100000000000001" customHeight="1">
      <c r="B14" s="466"/>
      <c r="C14" s="80">
        <v>9</v>
      </c>
      <c r="D14" s="374"/>
      <c r="E14" s="81" t="s">
        <v>107</v>
      </c>
      <c r="F14" s="82" t="s">
        <v>597</v>
      </c>
      <c r="G14" s="83" t="s">
        <v>587</v>
      </c>
    </row>
    <row r="15" spans="2:7" s="71" customFormat="1" ht="20.100000000000001" customHeight="1">
      <c r="B15" s="466"/>
      <c r="C15" s="80">
        <v>10</v>
      </c>
      <c r="D15" s="374"/>
      <c r="E15" s="81" t="s">
        <v>110</v>
      </c>
      <c r="F15" s="82" t="s">
        <v>598</v>
      </c>
      <c r="G15" s="83" t="s">
        <v>587</v>
      </c>
    </row>
    <row r="16" spans="2:7" s="71" customFormat="1" ht="20.100000000000001" customHeight="1">
      <c r="B16" s="466"/>
      <c r="C16" s="80">
        <v>11</v>
      </c>
      <c r="D16" s="374"/>
      <c r="E16" s="81" t="s">
        <v>820</v>
      </c>
      <c r="F16" s="82" t="s">
        <v>599</v>
      </c>
      <c r="G16" s="83" t="s">
        <v>587</v>
      </c>
    </row>
    <row r="17" spans="2:7" s="71" customFormat="1" ht="20.100000000000001" customHeight="1">
      <c r="B17" s="466"/>
      <c r="C17" s="84">
        <v>72</v>
      </c>
      <c r="D17" s="374"/>
      <c r="E17" s="85" t="s">
        <v>600</v>
      </c>
      <c r="F17" s="86" t="s">
        <v>821</v>
      </c>
      <c r="G17" s="87" t="s">
        <v>587</v>
      </c>
    </row>
    <row r="18" spans="2:7" s="71" customFormat="1" ht="20.100000000000001" customHeight="1">
      <c r="B18" s="466"/>
      <c r="C18" s="80">
        <v>12</v>
      </c>
      <c r="D18" s="374"/>
      <c r="E18" s="81" t="s">
        <v>601</v>
      </c>
      <c r="F18" s="82" t="s">
        <v>602</v>
      </c>
      <c r="G18" s="83" t="s">
        <v>587</v>
      </c>
    </row>
    <row r="19" spans="2:7" s="71" customFormat="1" ht="20.100000000000001" customHeight="1">
      <c r="B19" s="466"/>
      <c r="C19" s="80">
        <v>13</v>
      </c>
      <c r="D19" s="374"/>
      <c r="E19" s="81" t="s">
        <v>603</v>
      </c>
      <c r="F19" s="82" t="s">
        <v>604</v>
      </c>
      <c r="G19" s="83"/>
    </row>
    <row r="20" spans="2:7" s="71" customFormat="1" ht="20.100000000000001" customHeight="1">
      <c r="B20" s="466"/>
      <c r="C20" s="400">
        <v>14</v>
      </c>
      <c r="D20" s="374" t="s">
        <v>124</v>
      </c>
      <c r="E20" s="81" t="s">
        <v>605</v>
      </c>
      <c r="F20" s="82" t="s">
        <v>606</v>
      </c>
      <c r="G20" s="83" t="s">
        <v>587</v>
      </c>
    </row>
    <row r="21" spans="2:7" s="71" customFormat="1" ht="20.100000000000001" customHeight="1">
      <c r="B21" s="466"/>
      <c r="C21" s="402"/>
      <c r="D21" s="374"/>
      <c r="E21" s="81" t="s">
        <v>605</v>
      </c>
      <c r="F21" s="82" t="s">
        <v>822</v>
      </c>
      <c r="G21" s="83"/>
    </row>
    <row r="22" spans="2:7" s="71" customFormat="1" ht="20.100000000000001" customHeight="1">
      <c r="B22" s="466"/>
      <c r="C22" s="400">
        <v>15</v>
      </c>
      <c r="D22" s="374"/>
      <c r="E22" s="81" t="s">
        <v>130</v>
      </c>
      <c r="F22" s="82" t="s">
        <v>607</v>
      </c>
      <c r="G22" s="83" t="s">
        <v>587</v>
      </c>
    </row>
    <row r="23" spans="2:7" s="71" customFormat="1" ht="20.100000000000001" customHeight="1">
      <c r="B23" s="466"/>
      <c r="C23" s="402"/>
      <c r="D23" s="374"/>
      <c r="E23" s="81" t="s">
        <v>130</v>
      </c>
      <c r="F23" s="82" t="s">
        <v>823</v>
      </c>
      <c r="G23" s="83"/>
    </row>
    <row r="24" spans="2:7" s="71" customFormat="1" ht="20.100000000000001" customHeight="1">
      <c r="B24" s="466"/>
      <c r="C24" s="400">
        <v>16</v>
      </c>
      <c r="D24" s="374"/>
      <c r="E24" s="81" t="s">
        <v>134</v>
      </c>
      <c r="F24" s="82" t="s">
        <v>608</v>
      </c>
      <c r="G24" s="83" t="s">
        <v>587</v>
      </c>
    </row>
    <row r="25" spans="2:7" s="71" customFormat="1" ht="20.100000000000001" customHeight="1">
      <c r="B25" s="466"/>
      <c r="C25" s="402"/>
      <c r="D25" s="374"/>
      <c r="E25" s="81" t="s">
        <v>134</v>
      </c>
      <c r="F25" s="82" t="s">
        <v>824</v>
      </c>
      <c r="G25" s="83"/>
    </row>
    <row r="26" spans="2:7" s="71" customFormat="1" ht="20.100000000000001" customHeight="1">
      <c r="B26" s="466"/>
      <c r="C26" s="400">
        <v>17</v>
      </c>
      <c r="D26" s="374"/>
      <c r="E26" s="81" t="s">
        <v>138</v>
      </c>
      <c r="F26" s="82" t="s">
        <v>609</v>
      </c>
      <c r="G26" s="83" t="s">
        <v>587</v>
      </c>
    </row>
    <row r="27" spans="2:7" s="71" customFormat="1" ht="20.100000000000001" customHeight="1">
      <c r="B27" s="466"/>
      <c r="C27" s="402"/>
      <c r="D27" s="374"/>
      <c r="E27" s="81" t="s">
        <v>138</v>
      </c>
      <c r="F27" s="82" t="s">
        <v>825</v>
      </c>
      <c r="G27" s="83"/>
    </row>
    <row r="28" spans="2:7" s="71" customFormat="1" ht="20.100000000000001" customHeight="1">
      <c r="B28" s="466"/>
      <c r="C28" s="400">
        <v>18</v>
      </c>
      <c r="D28" s="374"/>
      <c r="E28" s="81" t="s">
        <v>610</v>
      </c>
      <c r="F28" s="82" t="s">
        <v>611</v>
      </c>
      <c r="G28" s="83" t="s">
        <v>587</v>
      </c>
    </row>
    <row r="29" spans="2:7" s="71" customFormat="1" ht="20.100000000000001" customHeight="1">
      <c r="B29" s="466"/>
      <c r="C29" s="402"/>
      <c r="D29" s="374"/>
      <c r="E29" s="81" t="s">
        <v>610</v>
      </c>
      <c r="F29" s="82" t="s">
        <v>826</v>
      </c>
      <c r="G29" s="83"/>
    </row>
    <row r="30" spans="2:7" s="71" customFormat="1" ht="20.100000000000001" customHeight="1">
      <c r="B30" s="466"/>
      <c r="C30" s="400">
        <v>19</v>
      </c>
      <c r="D30" s="374"/>
      <c r="E30" s="81" t="s">
        <v>147</v>
      </c>
      <c r="F30" s="82" t="s">
        <v>612</v>
      </c>
      <c r="G30" s="83" t="s">
        <v>587</v>
      </c>
    </row>
    <row r="31" spans="2:7" s="71" customFormat="1" ht="20.100000000000001" customHeight="1">
      <c r="B31" s="466"/>
      <c r="C31" s="402"/>
      <c r="D31" s="374"/>
      <c r="E31" s="81" t="s">
        <v>147</v>
      </c>
      <c r="F31" s="82" t="s">
        <v>827</v>
      </c>
      <c r="G31" s="83"/>
    </row>
    <row r="32" spans="2:7" s="71" customFormat="1" ht="20.100000000000001" customHeight="1">
      <c r="B32" s="466"/>
      <c r="C32" s="80">
        <v>20</v>
      </c>
      <c r="D32" s="374"/>
      <c r="E32" s="81" t="s">
        <v>151</v>
      </c>
      <c r="F32" s="82" t="s">
        <v>613</v>
      </c>
      <c r="G32" s="83" t="s">
        <v>587</v>
      </c>
    </row>
    <row r="33" spans="2:7" s="71" customFormat="1" ht="20.100000000000001" customHeight="1">
      <c r="B33" s="466"/>
      <c r="C33" s="80">
        <v>67</v>
      </c>
      <c r="D33" s="374"/>
      <c r="E33" s="81" t="s">
        <v>155</v>
      </c>
      <c r="F33" s="82" t="s">
        <v>614</v>
      </c>
      <c r="G33" s="83" t="s">
        <v>587</v>
      </c>
    </row>
    <row r="34" spans="2:7" s="71" customFormat="1" ht="20.100000000000001" customHeight="1">
      <c r="B34" s="466"/>
      <c r="C34" s="80">
        <v>68</v>
      </c>
      <c r="D34" s="374"/>
      <c r="E34" s="81" t="s">
        <v>161</v>
      </c>
      <c r="F34" s="82" t="s">
        <v>615</v>
      </c>
      <c r="G34" s="83" t="s">
        <v>587</v>
      </c>
    </row>
    <row r="35" spans="2:7" s="71" customFormat="1" ht="20.100000000000001" customHeight="1">
      <c r="B35" s="466"/>
      <c r="C35" s="80">
        <v>69</v>
      </c>
      <c r="D35" s="374"/>
      <c r="E35" s="81" t="s">
        <v>164</v>
      </c>
      <c r="F35" s="82" t="s">
        <v>616</v>
      </c>
      <c r="G35" s="83" t="s">
        <v>587</v>
      </c>
    </row>
    <row r="36" spans="2:7" s="71" customFormat="1" ht="20.100000000000001" customHeight="1">
      <c r="B36" s="466"/>
      <c r="C36" s="80">
        <v>70</v>
      </c>
      <c r="D36" s="374"/>
      <c r="E36" s="81" t="s">
        <v>167</v>
      </c>
      <c r="F36" s="82" t="s">
        <v>617</v>
      </c>
      <c r="G36" s="83" t="s">
        <v>587</v>
      </c>
    </row>
    <row r="37" spans="2:7" s="71" customFormat="1" ht="20.100000000000001" customHeight="1">
      <c r="B37" s="466"/>
      <c r="C37" s="80">
        <v>71</v>
      </c>
      <c r="D37" s="374"/>
      <c r="E37" s="81" t="s">
        <v>167</v>
      </c>
      <c r="F37" s="82" t="s">
        <v>617</v>
      </c>
      <c r="G37" s="83" t="s">
        <v>587</v>
      </c>
    </row>
    <row r="38" spans="2:7" s="71" customFormat="1" ht="20.100000000000001" customHeight="1">
      <c r="B38" s="466"/>
      <c r="C38" s="80">
        <v>21</v>
      </c>
      <c r="D38" s="374" t="s">
        <v>170</v>
      </c>
      <c r="E38" s="81" t="s">
        <v>171</v>
      </c>
      <c r="F38" s="82" t="s">
        <v>618</v>
      </c>
      <c r="G38" s="83" t="s">
        <v>587</v>
      </c>
    </row>
    <row r="39" spans="2:7" s="71" customFormat="1" ht="20.100000000000001" customHeight="1">
      <c r="B39" s="466"/>
      <c r="C39" s="80">
        <v>22</v>
      </c>
      <c r="D39" s="374"/>
      <c r="E39" s="81" t="s">
        <v>173</v>
      </c>
      <c r="F39" s="82" t="s">
        <v>619</v>
      </c>
      <c r="G39" s="83" t="s">
        <v>587</v>
      </c>
    </row>
    <row r="40" spans="2:7" s="71" customFormat="1" ht="20.100000000000001" customHeight="1">
      <c r="B40" s="466"/>
      <c r="C40" s="80">
        <v>23</v>
      </c>
      <c r="D40" s="374"/>
      <c r="E40" s="81" t="s">
        <v>620</v>
      </c>
      <c r="F40" s="82" t="s">
        <v>621</v>
      </c>
      <c r="G40" s="83" t="s">
        <v>587</v>
      </c>
    </row>
    <row r="41" spans="2:7" s="71" customFormat="1" ht="20.100000000000001" customHeight="1">
      <c r="B41" s="466"/>
      <c r="C41" s="80">
        <v>24</v>
      </c>
      <c r="D41" s="374"/>
      <c r="E41" s="81" t="s">
        <v>181</v>
      </c>
      <c r="F41" s="82" t="s">
        <v>622</v>
      </c>
      <c r="G41" s="83" t="s">
        <v>587</v>
      </c>
    </row>
    <row r="42" spans="2:7" s="71" customFormat="1" ht="20.100000000000001" customHeight="1">
      <c r="B42" s="466"/>
      <c r="C42" s="80">
        <v>25</v>
      </c>
      <c r="D42" s="374" t="s">
        <v>184</v>
      </c>
      <c r="E42" s="81" t="s">
        <v>185</v>
      </c>
      <c r="F42" s="82" t="s">
        <v>623</v>
      </c>
      <c r="G42" s="83" t="s">
        <v>587</v>
      </c>
    </row>
    <row r="43" spans="2:7" s="71" customFormat="1" ht="20.100000000000001" customHeight="1">
      <c r="B43" s="466"/>
      <c r="C43" s="80">
        <v>26</v>
      </c>
      <c r="D43" s="374"/>
      <c r="E43" s="81" t="s">
        <v>187</v>
      </c>
      <c r="F43" s="82" t="s">
        <v>624</v>
      </c>
      <c r="G43" s="83" t="s">
        <v>587</v>
      </c>
    </row>
    <row r="44" spans="2:7" s="71" customFormat="1" ht="20.100000000000001" customHeight="1">
      <c r="B44" s="466"/>
      <c r="C44" s="80">
        <v>27</v>
      </c>
      <c r="D44" s="374"/>
      <c r="E44" s="81" t="s">
        <v>189</v>
      </c>
      <c r="F44" s="82" t="s">
        <v>625</v>
      </c>
      <c r="G44" s="83" t="s">
        <v>587</v>
      </c>
    </row>
    <row r="45" spans="2:7" s="71" customFormat="1" ht="33" customHeight="1">
      <c r="B45" s="466"/>
      <c r="C45" s="80">
        <v>28</v>
      </c>
      <c r="D45" s="374"/>
      <c r="E45" s="81" t="s">
        <v>191</v>
      </c>
      <c r="F45" s="82" t="s">
        <v>626</v>
      </c>
      <c r="G45" s="83" t="s">
        <v>587</v>
      </c>
    </row>
    <row r="46" spans="2:7" s="71" customFormat="1" ht="33" customHeight="1">
      <c r="B46" s="466"/>
      <c r="C46" s="80">
        <v>29</v>
      </c>
      <c r="D46" s="374" t="s">
        <v>193</v>
      </c>
      <c r="E46" s="81" t="s">
        <v>627</v>
      </c>
      <c r="F46" s="82" t="s">
        <v>628</v>
      </c>
      <c r="G46" s="83" t="s">
        <v>587</v>
      </c>
    </row>
    <row r="47" spans="2:7" s="71" customFormat="1" ht="20.100000000000001" customHeight="1">
      <c r="B47" s="466"/>
      <c r="C47" s="80">
        <v>30</v>
      </c>
      <c r="D47" s="374"/>
      <c r="E47" s="81" t="s">
        <v>197</v>
      </c>
      <c r="F47" s="82" t="s">
        <v>629</v>
      </c>
      <c r="G47" s="83" t="s">
        <v>587</v>
      </c>
    </row>
    <row r="48" spans="2:7" s="71" customFormat="1" ht="20.100000000000001" customHeight="1">
      <c r="B48" s="466"/>
      <c r="C48" s="80">
        <v>31</v>
      </c>
      <c r="D48" s="374"/>
      <c r="E48" s="81" t="s">
        <v>630</v>
      </c>
      <c r="F48" s="82" t="s">
        <v>631</v>
      </c>
      <c r="G48" s="83" t="s">
        <v>587</v>
      </c>
    </row>
    <row r="49" spans="2:7" s="71" customFormat="1" ht="20.100000000000001" customHeight="1">
      <c r="B49" s="466"/>
      <c r="C49" s="80">
        <v>32</v>
      </c>
      <c r="D49" s="374"/>
      <c r="E49" s="81" t="s">
        <v>632</v>
      </c>
      <c r="F49" s="82" t="s">
        <v>633</v>
      </c>
      <c r="G49" s="83" t="s">
        <v>587</v>
      </c>
    </row>
    <row r="50" spans="2:7" s="71" customFormat="1" ht="20.100000000000001" customHeight="1">
      <c r="B50" s="466"/>
      <c r="C50" s="80">
        <v>33</v>
      </c>
      <c r="D50" s="374" t="s">
        <v>204</v>
      </c>
      <c r="E50" s="81" t="s">
        <v>634</v>
      </c>
      <c r="F50" s="82" t="s">
        <v>635</v>
      </c>
      <c r="G50" s="83" t="s">
        <v>587</v>
      </c>
    </row>
    <row r="51" spans="2:7" s="71" customFormat="1" ht="20.100000000000001" customHeight="1">
      <c r="B51" s="466"/>
      <c r="C51" s="80">
        <v>71</v>
      </c>
      <c r="D51" s="374"/>
      <c r="E51" s="81" t="s">
        <v>636</v>
      </c>
      <c r="F51" s="82" t="s">
        <v>828</v>
      </c>
      <c r="G51" s="83" t="s">
        <v>587</v>
      </c>
    </row>
    <row r="52" spans="2:7" s="71" customFormat="1" ht="20.100000000000001" customHeight="1">
      <c r="B52" s="466"/>
      <c r="C52" s="400">
        <v>34</v>
      </c>
      <c r="D52" s="374" t="s">
        <v>211</v>
      </c>
      <c r="E52" s="81" t="s">
        <v>212</v>
      </c>
      <c r="F52" s="82" t="s">
        <v>637</v>
      </c>
      <c r="G52" s="83" t="s">
        <v>587</v>
      </c>
    </row>
    <row r="53" spans="2:7" s="71" customFormat="1" ht="20.100000000000001" customHeight="1">
      <c r="B53" s="466"/>
      <c r="C53" s="402"/>
      <c r="D53" s="374"/>
      <c r="E53" s="81" t="s">
        <v>215</v>
      </c>
      <c r="F53" s="82" t="s">
        <v>216</v>
      </c>
      <c r="G53" s="83"/>
    </row>
    <row r="54" spans="2:7" s="71" customFormat="1" ht="20.100000000000001" customHeight="1">
      <c r="B54" s="466"/>
      <c r="C54" s="80">
        <v>35</v>
      </c>
      <c r="D54" s="374" t="s">
        <v>219</v>
      </c>
      <c r="E54" s="81" t="s">
        <v>638</v>
      </c>
      <c r="F54" s="82" t="s">
        <v>639</v>
      </c>
      <c r="G54" s="83" t="s">
        <v>587</v>
      </c>
    </row>
    <row r="55" spans="2:7" s="71" customFormat="1" ht="20.100000000000001" customHeight="1">
      <c r="B55" s="466"/>
      <c r="C55" s="88">
        <v>36</v>
      </c>
      <c r="D55" s="374"/>
      <c r="E55" s="81" t="s">
        <v>223</v>
      </c>
      <c r="F55" s="82" t="s">
        <v>640</v>
      </c>
      <c r="G55" s="83" t="s">
        <v>587</v>
      </c>
    </row>
    <row r="56" spans="2:7" s="71" customFormat="1" ht="20.100000000000001" customHeight="1">
      <c r="B56" s="466"/>
      <c r="C56" s="80">
        <v>37</v>
      </c>
      <c r="D56" s="374"/>
      <c r="E56" s="81" t="s">
        <v>225</v>
      </c>
      <c r="F56" s="82" t="s">
        <v>641</v>
      </c>
      <c r="G56" s="83" t="s">
        <v>587</v>
      </c>
    </row>
    <row r="57" spans="2:7" s="71" customFormat="1" ht="20.100000000000001" customHeight="1">
      <c r="B57" s="466"/>
      <c r="C57" s="88">
        <v>38</v>
      </c>
      <c r="D57" s="374"/>
      <c r="E57" s="81" t="s">
        <v>228</v>
      </c>
      <c r="F57" s="82" t="s">
        <v>642</v>
      </c>
      <c r="G57" s="83" t="s">
        <v>587</v>
      </c>
    </row>
    <row r="58" spans="2:7" s="71" customFormat="1" ht="20.100000000000001" customHeight="1">
      <c r="B58" s="466"/>
      <c r="C58" s="80">
        <v>39</v>
      </c>
      <c r="D58" s="374"/>
      <c r="E58" s="81" t="s">
        <v>643</v>
      </c>
      <c r="F58" s="82" t="s">
        <v>644</v>
      </c>
      <c r="G58" s="83" t="s">
        <v>587</v>
      </c>
    </row>
    <row r="59" spans="2:7" s="71" customFormat="1" ht="20.100000000000001" customHeight="1">
      <c r="B59" s="466"/>
      <c r="C59" s="88">
        <v>40</v>
      </c>
      <c r="D59" s="374"/>
      <c r="E59" s="81" t="s">
        <v>234</v>
      </c>
      <c r="F59" s="82" t="s">
        <v>645</v>
      </c>
      <c r="G59" s="83" t="s">
        <v>587</v>
      </c>
    </row>
    <row r="60" spans="2:7" s="71" customFormat="1" ht="20.100000000000001" customHeight="1">
      <c r="B60" s="466"/>
      <c r="C60" s="80">
        <v>75</v>
      </c>
      <c r="D60" s="89" t="s">
        <v>237</v>
      </c>
      <c r="E60" s="81" t="s">
        <v>237</v>
      </c>
      <c r="F60" s="82" t="s">
        <v>646</v>
      </c>
      <c r="G60" s="83" t="s">
        <v>587</v>
      </c>
    </row>
    <row r="61" spans="2:7" s="71" customFormat="1" ht="20.100000000000001" customHeight="1">
      <c r="B61" s="466"/>
      <c r="C61" s="80">
        <v>41</v>
      </c>
      <c r="D61" s="374" t="s">
        <v>241</v>
      </c>
      <c r="E61" s="81" t="s">
        <v>242</v>
      </c>
      <c r="F61" s="82" t="s">
        <v>647</v>
      </c>
      <c r="G61" s="83" t="s">
        <v>587</v>
      </c>
    </row>
    <row r="62" spans="2:7" s="71" customFormat="1" ht="20.100000000000001" customHeight="1">
      <c r="B62" s="466"/>
      <c r="C62" s="90">
        <v>42</v>
      </c>
      <c r="D62" s="374"/>
      <c r="E62" s="81" t="s">
        <v>241</v>
      </c>
      <c r="F62" s="82" t="s">
        <v>648</v>
      </c>
      <c r="G62" s="83" t="s">
        <v>587</v>
      </c>
    </row>
    <row r="63" spans="2:7" s="71" customFormat="1" ht="20.100000000000001" customHeight="1">
      <c r="B63" s="466"/>
      <c r="C63" s="91">
        <v>43</v>
      </c>
      <c r="D63" s="467" t="s">
        <v>249</v>
      </c>
      <c r="E63" s="92" t="s">
        <v>250</v>
      </c>
      <c r="F63" s="93" t="s">
        <v>649</v>
      </c>
      <c r="G63" s="94" t="s">
        <v>587</v>
      </c>
    </row>
    <row r="64" spans="2:7" s="71" customFormat="1" ht="20.100000000000001" customHeight="1">
      <c r="B64" s="466"/>
      <c r="C64" s="95">
        <v>44</v>
      </c>
      <c r="D64" s="467"/>
      <c r="E64" s="92" t="s">
        <v>249</v>
      </c>
      <c r="F64" s="93" t="s">
        <v>650</v>
      </c>
      <c r="G64" s="94" t="s">
        <v>587</v>
      </c>
    </row>
    <row r="65" spans="2:7" s="71" customFormat="1" ht="20.100000000000001" customHeight="1">
      <c r="B65" s="466"/>
      <c r="C65" s="91">
        <v>45</v>
      </c>
      <c r="D65" s="467"/>
      <c r="E65" s="92" t="s">
        <v>253</v>
      </c>
      <c r="F65" s="93" t="s">
        <v>651</v>
      </c>
      <c r="G65" s="94" t="s">
        <v>587</v>
      </c>
    </row>
    <row r="66" spans="2:7" s="71" customFormat="1" ht="20.100000000000001" customHeight="1">
      <c r="B66" s="466"/>
      <c r="C66" s="95">
        <v>77</v>
      </c>
      <c r="D66" s="398" t="s">
        <v>259</v>
      </c>
      <c r="E66" s="92" t="s">
        <v>829</v>
      </c>
      <c r="F66" s="93" t="s">
        <v>830</v>
      </c>
      <c r="G66" s="94" t="s">
        <v>587</v>
      </c>
    </row>
    <row r="67" spans="2:7" s="71" customFormat="1" ht="20.100000000000001" customHeight="1">
      <c r="B67" s="466"/>
      <c r="C67" s="95">
        <v>46</v>
      </c>
      <c r="D67" s="398"/>
      <c r="E67" s="92" t="s">
        <v>260</v>
      </c>
      <c r="F67" s="93" t="s">
        <v>652</v>
      </c>
      <c r="G67" s="94" t="s">
        <v>587</v>
      </c>
    </row>
    <row r="68" spans="2:7" s="71" customFormat="1" ht="20.100000000000001" customHeight="1">
      <c r="B68" s="466"/>
      <c r="C68" s="91">
        <v>47</v>
      </c>
      <c r="D68" s="398"/>
      <c r="E68" s="92" t="s">
        <v>263</v>
      </c>
      <c r="F68" s="93" t="s">
        <v>653</v>
      </c>
      <c r="G68" s="94" t="s">
        <v>587</v>
      </c>
    </row>
    <row r="69" spans="2:7" s="71" customFormat="1" ht="20.100000000000001" customHeight="1">
      <c r="B69" s="466"/>
      <c r="C69" s="95">
        <v>48</v>
      </c>
      <c r="D69" s="398"/>
      <c r="E69" s="92" t="s">
        <v>267</v>
      </c>
      <c r="F69" s="93" t="s">
        <v>654</v>
      </c>
      <c r="G69" s="94" t="s">
        <v>587</v>
      </c>
    </row>
    <row r="70" spans="2:7" s="71" customFormat="1" ht="20.100000000000001" customHeight="1">
      <c r="B70" s="466"/>
      <c r="C70" s="91">
        <v>49</v>
      </c>
      <c r="D70" s="398"/>
      <c r="E70" s="92" t="s">
        <v>270</v>
      </c>
      <c r="F70" s="93" t="s">
        <v>655</v>
      </c>
      <c r="G70" s="94" t="s">
        <v>587</v>
      </c>
    </row>
    <row r="71" spans="2:7" s="71" customFormat="1" ht="20.100000000000001" customHeight="1">
      <c r="B71" s="466"/>
      <c r="C71" s="95">
        <v>50</v>
      </c>
      <c r="D71" s="398"/>
      <c r="E71" s="92" t="s">
        <v>273</v>
      </c>
      <c r="F71" s="93" t="s">
        <v>656</v>
      </c>
      <c r="G71" s="94" t="s">
        <v>587</v>
      </c>
    </row>
    <row r="72" spans="2:7" s="71" customFormat="1" ht="20.100000000000001" customHeight="1">
      <c r="B72" s="466"/>
      <c r="C72" s="91">
        <v>51</v>
      </c>
      <c r="D72" s="398"/>
      <c r="E72" s="92" t="s">
        <v>276</v>
      </c>
      <c r="F72" s="93" t="s">
        <v>657</v>
      </c>
      <c r="G72" s="94" t="s">
        <v>587</v>
      </c>
    </row>
    <row r="73" spans="2:7" s="71" customFormat="1" ht="20.100000000000001" customHeight="1">
      <c r="B73" s="466"/>
      <c r="C73" s="95">
        <v>52</v>
      </c>
      <c r="D73" s="398"/>
      <c r="E73" s="92" t="s">
        <v>279</v>
      </c>
      <c r="F73" s="93" t="s">
        <v>658</v>
      </c>
      <c r="G73" s="94" t="s">
        <v>587</v>
      </c>
    </row>
    <row r="74" spans="2:7" s="71" customFormat="1" ht="20.100000000000001" customHeight="1">
      <c r="B74" s="466"/>
      <c r="C74" s="91">
        <v>53</v>
      </c>
      <c r="D74" s="398"/>
      <c r="E74" s="92" t="s">
        <v>281</v>
      </c>
      <c r="F74" s="93" t="s">
        <v>659</v>
      </c>
      <c r="G74" s="94" t="s">
        <v>587</v>
      </c>
    </row>
    <row r="75" spans="2:7" s="71" customFormat="1" ht="20.100000000000001" customHeight="1">
      <c r="B75" s="466"/>
      <c r="C75" s="95">
        <v>54</v>
      </c>
      <c r="D75" s="398"/>
      <c r="E75" s="92" t="s">
        <v>284</v>
      </c>
      <c r="F75" s="93" t="s">
        <v>660</v>
      </c>
      <c r="G75" s="94" t="s">
        <v>587</v>
      </c>
    </row>
    <row r="76" spans="2:7" s="71" customFormat="1" ht="20.100000000000001" customHeight="1">
      <c r="B76" s="466"/>
      <c r="C76" s="91">
        <v>55</v>
      </c>
      <c r="D76" s="398"/>
      <c r="E76" s="92" t="s">
        <v>286</v>
      </c>
      <c r="F76" s="93" t="s">
        <v>661</v>
      </c>
      <c r="G76" s="94" t="s">
        <v>587</v>
      </c>
    </row>
    <row r="77" spans="2:7" s="71" customFormat="1" ht="20.100000000000001" customHeight="1">
      <c r="B77" s="466"/>
      <c r="C77" s="90">
        <v>56</v>
      </c>
      <c r="D77" s="425" t="s">
        <v>288</v>
      </c>
      <c r="E77" s="81" t="s">
        <v>289</v>
      </c>
      <c r="F77" s="82" t="s">
        <v>662</v>
      </c>
      <c r="G77" s="83" t="s">
        <v>587</v>
      </c>
    </row>
    <row r="78" spans="2:7" s="71" customFormat="1" ht="20.100000000000001" customHeight="1">
      <c r="B78" s="466"/>
      <c r="C78" s="80">
        <v>57</v>
      </c>
      <c r="D78" s="425"/>
      <c r="E78" s="81" t="s">
        <v>291</v>
      </c>
      <c r="F78" s="82" t="s">
        <v>663</v>
      </c>
      <c r="G78" s="83" t="s">
        <v>587</v>
      </c>
    </row>
    <row r="79" spans="2:7" s="71" customFormat="1" ht="20.100000000000001" customHeight="1">
      <c r="B79" s="466"/>
      <c r="C79" s="90">
        <v>58</v>
      </c>
      <c r="D79" s="425"/>
      <c r="E79" s="81" t="s">
        <v>664</v>
      </c>
      <c r="F79" s="82" t="s">
        <v>665</v>
      </c>
      <c r="G79" s="83" t="s">
        <v>587</v>
      </c>
    </row>
    <row r="80" spans="2:7" s="71" customFormat="1" ht="20.100000000000001" customHeight="1">
      <c r="B80" s="466"/>
      <c r="C80" s="80">
        <v>59</v>
      </c>
      <c r="D80" s="425"/>
      <c r="E80" s="81" t="s">
        <v>297</v>
      </c>
      <c r="F80" s="82" t="s">
        <v>666</v>
      </c>
      <c r="G80" s="83" t="s">
        <v>587</v>
      </c>
    </row>
    <row r="81" spans="2:7" s="71" customFormat="1" ht="20.100000000000001" customHeight="1">
      <c r="B81" s="466"/>
      <c r="C81" s="90">
        <v>60</v>
      </c>
      <c r="D81" s="425"/>
      <c r="E81" s="81" t="s">
        <v>288</v>
      </c>
      <c r="F81" s="82" t="s">
        <v>667</v>
      </c>
      <c r="G81" s="83" t="s">
        <v>587</v>
      </c>
    </row>
    <row r="82" spans="2:7" s="71" customFormat="1" ht="20.100000000000001" customHeight="1">
      <c r="B82" s="466"/>
      <c r="C82" s="80">
        <v>61</v>
      </c>
      <c r="D82" s="425"/>
      <c r="E82" s="81" t="s">
        <v>301</v>
      </c>
      <c r="F82" s="82" t="s">
        <v>668</v>
      </c>
      <c r="G82" s="83" t="s">
        <v>587</v>
      </c>
    </row>
    <row r="83" spans="2:7" s="71" customFormat="1" ht="20.100000000000001" customHeight="1">
      <c r="B83" s="466"/>
      <c r="C83" s="90">
        <v>62</v>
      </c>
      <c r="D83" s="89" t="s">
        <v>302</v>
      </c>
      <c r="E83" s="81" t="s">
        <v>302</v>
      </c>
      <c r="F83" s="82" t="s">
        <v>669</v>
      </c>
      <c r="G83" s="83" t="s">
        <v>587</v>
      </c>
    </row>
    <row r="84" spans="2:7" s="71" customFormat="1" ht="20.100000000000001" customHeight="1">
      <c r="B84" s="466"/>
      <c r="C84" s="96">
        <v>73</v>
      </c>
      <c r="D84" s="476" t="s">
        <v>305</v>
      </c>
      <c r="E84" s="81" t="s">
        <v>306</v>
      </c>
      <c r="F84" s="82" t="s">
        <v>670</v>
      </c>
      <c r="G84" s="83" t="s">
        <v>587</v>
      </c>
    </row>
    <row r="85" spans="2:7" s="71" customFormat="1" ht="20.100000000000001" customHeight="1">
      <c r="B85" s="466"/>
      <c r="C85" s="96">
        <v>74</v>
      </c>
      <c r="D85" s="476"/>
      <c r="E85" s="81" t="s">
        <v>310</v>
      </c>
      <c r="F85" s="82" t="s">
        <v>671</v>
      </c>
      <c r="G85" s="83" t="s">
        <v>587</v>
      </c>
    </row>
    <row r="86" spans="2:7" s="71" customFormat="1" ht="20.100000000000001" customHeight="1">
      <c r="B86" s="466"/>
      <c r="C86" s="90">
        <v>63</v>
      </c>
      <c r="D86" s="374" t="s">
        <v>314</v>
      </c>
      <c r="E86" s="81" t="s">
        <v>314</v>
      </c>
      <c r="F86" s="82" t="s">
        <v>672</v>
      </c>
      <c r="G86" s="83" t="s">
        <v>587</v>
      </c>
    </row>
    <row r="87" spans="2:7" s="71" customFormat="1" ht="20.100000000000001" customHeight="1">
      <c r="B87" s="466"/>
      <c r="C87" s="90">
        <v>64</v>
      </c>
      <c r="D87" s="374"/>
      <c r="E87" s="81" t="s">
        <v>317</v>
      </c>
      <c r="F87" s="82" t="s">
        <v>673</v>
      </c>
      <c r="G87" s="83" t="s">
        <v>587</v>
      </c>
    </row>
    <row r="88" spans="2:7" s="71" customFormat="1" ht="20.100000000000001" customHeight="1">
      <c r="B88" s="466"/>
      <c r="C88" s="97">
        <v>65</v>
      </c>
      <c r="D88" s="374"/>
      <c r="E88" s="81" t="s">
        <v>320</v>
      </c>
      <c r="F88" s="82" t="s">
        <v>674</v>
      </c>
      <c r="G88" s="83"/>
    </row>
    <row r="89" spans="2:7" s="71" customFormat="1" ht="20.100000000000001" customHeight="1">
      <c r="B89" s="466"/>
      <c r="C89" s="88">
        <v>66</v>
      </c>
      <c r="D89" s="98" t="s">
        <v>322</v>
      </c>
      <c r="E89" s="99" t="s">
        <v>323</v>
      </c>
      <c r="F89" s="100" t="s">
        <v>675</v>
      </c>
      <c r="G89" s="101" t="s">
        <v>587</v>
      </c>
    </row>
    <row r="90" spans="2:7" s="71" customFormat="1" ht="20.100000000000001" customHeight="1">
      <c r="B90" s="466"/>
      <c r="C90" s="89">
        <v>86</v>
      </c>
      <c r="D90" s="102" t="s">
        <v>831</v>
      </c>
      <c r="E90" s="81" t="s">
        <v>831</v>
      </c>
      <c r="F90" s="82" t="s">
        <v>832</v>
      </c>
      <c r="G90" s="103" t="s">
        <v>587</v>
      </c>
    </row>
    <row r="91" spans="2:7" s="71" customFormat="1" ht="20.100000000000001" customHeight="1" thickBot="1">
      <c r="B91" s="104"/>
      <c r="C91" s="89">
        <v>87</v>
      </c>
      <c r="D91" s="105" t="s">
        <v>833</v>
      </c>
      <c r="E91" s="106" t="s">
        <v>833</v>
      </c>
      <c r="F91" s="107" t="s">
        <v>834</v>
      </c>
      <c r="G91" s="108"/>
    </row>
    <row r="92" spans="2:7" s="71" customFormat="1" ht="20.100000000000001" customHeight="1" thickBot="1">
      <c r="B92" s="104"/>
      <c r="C92" s="89">
        <v>88</v>
      </c>
      <c r="D92" s="105" t="s">
        <v>833</v>
      </c>
      <c r="E92" s="106" t="s">
        <v>833</v>
      </c>
      <c r="F92" s="107" t="s">
        <v>835</v>
      </c>
      <c r="G92" s="108"/>
    </row>
    <row r="93" spans="2:7" s="71" customFormat="1">
      <c r="B93" s="515" t="s">
        <v>676</v>
      </c>
      <c r="C93" s="477" t="s">
        <v>677</v>
      </c>
      <c r="D93" s="477"/>
      <c r="E93" s="478">
        <v>655.35</v>
      </c>
      <c r="F93" s="479"/>
      <c r="G93" s="480"/>
    </row>
    <row r="94" spans="2:7" s="71" customFormat="1">
      <c r="B94" s="516"/>
      <c r="C94" s="468" t="s">
        <v>836</v>
      </c>
      <c r="D94" s="468"/>
      <c r="E94" s="469">
        <v>47907</v>
      </c>
      <c r="F94" s="470"/>
      <c r="G94" s="471"/>
    </row>
    <row r="95" spans="2:7" s="71" customFormat="1">
      <c r="B95" s="516"/>
      <c r="C95" s="468" t="s">
        <v>180</v>
      </c>
      <c r="D95" s="468"/>
      <c r="E95" s="469">
        <v>6.5534999999999997</v>
      </c>
      <c r="F95" s="470"/>
      <c r="G95" s="471"/>
    </row>
    <row r="96" spans="2:7" s="71" customFormat="1">
      <c r="B96" s="516"/>
      <c r="C96" s="468" t="s">
        <v>678</v>
      </c>
      <c r="D96" s="468"/>
      <c r="E96" s="469">
        <v>655.35</v>
      </c>
      <c r="F96" s="470"/>
      <c r="G96" s="471"/>
    </row>
    <row r="97" spans="2:7" s="71" customFormat="1">
      <c r="B97" s="516"/>
      <c r="C97" s="468" t="s">
        <v>679</v>
      </c>
      <c r="D97" s="468"/>
      <c r="E97" s="469">
        <v>207</v>
      </c>
      <c r="F97" s="470"/>
      <c r="G97" s="471"/>
    </row>
    <row r="98" spans="2:7" s="71" customFormat="1">
      <c r="B98" s="516"/>
      <c r="C98" s="472" t="s">
        <v>680</v>
      </c>
      <c r="D98" s="468"/>
      <c r="E98" s="473">
        <v>100</v>
      </c>
      <c r="F98" s="474"/>
      <c r="G98" s="475"/>
    </row>
    <row r="99" spans="2:7" s="71" customFormat="1">
      <c r="B99" s="516"/>
      <c r="C99" s="468" t="s">
        <v>681</v>
      </c>
      <c r="D99" s="468"/>
      <c r="E99" s="473">
        <v>-40</v>
      </c>
      <c r="F99" s="474"/>
      <c r="G99" s="475"/>
    </row>
    <row r="100" spans="2:7" s="71" customFormat="1">
      <c r="B100" s="516"/>
      <c r="C100" s="468" t="s">
        <v>682</v>
      </c>
      <c r="D100" s="468"/>
      <c r="E100" s="473">
        <v>4.9000000000000004</v>
      </c>
      <c r="F100" s="474"/>
      <c r="G100" s="475"/>
    </row>
    <row r="101" spans="2:7" s="71" customFormat="1">
      <c r="B101" s="516"/>
      <c r="C101" s="468" t="s">
        <v>683</v>
      </c>
      <c r="D101" s="468"/>
      <c r="E101" s="473">
        <v>0.5</v>
      </c>
      <c r="F101" s="474"/>
      <c r="G101" s="475"/>
    </row>
    <row r="102" spans="2:7" s="71" customFormat="1">
      <c r="B102" s="516"/>
      <c r="C102" s="468" t="s">
        <v>684</v>
      </c>
      <c r="D102" s="468"/>
      <c r="E102" s="473">
        <v>1500</v>
      </c>
      <c r="F102" s="474"/>
      <c r="G102" s="475"/>
    </row>
    <row r="103" spans="2:7" s="71" customFormat="1">
      <c r="B103" s="516"/>
      <c r="C103" s="468" t="s">
        <v>685</v>
      </c>
      <c r="D103" s="468"/>
      <c r="E103" s="481">
        <v>-800</v>
      </c>
      <c r="F103" s="482"/>
      <c r="G103" s="483"/>
    </row>
    <row r="104" spans="2:7" s="71" customFormat="1">
      <c r="B104" s="516"/>
      <c r="C104" s="468" t="s">
        <v>121</v>
      </c>
      <c r="D104" s="468"/>
      <c r="E104" s="481">
        <v>4.0999999999999996</v>
      </c>
      <c r="F104" s="482"/>
      <c r="G104" s="483"/>
    </row>
    <row r="105" spans="2:7" s="71" customFormat="1">
      <c r="B105" s="516"/>
      <c r="C105" s="468" t="s">
        <v>109</v>
      </c>
      <c r="D105" s="468"/>
      <c r="E105" s="473">
        <v>450000</v>
      </c>
      <c r="F105" s="474"/>
      <c r="G105" s="475"/>
    </row>
    <row r="106" spans="2:7" s="71" customFormat="1">
      <c r="B106" s="516"/>
      <c r="C106" s="468" t="s">
        <v>686</v>
      </c>
      <c r="D106" s="468"/>
      <c r="E106" s="484" t="s">
        <v>837</v>
      </c>
      <c r="F106" s="485"/>
      <c r="G106" s="486"/>
    </row>
    <row r="107" spans="2:7" s="71" customFormat="1">
      <c r="B107" s="516"/>
      <c r="C107" s="468" t="s">
        <v>687</v>
      </c>
      <c r="D107" s="468"/>
      <c r="E107" s="484" t="s">
        <v>838</v>
      </c>
      <c r="F107" s="485"/>
      <c r="G107" s="486"/>
    </row>
    <row r="108" spans="2:7" s="71" customFormat="1">
      <c r="B108" s="516"/>
      <c r="C108" s="468" t="s">
        <v>688</v>
      </c>
      <c r="D108" s="468"/>
      <c r="E108" s="473" t="s">
        <v>839</v>
      </c>
      <c r="F108" s="474"/>
      <c r="G108" s="475"/>
    </row>
    <row r="109" spans="2:7" s="71" customFormat="1">
      <c r="B109" s="516"/>
      <c r="C109" s="468" t="s">
        <v>689</v>
      </c>
      <c r="D109" s="468"/>
      <c r="E109" s="473" t="s">
        <v>840</v>
      </c>
      <c r="F109" s="474"/>
      <c r="G109" s="475"/>
    </row>
    <row r="110" spans="2:7" s="71" customFormat="1">
      <c r="B110" s="516"/>
      <c r="C110" s="468" t="s">
        <v>690</v>
      </c>
      <c r="D110" s="468"/>
      <c r="E110" s="473" t="s">
        <v>841</v>
      </c>
      <c r="F110" s="474"/>
      <c r="G110" s="475"/>
    </row>
    <row r="111" spans="2:7" s="71" customFormat="1">
      <c r="B111" s="516"/>
      <c r="C111" s="468" t="s">
        <v>691</v>
      </c>
      <c r="D111" s="468"/>
      <c r="E111" s="473" t="s">
        <v>842</v>
      </c>
      <c r="F111" s="474"/>
      <c r="G111" s="475"/>
    </row>
    <row r="112" spans="2:7" s="71" customFormat="1">
      <c r="B112" s="516"/>
      <c r="C112" s="489" t="s">
        <v>692</v>
      </c>
      <c r="D112" s="490"/>
      <c r="E112" s="473" t="s">
        <v>843</v>
      </c>
      <c r="F112" s="474"/>
      <c r="G112" s="475"/>
    </row>
    <row r="113" spans="2:7" s="71" customFormat="1">
      <c r="B113" s="516"/>
      <c r="C113" s="468" t="s">
        <v>693</v>
      </c>
      <c r="D113" s="468"/>
      <c r="E113" s="473">
        <v>284</v>
      </c>
      <c r="F113" s="474"/>
      <c r="G113" s="475"/>
    </row>
    <row r="114" spans="2:7" s="71" customFormat="1">
      <c r="B114" s="516"/>
      <c r="C114" s="468" t="s">
        <v>207</v>
      </c>
      <c r="D114" s="468"/>
      <c r="E114" s="473">
        <v>264.10000000000002</v>
      </c>
      <c r="F114" s="474"/>
      <c r="G114" s="475"/>
    </row>
    <row r="115" spans="2:7" s="71" customFormat="1">
      <c r="B115" s="516"/>
      <c r="C115" s="468" t="s">
        <v>844</v>
      </c>
      <c r="D115" s="468"/>
      <c r="E115" s="473">
        <v>3000</v>
      </c>
      <c r="F115" s="474"/>
      <c r="G115" s="475"/>
    </row>
    <row r="116" spans="2:7" s="71" customFormat="1" ht="16.5">
      <c r="B116" s="516"/>
      <c r="C116" s="487" t="s">
        <v>845</v>
      </c>
      <c r="D116" s="488"/>
      <c r="E116" s="473">
        <v>3000</v>
      </c>
      <c r="F116" s="474"/>
      <c r="G116" s="475"/>
    </row>
    <row r="117" spans="2:7" s="71" customFormat="1" ht="16.5">
      <c r="B117" s="516"/>
      <c r="C117" s="487" t="s">
        <v>694</v>
      </c>
      <c r="D117" s="488"/>
      <c r="E117" s="473">
        <v>20</v>
      </c>
      <c r="F117" s="474"/>
      <c r="G117" s="475"/>
    </row>
    <row r="118" spans="2:7" s="71" customFormat="1" ht="16.5">
      <c r="B118" s="516"/>
      <c r="C118" s="487" t="s">
        <v>218</v>
      </c>
      <c r="D118" s="488"/>
      <c r="E118" s="473">
        <v>20</v>
      </c>
      <c r="F118" s="474"/>
      <c r="G118" s="475"/>
    </row>
    <row r="119" spans="2:7" s="71" customFormat="1" ht="16.5">
      <c r="B119" s="516"/>
      <c r="C119" s="487" t="s">
        <v>695</v>
      </c>
      <c r="D119" s="488"/>
      <c r="E119" s="473" t="s">
        <v>846</v>
      </c>
      <c r="F119" s="474"/>
      <c r="G119" s="475"/>
    </row>
    <row r="120" spans="2:7" s="71" customFormat="1" ht="16.5">
      <c r="B120" s="516"/>
      <c r="C120" s="487" t="s">
        <v>696</v>
      </c>
      <c r="D120" s="488"/>
      <c r="E120" s="473">
        <v>150</v>
      </c>
      <c r="F120" s="474"/>
      <c r="G120" s="475"/>
    </row>
    <row r="121" spans="2:7" s="71" customFormat="1">
      <c r="B121" s="516"/>
      <c r="C121" s="491" t="s">
        <v>697</v>
      </c>
      <c r="D121" s="492"/>
      <c r="E121" s="473">
        <v>89.3</v>
      </c>
      <c r="F121" s="474"/>
      <c r="G121" s="475"/>
    </row>
    <row r="122" spans="2:7" s="71" customFormat="1" ht="16.5">
      <c r="B122" s="516"/>
      <c r="C122" s="487" t="s">
        <v>227</v>
      </c>
      <c r="D122" s="488"/>
      <c r="E122" s="473">
        <v>30000</v>
      </c>
      <c r="F122" s="474"/>
      <c r="G122" s="475"/>
    </row>
    <row r="123" spans="2:7" s="71" customFormat="1" ht="16.5">
      <c r="B123" s="516"/>
      <c r="C123" s="487" t="s">
        <v>698</v>
      </c>
      <c r="D123" s="488"/>
      <c r="E123" s="484">
        <v>5.0000000000000001E-3</v>
      </c>
      <c r="F123" s="485"/>
      <c r="G123" s="486"/>
    </row>
    <row r="124" spans="2:7" s="71" customFormat="1" ht="16.5">
      <c r="B124" s="516"/>
      <c r="C124" s="109" t="s">
        <v>699</v>
      </c>
      <c r="D124" s="110"/>
      <c r="E124" s="473">
        <v>0.03</v>
      </c>
      <c r="F124" s="474"/>
      <c r="G124" s="475"/>
    </row>
    <row r="125" spans="2:7" s="71" customFormat="1" ht="16.5">
      <c r="B125" s="516"/>
      <c r="C125" s="109" t="s">
        <v>700</v>
      </c>
      <c r="D125" s="110"/>
      <c r="E125" s="473">
        <v>200</v>
      </c>
      <c r="F125" s="474"/>
      <c r="G125" s="475"/>
    </row>
    <row r="126" spans="2:7" s="71" customFormat="1" ht="16.5">
      <c r="B126" s="516"/>
      <c r="C126" s="487" t="s">
        <v>701</v>
      </c>
      <c r="D126" s="488"/>
      <c r="E126" s="473">
        <v>400</v>
      </c>
      <c r="F126" s="474"/>
      <c r="G126" s="475"/>
    </row>
    <row r="127" spans="2:7" s="71" customFormat="1" ht="16.5">
      <c r="B127" s="516"/>
      <c r="C127" s="493" t="s">
        <v>702</v>
      </c>
      <c r="D127" s="494"/>
      <c r="E127" s="473">
        <v>0.1</v>
      </c>
      <c r="F127" s="474"/>
      <c r="G127" s="475"/>
    </row>
    <row r="128" spans="2:7" s="71" customFormat="1" ht="16.5">
      <c r="B128" s="516"/>
      <c r="C128" s="493" t="s">
        <v>703</v>
      </c>
      <c r="D128" s="494"/>
      <c r="E128" s="473">
        <v>500</v>
      </c>
      <c r="F128" s="474"/>
      <c r="G128" s="475"/>
    </row>
    <row r="129" spans="2:7" s="71" customFormat="1" ht="16.5">
      <c r="B129" s="516"/>
      <c r="C129" s="487" t="s">
        <v>704</v>
      </c>
      <c r="D129" s="488"/>
      <c r="E129" s="473" t="s">
        <v>847</v>
      </c>
      <c r="F129" s="474"/>
      <c r="G129" s="475"/>
    </row>
    <row r="130" spans="2:7" s="71" customFormat="1" ht="16.5">
      <c r="B130" s="516"/>
      <c r="C130" s="487" t="s">
        <v>705</v>
      </c>
      <c r="D130" s="488"/>
      <c r="E130" s="473">
        <v>90000</v>
      </c>
      <c r="F130" s="474"/>
      <c r="G130" s="475"/>
    </row>
    <row r="131" spans="2:7" s="71" customFormat="1" ht="16.5">
      <c r="B131" s="516"/>
      <c r="C131" s="487" t="s">
        <v>706</v>
      </c>
      <c r="D131" s="488"/>
      <c r="E131" s="473">
        <v>6000</v>
      </c>
      <c r="F131" s="474"/>
      <c r="G131" s="475"/>
    </row>
    <row r="132" spans="2:7" s="71" customFormat="1" ht="16.5">
      <c r="B132" s="516"/>
      <c r="C132" s="493" t="s">
        <v>707</v>
      </c>
      <c r="D132" s="494"/>
      <c r="E132" s="473">
        <v>80</v>
      </c>
      <c r="F132" s="474"/>
      <c r="G132" s="475"/>
    </row>
    <row r="133" spans="2:7" s="71" customFormat="1" ht="16.5">
      <c r="B133" s="516"/>
      <c r="C133" s="493" t="s">
        <v>848</v>
      </c>
      <c r="D133" s="494"/>
      <c r="E133" s="484">
        <v>0.85</v>
      </c>
      <c r="F133" s="485"/>
      <c r="G133" s="486"/>
    </row>
    <row r="134" spans="2:7" s="71" customFormat="1" ht="16.5">
      <c r="B134" s="516"/>
      <c r="C134" s="493" t="s">
        <v>708</v>
      </c>
      <c r="D134" s="494"/>
      <c r="E134" s="473">
        <v>0.95</v>
      </c>
      <c r="F134" s="474"/>
      <c r="G134" s="475"/>
    </row>
    <row r="135" spans="2:7" s="71" customFormat="1" ht="16.5">
      <c r="B135" s="516"/>
      <c r="C135" s="493" t="s">
        <v>709</v>
      </c>
      <c r="D135" s="494"/>
      <c r="E135" s="473">
        <v>1.5</v>
      </c>
      <c r="F135" s="474"/>
      <c r="G135" s="475"/>
    </row>
    <row r="136" spans="2:7" s="71" customFormat="1" ht="16.5">
      <c r="B136" s="516"/>
      <c r="C136" s="493" t="s">
        <v>710</v>
      </c>
      <c r="D136" s="494"/>
      <c r="E136" s="473">
        <v>0.01</v>
      </c>
      <c r="F136" s="474"/>
      <c r="G136" s="475"/>
    </row>
    <row r="137" spans="2:7" s="71" customFormat="1" ht="16.5">
      <c r="B137" s="516"/>
      <c r="C137" s="493" t="s">
        <v>849</v>
      </c>
      <c r="D137" s="494"/>
      <c r="E137" s="473" t="s">
        <v>850</v>
      </c>
      <c r="F137" s="474"/>
      <c r="G137" s="475"/>
    </row>
    <row r="138" spans="2:7" s="71" customFormat="1" ht="16.5">
      <c r="B138" s="516"/>
      <c r="C138" s="493" t="s">
        <v>711</v>
      </c>
      <c r="D138" s="494"/>
      <c r="E138" s="473">
        <v>18000</v>
      </c>
      <c r="F138" s="474"/>
      <c r="G138" s="475"/>
    </row>
    <row r="139" spans="2:7" s="71" customFormat="1" ht="16.5">
      <c r="B139" s="516"/>
      <c r="C139" s="493" t="s">
        <v>712</v>
      </c>
      <c r="D139" s="494"/>
      <c r="E139" s="473">
        <v>-20</v>
      </c>
      <c r="F139" s="474"/>
      <c r="G139" s="475"/>
    </row>
    <row r="140" spans="2:7" s="71" customFormat="1" ht="16.5">
      <c r="B140" s="516"/>
      <c r="C140" s="493" t="s">
        <v>713</v>
      </c>
      <c r="D140" s="494"/>
      <c r="E140" s="484">
        <v>1000</v>
      </c>
      <c r="F140" s="485"/>
      <c r="G140" s="486"/>
    </row>
    <row r="141" spans="2:7" s="71" customFormat="1" ht="16.5">
      <c r="B141" s="516"/>
      <c r="C141" s="493" t="s">
        <v>851</v>
      </c>
      <c r="D141" s="494"/>
      <c r="E141" s="473">
        <v>150</v>
      </c>
      <c r="F141" s="474"/>
      <c r="G141" s="475"/>
    </row>
    <row r="142" spans="2:7" s="71" customFormat="1" ht="16.5">
      <c r="B142" s="516"/>
      <c r="C142" s="493" t="s">
        <v>852</v>
      </c>
      <c r="D142" s="494"/>
      <c r="E142" s="484">
        <v>0.87</v>
      </c>
      <c r="F142" s="485"/>
      <c r="G142" s="486"/>
    </row>
    <row r="143" spans="2:7" s="71" customFormat="1" ht="16.5">
      <c r="B143" s="516"/>
      <c r="C143" s="493" t="s">
        <v>853</v>
      </c>
      <c r="D143" s="494"/>
      <c r="E143" s="484">
        <v>0.97</v>
      </c>
      <c r="F143" s="485"/>
      <c r="G143" s="486"/>
    </row>
    <row r="144" spans="2:7" s="71" customFormat="1" ht="16.5">
      <c r="B144" s="516"/>
      <c r="C144" s="493" t="s">
        <v>854</v>
      </c>
      <c r="D144" s="494"/>
      <c r="E144" s="495">
        <v>42</v>
      </c>
      <c r="F144" s="496"/>
      <c r="G144" s="497"/>
    </row>
    <row r="145" spans="2:7" s="71" customFormat="1" ht="16.5">
      <c r="B145" s="516"/>
      <c r="C145" s="493" t="s">
        <v>855</v>
      </c>
      <c r="D145" s="494"/>
      <c r="E145" s="495">
        <v>19</v>
      </c>
      <c r="F145" s="496"/>
      <c r="G145" s="497"/>
    </row>
    <row r="146" spans="2:7" s="71" customFormat="1" ht="16.5">
      <c r="B146" s="516"/>
      <c r="C146" s="493" t="s">
        <v>856</v>
      </c>
      <c r="D146" s="494"/>
      <c r="E146" s="484">
        <v>100</v>
      </c>
      <c r="F146" s="485"/>
      <c r="G146" s="486"/>
    </row>
    <row r="147" spans="2:7" s="71" customFormat="1" ht="16.5">
      <c r="B147" s="516"/>
      <c r="C147" s="493" t="s">
        <v>132</v>
      </c>
      <c r="D147" s="494"/>
      <c r="E147" s="484">
        <v>100</v>
      </c>
      <c r="F147" s="485"/>
      <c r="G147" s="486"/>
    </row>
    <row r="148" spans="2:7" s="71" customFormat="1" ht="16.5">
      <c r="B148" s="516"/>
      <c r="C148" s="493" t="s">
        <v>136</v>
      </c>
      <c r="D148" s="494"/>
      <c r="E148" s="484">
        <v>100</v>
      </c>
      <c r="F148" s="485"/>
      <c r="G148" s="486"/>
    </row>
    <row r="149" spans="2:7" s="71" customFormat="1" ht="16.5">
      <c r="B149" s="516"/>
      <c r="C149" s="493" t="s">
        <v>141</v>
      </c>
      <c r="D149" s="494"/>
      <c r="E149" s="484">
        <v>100</v>
      </c>
      <c r="F149" s="485"/>
      <c r="G149" s="486"/>
    </row>
    <row r="150" spans="2:7" s="71" customFormat="1" ht="16.5">
      <c r="B150" s="516"/>
      <c r="C150" s="493" t="s">
        <v>145</v>
      </c>
      <c r="D150" s="494"/>
      <c r="E150" s="484">
        <v>100</v>
      </c>
      <c r="F150" s="485"/>
      <c r="G150" s="486"/>
    </row>
    <row r="151" spans="2:7" s="71" customFormat="1" ht="16.5">
      <c r="B151" s="516"/>
      <c r="C151" s="493" t="s">
        <v>149</v>
      </c>
      <c r="D151" s="494"/>
      <c r="E151" s="484">
        <v>100</v>
      </c>
      <c r="F151" s="485"/>
      <c r="G151" s="486"/>
    </row>
    <row r="152" spans="2:7" s="71" customFormat="1" ht="16.5">
      <c r="B152" s="516"/>
      <c r="C152" s="493" t="s">
        <v>857</v>
      </c>
      <c r="D152" s="494"/>
      <c r="E152" s="495">
        <v>6000</v>
      </c>
      <c r="F152" s="496"/>
      <c r="G152" s="497"/>
    </row>
    <row r="153" spans="2:7" s="71" customFormat="1" ht="16.5">
      <c r="B153" s="516"/>
      <c r="C153" s="493" t="s">
        <v>858</v>
      </c>
      <c r="D153" s="494"/>
      <c r="E153" s="495">
        <v>6000</v>
      </c>
      <c r="F153" s="496"/>
      <c r="G153" s="497"/>
    </row>
    <row r="154" spans="2:7" s="71" customFormat="1" ht="16.5">
      <c r="B154" s="516"/>
      <c r="C154" s="493" t="s">
        <v>859</v>
      </c>
      <c r="D154" s="494"/>
      <c r="E154" s="484">
        <v>1.1000000000000001</v>
      </c>
      <c r="F154" s="485"/>
      <c r="G154" s="486"/>
    </row>
    <row r="155" spans="2:7" s="71" customFormat="1">
      <c r="B155" s="516"/>
      <c r="C155" s="498" t="s">
        <v>714</v>
      </c>
      <c r="D155" s="499"/>
      <c r="E155" s="484">
        <v>8</v>
      </c>
      <c r="F155" s="485"/>
      <c r="G155" s="486"/>
    </row>
    <row r="156" spans="2:7" s="71" customFormat="1">
      <c r="B156" s="516"/>
      <c r="C156" s="498" t="s">
        <v>715</v>
      </c>
      <c r="D156" s="499"/>
      <c r="E156" s="484">
        <v>0.4</v>
      </c>
      <c r="F156" s="485"/>
      <c r="G156" s="486"/>
    </row>
    <row r="157" spans="2:7" s="71" customFormat="1">
      <c r="B157" s="516"/>
      <c r="C157" s="498" t="s">
        <v>716</v>
      </c>
      <c r="D157" s="499"/>
      <c r="E157" s="484">
        <v>0.8</v>
      </c>
      <c r="F157" s="485"/>
      <c r="G157" s="486"/>
    </row>
    <row r="158" spans="2:7" s="71" customFormat="1">
      <c r="B158" s="516"/>
      <c r="C158" s="498" t="s">
        <v>717</v>
      </c>
      <c r="D158" s="499"/>
      <c r="E158" s="484">
        <v>0.6</v>
      </c>
      <c r="F158" s="485"/>
      <c r="G158" s="486"/>
    </row>
    <row r="159" spans="2:7" s="71" customFormat="1">
      <c r="B159" s="516"/>
      <c r="C159" s="498" t="s">
        <v>718</v>
      </c>
      <c r="D159" s="499"/>
      <c r="E159" s="484">
        <v>-2</v>
      </c>
      <c r="F159" s="485"/>
      <c r="G159" s="486"/>
    </row>
    <row r="160" spans="2:7" s="71" customFormat="1">
      <c r="B160" s="516"/>
      <c r="C160" s="498" t="s">
        <v>860</v>
      </c>
      <c r="D160" s="499"/>
      <c r="E160" s="484">
        <v>2</v>
      </c>
      <c r="F160" s="485"/>
      <c r="G160" s="486"/>
    </row>
    <row r="161" spans="2:7" s="71" customFormat="1">
      <c r="B161" s="516"/>
      <c r="C161" s="498" t="s">
        <v>719</v>
      </c>
      <c r="D161" s="499"/>
      <c r="E161" s="484">
        <v>0.6</v>
      </c>
      <c r="F161" s="485"/>
      <c r="G161" s="486"/>
    </row>
    <row r="162" spans="2:7" s="71" customFormat="1">
      <c r="B162" s="516"/>
      <c r="C162" s="498" t="s">
        <v>720</v>
      </c>
      <c r="D162" s="499"/>
      <c r="E162" s="484">
        <v>-2</v>
      </c>
      <c r="F162" s="485"/>
      <c r="G162" s="486"/>
    </row>
    <row r="163" spans="2:7" s="71" customFormat="1">
      <c r="B163" s="516"/>
      <c r="C163" s="498" t="s">
        <v>721</v>
      </c>
      <c r="D163" s="499"/>
      <c r="E163" s="484">
        <v>2</v>
      </c>
      <c r="F163" s="485"/>
      <c r="G163" s="486"/>
    </row>
    <row r="164" spans="2:7" s="71" customFormat="1">
      <c r="B164" s="516"/>
      <c r="C164" s="498" t="s">
        <v>722</v>
      </c>
      <c r="D164" s="499"/>
      <c r="E164" s="484">
        <v>90</v>
      </c>
      <c r="F164" s="485"/>
      <c r="G164" s="486"/>
    </row>
    <row r="165" spans="2:7" s="71" customFormat="1">
      <c r="B165" s="516"/>
      <c r="C165" s="498" t="s">
        <v>723</v>
      </c>
      <c r="D165" s="499"/>
      <c r="E165" s="484">
        <v>220.8</v>
      </c>
      <c r="F165" s="485"/>
      <c r="G165" s="486"/>
    </row>
    <row r="166" spans="2:7" s="71" customFormat="1">
      <c r="B166" s="516"/>
      <c r="C166" s="498" t="s">
        <v>724</v>
      </c>
      <c r="D166" s="499"/>
      <c r="E166" s="484">
        <v>0.6</v>
      </c>
      <c r="F166" s="485"/>
      <c r="G166" s="486"/>
    </row>
    <row r="167" spans="2:7" s="71" customFormat="1" ht="16.5">
      <c r="B167" s="516"/>
      <c r="C167" s="493" t="s">
        <v>861</v>
      </c>
      <c r="D167" s="494"/>
      <c r="E167" s="484">
        <v>15</v>
      </c>
      <c r="F167" s="485"/>
      <c r="G167" s="486"/>
    </row>
    <row r="168" spans="2:7" s="71" customFormat="1" ht="16.5">
      <c r="B168" s="516"/>
      <c r="C168" s="493" t="s">
        <v>862</v>
      </c>
      <c r="D168" s="494"/>
      <c r="E168" s="484">
        <v>1000</v>
      </c>
      <c r="F168" s="485"/>
      <c r="G168" s="486"/>
    </row>
    <row r="169" spans="2:7" s="71" customFormat="1" ht="16.5">
      <c r="B169" s="516"/>
      <c r="C169" s="493" t="s">
        <v>725</v>
      </c>
      <c r="D169" s="494"/>
      <c r="E169" s="484">
        <v>10</v>
      </c>
      <c r="F169" s="485"/>
      <c r="G169" s="486"/>
    </row>
    <row r="170" spans="2:7" s="71" customFormat="1" ht="16.5">
      <c r="B170" s="516"/>
      <c r="C170" s="493" t="s">
        <v>726</v>
      </c>
      <c r="D170" s="494"/>
      <c r="E170" s="484">
        <v>15</v>
      </c>
      <c r="F170" s="485"/>
      <c r="G170" s="486"/>
    </row>
    <row r="171" spans="2:7" s="71" customFormat="1" ht="16.5">
      <c r="B171" s="516"/>
      <c r="C171" s="493" t="s">
        <v>727</v>
      </c>
      <c r="D171" s="494"/>
      <c r="E171" s="484">
        <v>0.99</v>
      </c>
      <c r="F171" s="485"/>
      <c r="G171" s="486"/>
    </row>
    <row r="172" spans="2:7" s="71" customFormat="1" ht="16.5">
      <c r="B172" s="516"/>
      <c r="C172" s="493" t="s">
        <v>728</v>
      </c>
      <c r="D172" s="494"/>
      <c r="E172" s="484">
        <v>0.99</v>
      </c>
      <c r="F172" s="485"/>
      <c r="G172" s="486"/>
    </row>
    <row r="173" spans="2:7" s="71" customFormat="1" ht="16.5">
      <c r="B173" s="516"/>
      <c r="C173" s="493" t="s">
        <v>729</v>
      </c>
      <c r="D173" s="494"/>
      <c r="E173" s="484">
        <v>0.99</v>
      </c>
      <c r="F173" s="485"/>
      <c r="G173" s="486"/>
    </row>
    <row r="174" spans="2:7" s="71" customFormat="1" ht="16.5">
      <c r="B174" s="516"/>
      <c r="C174" s="500" t="s">
        <v>863</v>
      </c>
      <c r="D174" s="501"/>
      <c r="E174" s="495">
        <v>0.2</v>
      </c>
      <c r="F174" s="496"/>
      <c r="G174" s="497"/>
    </row>
    <row r="175" spans="2:7" s="71" customFormat="1" ht="16.5">
      <c r="B175" s="516"/>
      <c r="C175" s="500" t="s">
        <v>864</v>
      </c>
      <c r="D175" s="501"/>
      <c r="E175" s="495">
        <v>0.2</v>
      </c>
      <c r="F175" s="496"/>
      <c r="G175" s="497"/>
    </row>
    <row r="176" spans="2:7" s="71" customFormat="1" ht="16.5">
      <c r="B176" s="516"/>
      <c r="C176" s="500" t="s">
        <v>865</v>
      </c>
      <c r="D176" s="501"/>
      <c r="E176" s="495">
        <v>0</v>
      </c>
      <c r="F176" s="496"/>
      <c r="G176" s="497"/>
    </row>
    <row r="177" spans="2:7" s="71" customFormat="1" ht="16.5">
      <c r="B177" s="516"/>
      <c r="C177" s="500" t="s">
        <v>866</v>
      </c>
      <c r="D177" s="501"/>
      <c r="E177" s="495">
        <v>1.8</v>
      </c>
      <c r="F177" s="496"/>
      <c r="G177" s="497"/>
    </row>
    <row r="178" spans="2:7" s="71" customFormat="1" ht="16.5">
      <c r="B178" s="516"/>
      <c r="C178" s="500" t="s">
        <v>867</v>
      </c>
      <c r="D178" s="501"/>
      <c r="E178" s="495">
        <v>0.5</v>
      </c>
      <c r="F178" s="496"/>
      <c r="G178" s="497"/>
    </row>
    <row r="179" spans="2:7" s="71" customFormat="1" ht="16.5">
      <c r="B179" s="516"/>
      <c r="C179" s="500" t="s">
        <v>868</v>
      </c>
      <c r="D179" s="501"/>
      <c r="E179" s="495">
        <v>2</v>
      </c>
      <c r="F179" s="496"/>
      <c r="G179" s="497"/>
    </row>
    <row r="180" spans="2:7" s="71" customFormat="1" ht="16.5">
      <c r="B180" s="516"/>
      <c r="C180" s="493" t="s">
        <v>869</v>
      </c>
      <c r="D180" s="494"/>
      <c r="E180" s="484">
        <v>93</v>
      </c>
      <c r="F180" s="485"/>
      <c r="G180" s="486"/>
    </row>
    <row r="181" spans="2:7" s="71" customFormat="1" ht="16.5">
      <c r="B181" s="516"/>
      <c r="C181" s="493" t="s">
        <v>870</v>
      </c>
      <c r="D181" s="494"/>
      <c r="E181" s="484">
        <v>3</v>
      </c>
      <c r="F181" s="485"/>
      <c r="G181" s="486"/>
    </row>
    <row r="182" spans="2:7" s="71" customFormat="1" ht="16.5">
      <c r="B182" s="516"/>
      <c r="C182" s="111" t="s">
        <v>871</v>
      </c>
      <c r="D182" s="112"/>
      <c r="E182" s="484">
        <v>100</v>
      </c>
      <c r="F182" s="485"/>
      <c r="G182" s="486"/>
    </row>
    <row r="183" spans="2:7" s="71" customFormat="1" ht="16.5">
      <c r="B183" s="516"/>
      <c r="C183" s="111" t="s">
        <v>872</v>
      </c>
      <c r="D183" s="112"/>
      <c r="E183" s="484">
        <v>0</v>
      </c>
      <c r="F183" s="485"/>
      <c r="G183" s="486"/>
    </row>
    <row r="184" spans="2:7" s="71" customFormat="1" ht="16.5">
      <c r="B184" s="516"/>
      <c r="C184" s="111" t="s">
        <v>873</v>
      </c>
      <c r="D184" s="112"/>
      <c r="E184" s="484">
        <v>300</v>
      </c>
      <c r="F184" s="485"/>
      <c r="G184" s="486"/>
    </row>
    <row r="185" spans="2:7" s="71" customFormat="1" ht="16.5">
      <c r="B185" s="516"/>
      <c r="C185" s="111" t="s">
        <v>874</v>
      </c>
      <c r="D185" s="112"/>
      <c r="E185" s="484">
        <v>0</v>
      </c>
      <c r="F185" s="485"/>
      <c r="G185" s="486"/>
    </row>
    <row r="186" spans="2:7" s="71" customFormat="1" ht="16.5">
      <c r="B186" s="516"/>
      <c r="C186" s="502" t="s">
        <v>875</v>
      </c>
      <c r="D186" s="503"/>
      <c r="E186" s="495">
        <v>20</v>
      </c>
      <c r="F186" s="496"/>
      <c r="G186" s="497"/>
    </row>
    <row r="187" spans="2:7" s="71" customFormat="1" ht="16.5">
      <c r="B187" s="516"/>
      <c r="C187" s="111" t="s">
        <v>876</v>
      </c>
      <c r="D187" s="112"/>
      <c r="E187" s="495">
        <v>5</v>
      </c>
      <c r="F187" s="496"/>
      <c r="G187" s="497"/>
    </row>
    <row r="188" spans="2:7" s="71" customFormat="1" ht="16.5">
      <c r="B188" s="516"/>
      <c r="C188" s="111" t="s">
        <v>877</v>
      </c>
      <c r="D188" s="112"/>
      <c r="E188" s="495">
        <v>1.2</v>
      </c>
      <c r="F188" s="496"/>
      <c r="G188" s="497"/>
    </row>
    <row r="189" spans="2:7" s="71" customFormat="1" ht="16.5">
      <c r="B189" s="516"/>
      <c r="C189" s="111" t="s">
        <v>878</v>
      </c>
      <c r="D189" s="112"/>
      <c r="E189" s="495">
        <v>1000</v>
      </c>
      <c r="F189" s="496"/>
      <c r="G189" s="497"/>
    </row>
    <row r="190" spans="2:7" s="71" customFormat="1" ht="16.5">
      <c r="B190" s="516"/>
      <c r="C190" s="111" t="s">
        <v>879</v>
      </c>
      <c r="D190" s="112"/>
      <c r="E190" s="495">
        <v>240</v>
      </c>
      <c r="F190" s="496"/>
      <c r="G190" s="497"/>
    </row>
    <row r="191" spans="2:7" s="71" customFormat="1" ht="16.5">
      <c r="B191" s="516"/>
      <c r="C191" s="111" t="s">
        <v>880</v>
      </c>
      <c r="D191" s="112"/>
      <c r="E191" s="495">
        <v>50</v>
      </c>
      <c r="F191" s="496"/>
      <c r="G191" s="497"/>
    </row>
    <row r="192" spans="2:7" s="71" customFormat="1" ht="16.5">
      <c r="B192" s="516"/>
      <c r="C192" s="111" t="s">
        <v>881</v>
      </c>
      <c r="D192" s="112"/>
      <c r="E192" s="495">
        <v>10</v>
      </c>
      <c r="F192" s="496"/>
      <c r="G192" s="497"/>
    </row>
    <row r="193" spans="2:7" s="71" customFormat="1" ht="16.5">
      <c r="B193" s="516"/>
      <c r="C193" s="111" t="s">
        <v>730</v>
      </c>
      <c r="D193" s="112"/>
      <c r="E193" s="495">
        <v>98</v>
      </c>
      <c r="F193" s="496"/>
      <c r="G193" s="497"/>
    </row>
    <row r="194" spans="2:7" s="71" customFormat="1" ht="16.5">
      <c r="B194" s="516"/>
      <c r="C194" s="111" t="s">
        <v>731</v>
      </c>
      <c r="D194" s="112"/>
      <c r="E194" s="495">
        <v>30</v>
      </c>
      <c r="F194" s="496"/>
      <c r="G194" s="497"/>
    </row>
    <row r="195" spans="2:7" s="71" customFormat="1" ht="16.5">
      <c r="B195" s="516"/>
      <c r="C195" s="111" t="s">
        <v>882</v>
      </c>
      <c r="D195" s="112"/>
      <c r="E195" s="495">
        <v>120</v>
      </c>
      <c r="F195" s="496"/>
      <c r="G195" s="497"/>
    </row>
    <row r="196" spans="2:7" s="71" customFormat="1" ht="16.5">
      <c r="B196" s="516"/>
      <c r="C196" s="111" t="s">
        <v>883</v>
      </c>
      <c r="D196" s="112"/>
      <c r="E196" s="495">
        <v>0</v>
      </c>
      <c r="F196" s="496"/>
      <c r="G196" s="497"/>
    </row>
    <row r="197" spans="2:7" s="71" customFormat="1" ht="16.5">
      <c r="B197" s="516"/>
      <c r="C197" s="111" t="s">
        <v>884</v>
      </c>
      <c r="D197" s="112"/>
      <c r="E197" s="495">
        <v>5</v>
      </c>
      <c r="F197" s="496"/>
      <c r="G197" s="497"/>
    </row>
    <row r="198" spans="2:7" s="71" customFormat="1" ht="16.5">
      <c r="B198" s="516"/>
      <c r="C198" s="113" t="s">
        <v>885</v>
      </c>
      <c r="D198" s="114"/>
      <c r="E198" s="495">
        <v>2</v>
      </c>
      <c r="F198" s="496"/>
      <c r="G198" s="497"/>
    </row>
    <row r="199" spans="2:7" s="71" customFormat="1" ht="16.5">
      <c r="B199" s="516"/>
      <c r="C199" s="111" t="s">
        <v>886</v>
      </c>
      <c r="D199" s="112"/>
      <c r="E199" s="495">
        <v>0.5</v>
      </c>
      <c r="F199" s="496"/>
      <c r="G199" s="497"/>
    </row>
    <row r="200" spans="2:7" s="71" customFormat="1" ht="16.5">
      <c r="B200" s="516"/>
      <c r="C200" s="111" t="s">
        <v>887</v>
      </c>
      <c r="D200" s="112"/>
      <c r="E200" s="495">
        <v>2400</v>
      </c>
      <c r="F200" s="496"/>
      <c r="G200" s="497"/>
    </row>
    <row r="201" spans="2:7" s="71" customFormat="1" ht="16.5">
      <c r="B201" s="516"/>
      <c r="C201" s="111" t="s">
        <v>888</v>
      </c>
      <c r="D201" s="112"/>
      <c r="E201" s="495">
        <v>2400</v>
      </c>
      <c r="F201" s="496"/>
      <c r="G201" s="497"/>
    </row>
    <row r="202" spans="2:7" s="71" customFormat="1" ht="16.5">
      <c r="B202" s="516"/>
      <c r="C202" s="111" t="s">
        <v>889</v>
      </c>
      <c r="D202" s="112"/>
      <c r="E202" s="495">
        <v>100</v>
      </c>
      <c r="F202" s="496"/>
      <c r="G202" s="497"/>
    </row>
    <row r="203" spans="2:7" s="71" customFormat="1" ht="16.5">
      <c r="B203" s="516"/>
      <c r="C203" s="111" t="s">
        <v>890</v>
      </c>
      <c r="D203" s="112"/>
      <c r="E203" s="495">
        <v>3</v>
      </c>
      <c r="F203" s="496"/>
      <c r="G203" s="497"/>
    </row>
    <row r="204" spans="2:7" s="71" customFormat="1" ht="16.5">
      <c r="B204" s="516"/>
      <c r="C204" s="111" t="s">
        <v>732</v>
      </c>
      <c r="D204" s="112"/>
      <c r="E204" s="495">
        <v>120000</v>
      </c>
      <c r="F204" s="496"/>
      <c r="G204" s="497"/>
    </row>
    <row r="205" spans="2:7" s="71" customFormat="1" ht="16.5">
      <c r="B205" s="516"/>
      <c r="C205" s="111" t="s">
        <v>712</v>
      </c>
      <c r="D205" s="112"/>
      <c r="E205" s="495">
        <v>-20</v>
      </c>
      <c r="F205" s="496"/>
      <c r="G205" s="497"/>
    </row>
    <row r="206" spans="2:7" s="71" customFormat="1" ht="16.5">
      <c r="B206" s="516"/>
      <c r="C206" s="111" t="s">
        <v>891</v>
      </c>
      <c r="D206" s="112"/>
      <c r="E206" s="495">
        <v>-20</v>
      </c>
      <c r="F206" s="496"/>
      <c r="G206" s="497"/>
    </row>
    <row r="207" spans="2:7" s="71" customFormat="1" ht="16.5">
      <c r="B207" s="516"/>
      <c r="C207" s="111" t="s">
        <v>892</v>
      </c>
      <c r="D207" s="112"/>
      <c r="E207" s="495">
        <v>0.99</v>
      </c>
      <c r="F207" s="496"/>
      <c r="G207" s="497"/>
    </row>
    <row r="208" spans="2:7" s="71" customFormat="1" ht="16.5">
      <c r="B208" s="516"/>
      <c r="C208" s="111" t="s">
        <v>893</v>
      </c>
      <c r="D208" s="112"/>
      <c r="E208" s="495">
        <v>0.99</v>
      </c>
      <c r="F208" s="496"/>
      <c r="G208" s="497"/>
    </row>
    <row r="209" spans="2:7" s="71" customFormat="1" ht="16.5">
      <c r="B209" s="516"/>
      <c r="C209" s="111" t="s">
        <v>894</v>
      </c>
      <c r="D209" s="114"/>
      <c r="E209" s="495">
        <v>4.0999999999999996</v>
      </c>
      <c r="F209" s="496"/>
      <c r="G209" s="497"/>
    </row>
    <row r="210" spans="2:7" s="71" customFormat="1" ht="16.5">
      <c r="B210" s="516"/>
      <c r="C210" s="111" t="s">
        <v>895</v>
      </c>
      <c r="D210" s="114"/>
      <c r="E210" s="495">
        <v>5</v>
      </c>
      <c r="F210" s="496"/>
      <c r="G210" s="497"/>
    </row>
    <row r="211" spans="2:7" s="71" customFormat="1" ht="16.5">
      <c r="B211" s="516"/>
      <c r="C211" s="111" t="s">
        <v>896</v>
      </c>
      <c r="D211" s="114"/>
      <c r="E211" s="495">
        <v>2</v>
      </c>
      <c r="F211" s="496"/>
      <c r="G211" s="497"/>
    </row>
    <row r="212" spans="2:7" s="71" customFormat="1" ht="16.5">
      <c r="B212" s="516"/>
      <c r="C212" s="111" t="s">
        <v>897</v>
      </c>
      <c r="D212" s="114"/>
      <c r="E212" s="495">
        <v>1</v>
      </c>
      <c r="F212" s="496"/>
      <c r="G212" s="497"/>
    </row>
    <row r="213" spans="2:7" s="71" customFormat="1" ht="16.5">
      <c r="B213" s="516"/>
      <c r="C213" s="111" t="s">
        <v>898</v>
      </c>
      <c r="D213" s="114"/>
      <c r="E213" s="495">
        <v>2</v>
      </c>
      <c r="F213" s="496"/>
      <c r="G213" s="497"/>
    </row>
    <row r="214" spans="2:7" s="71" customFormat="1" ht="16.5">
      <c r="B214" s="516"/>
      <c r="C214" s="115" t="s">
        <v>899</v>
      </c>
      <c r="D214" s="114"/>
      <c r="E214" s="495">
        <v>3.5910000000000002</v>
      </c>
      <c r="F214" s="496"/>
      <c r="G214" s="497"/>
    </row>
    <row r="215" spans="2:7" s="71" customFormat="1" ht="16.5">
      <c r="B215" s="516"/>
      <c r="C215" s="115" t="s">
        <v>900</v>
      </c>
      <c r="D215" s="114"/>
      <c r="E215" s="495">
        <v>0.5</v>
      </c>
      <c r="F215" s="496"/>
      <c r="G215" s="497"/>
    </row>
    <row r="216" spans="2:7" s="71" customFormat="1" ht="16.5">
      <c r="B216" s="516"/>
      <c r="C216" s="115" t="s">
        <v>733</v>
      </c>
      <c r="D216" s="114"/>
      <c r="E216" s="495">
        <v>0.48</v>
      </c>
      <c r="F216" s="496"/>
      <c r="G216" s="497"/>
    </row>
    <row r="217" spans="2:7" s="71" customFormat="1" ht="16.5">
      <c r="B217" s="516"/>
      <c r="C217" s="115" t="s">
        <v>734</v>
      </c>
      <c r="D217" s="114"/>
      <c r="E217" s="495">
        <v>0.5</v>
      </c>
      <c r="F217" s="496"/>
      <c r="G217" s="497"/>
    </row>
    <row r="218" spans="2:7" s="71" customFormat="1" ht="16.5">
      <c r="B218" s="516"/>
      <c r="C218" s="115" t="s">
        <v>901</v>
      </c>
      <c r="D218" s="114"/>
      <c r="E218" s="495">
        <v>20</v>
      </c>
      <c r="F218" s="496"/>
      <c r="G218" s="497"/>
    </row>
    <row r="219" spans="2:7" s="71" customFormat="1" ht="16.5">
      <c r="B219" s="516"/>
      <c r="C219" s="115" t="s">
        <v>898</v>
      </c>
      <c r="D219" s="114"/>
      <c r="E219" s="495">
        <v>2</v>
      </c>
      <c r="F219" s="496"/>
      <c r="G219" s="497"/>
    </row>
    <row r="220" spans="2:7" s="71" customFormat="1" ht="16.5">
      <c r="B220" s="516"/>
      <c r="C220" s="115" t="s">
        <v>902</v>
      </c>
      <c r="D220" s="114"/>
      <c r="E220" s="495">
        <v>7</v>
      </c>
      <c r="F220" s="496"/>
      <c r="G220" s="497"/>
    </row>
    <row r="221" spans="2:7" s="71" customFormat="1" ht="16.5">
      <c r="B221" s="516"/>
      <c r="C221" s="115" t="s">
        <v>903</v>
      </c>
      <c r="D221" s="114"/>
      <c r="E221" s="495">
        <v>180000</v>
      </c>
      <c r="F221" s="496"/>
      <c r="G221" s="497"/>
    </row>
    <row r="222" spans="2:7" s="71" customFormat="1" ht="16.5">
      <c r="B222" s="516"/>
      <c r="C222" s="115" t="s">
        <v>904</v>
      </c>
      <c r="D222" s="114"/>
      <c r="E222" s="495">
        <v>0.99</v>
      </c>
      <c r="F222" s="496"/>
      <c r="G222" s="497"/>
    </row>
    <row r="223" spans="2:7" s="71" customFormat="1" ht="16.5">
      <c r="B223" s="516"/>
      <c r="C223" s="111" t="s">
        <v>905</v>
      </c>
      <c r="D223" s="112"/>
      <c r="E223" s="484">
        <v>0.5</v>
      </c>
      <c r="F223" s="485"/>
      <c r="G223" s="486"/>
    </row>
    <row r="224" spans="2:7" s="71" customFormat="1" ht="16.5">
      <c r="B224" s="516"/>
      <c r="C224" s="115" t="s">
        <v>906</v>
      </c>
      <c r="D224" s="114"/>
      <c r="E224" s="495">
        <v>1</v>
      </c>
      <c r="F224" s="496"/>
      <c r="G224" s="497"/>
    </row>
    <row r="225" spans="2:7" s="71" customFormat="1" ht="16.5">
      <c r="B225" s="516"/>
      <c r="C225" s="115" t="s">
        <v>907</v>
      </c>
      <c r="D225" s="114"/>
      <c r="E225" s="495">
        <v>2</v>
      </c>
      <c r="F225" s="496"/>
      <c r="G225" s="497"/>
    </row>
    <row r="226" spans="2:7" s="71" customFormat="1" ht="16.5">
      <c r="B226" s="516"/>
      <c r="C226" s="115" t="s">
        <v>908</v>
      </c>
      <c r="D226" s="114"/>
      <c r="E226" s="495">
        <v>3</v>
      </c>
      <c r="F226" s="496"/>
      <c r="G226" s="497"/>
    </row>
    <row r="227" spans="2:7" s="71" customFormat="1" ht="16.5">
      <c r="B227" s="516"/>
      <c r="C227" s="115" t="s">
        <v>909</v>
      </c>
      <c r="D227" s="114"/>
      <c r="E227" s="495">
        <v>1000</v>
      </c>
      <c r="F227" s="496"/>
      <c r="G227" s="497"/>
    </row>
    <row r="228" spans="2:7" s="71" customFormat="1" ht="16.5">
      <c r="B228" s="516"/>
      <c r="C228" s="115" t="s">
        <v>910</v>
      </c>
      <c r="D228" s="114"/>
      <c r="E228" s="495">
        <v>50</v>
      </c>
      <c r="F228" s="496"/>
      <c r="G228" s="497"/>
    </row>
    <row r="229" spans="2:7" s="71" customFormat="1" ht="16.5">
      <c r="B229" s="516"/>
      <c r="C229" s="115" t="s">
        <v>911</v>
      </c>
      <c r="D229" s="114"/>
      <c r="E229" s="495">
        <v>5.0000000000000001E-3</v>
      </c>
      <c r="F229" s="496"/>
      <c r="G229" s="497"/>
    </row>
    <row r="230" spans="2:7" s="71" customFormat="1" ht="16.5">
      <c r="B230" s="516"/>
      <c r="C230" s="115" t="s">
        <v>912</v>
      </c>
      <c r="D230" s="114"/>
      <c r="E230" s="495">
        <v>0.01</v>
      </c>
      <c r="F230" s="496"/>
      <c r="G230" s="497"/>
    </row>
    <row r="231" spans="2:7" s="71" customFormat="1" ht="16.5">
      <c r="B231" s="516"/>
      <c r="C231" s="115" t="s">
        <v>913</v>
      </c>
      <c r="D231" s="114"/>
      <c r="E231" s="495">
        <v>1.4999999999999999E-2</v>
      </c>
      <c r="F231" s="496"/>
      <c r="G231" s="497"/>
    </row>
    <row r="232" spans="2:7" s="71" customFormat="1" ht="16.5">
      <c r="B232" s="516"/>
      <c r="C232" s="115" t="s">
        <v>914</v>
      </c>
      <c r="D232" s="114"/>
      <c r="E232" s="495">
        <v>0.02</v>
      </c>
      <c r="F232" s="496"/>
      <c r="G232" s="497"/>
    </row>
    <row r="233" spans="2:7" s="71" customFormat="1" ht="16.5">
      <c r="B233" s="516"/>
      <c r="C233" s="115" t="s">
        <v>735</v>
      </c>
      <c r="D233" s="114"/>
      <c r="E233" s="495">
        <v>93</v>
      </c>
      <c r="F233" s="496"/>
      <c r="G233" s="497"/>
    </row>
    <row r="234" spans="2:7" s="71" customFormat="1" ht="16.5">
      <c r="B234" s="516"/>
      <c r="C234" s="115" t="s">
        <v>736</v>
      </c>
      <c r="D234" s="114"/>
      <c r="E234" s="495">
        <v>86</v>
      </c>
      <c r="F234" s="496"/>
      <c r="G234" s="497"/>
    </row>
    <row r="235" spans="2:7" s="71" customFormat="1" ht="16.5">
      <c r="B235" s="516"/>
      <c r="C235" s="115" t="s">
        <v>737</v>
      </c>
      <c r="D235" s="114"/>
      <c r="E235" s="495">
        <v>32.299999999999997</v>
      </c>
      <c r="F235" s="496"/>
      <c r="G235" s="497"/>
    </row>
    <row r="236" spans="2:7" s="71" customFormat="1" ht="16.5">
      <c r="B236" s="516"/>
      <c r="C236" s="115" t="s">
        <v>738</v>
      </c>
      <c r="D236" s="114"/>
      <c r="E236" s="495">
        <v>0</v>
      </c>
      <c r="F236" s="496"/>
      <c r="G236" s="497"/>
    </row>
    <row r="237" spans="2:7" s="71" customFormat="1" ht="16.5">
      <c r="B237" s="516"/>
      <c r="C237" s="116" t="s">
        <v>915</v>
      </c>
      <c r="D237" s="114"/>
      <c r="E237" s="495">
        <v>600</v>
      </c>
      <c r="F237" s="496"/>
      <c r="G237" s="497"/>
    </row>
    <row r="238" spans="2:7" s="71" customFormat="1" ht="16.5">
      <c r="B238" s="516"/>
      <c r="C238" s="493" t="s">
        <v>916</v>
      </c>
      <c r="D238" s="494"/>
      <c r="E238" s="495">
        <v>284</v>
      </c>
      <c r="F238" s="496"/>
      <c r="G238" s="497"/>
    </row>
    <row r="239" spans="2:7" s="71" customFormat="1" ht="16.5">
      <c r="B239" s="516"/>
      <c r="C239" s="493" t="s">
        <v>739</v>
      </c>
      <c r="D239" s="494"/>
      <c r="E239" s="495">
        <v>29</v>
      </c>
      <c r="F239" s="496"/>
      <c r="G239" s="497"/>
    </row>
    <row r="240" spans="2:7" s="71" customFormat="1" ht="16.5">
      <c r="B240" s="516"/>
      <c r="C240" s="493" t="s">
        <v>740</v>
      </c>
      <c r="D240" s="494"/>
      <c r="E240" s="495">
        <v>284</v>
      </c>
      <c r="F240" s="496"/>
      <c r="G240" s="497"/>
    </row>
    <row r="241" spans="2:8" s="71" customFormat="1" ht="16.5">
      <c r="B241" s="516"/>
      <c r="C241" s="517" t="s">
        <v>741</v>
      </c>
      <c r="D241" s="518"/>
      <c r="E241" s="495">
        <v>2</v>
      </c>
      <c r="F241" s="496"/>
      <c r="G241" s="497"/>
    </row>
    <row r="242" spans="2:8" s="71" customFormat="1" ht="16.5">
      <c r="B242" s="516"/>
      <c r="C242" s="117" t="s">
        <v>917</v>
      </c>
      <c r="D242" s="118"/>
      <c r="E242" s="495" t="s">
        <v>918</v>
      </c>
      <c r="F242" s="496"/>
      <c r="G242" s="497"/>
    </row>
    <row r="243" spans="2:8" s="71" customFormat="1" ht="16.5">
      <c r="B243" s="516"/>
      <c r="C243" s="119" t="s">
        <v>919</v>
      </c>
      <c r="D243" s="118"/>
      <c r="E243" s="495">
        <v>180000</v>
      </c>
      <c r="F243" s="496"/>
      <c r="G243" s="497"/>
    </row>
    <row r="244" spans="2:8" s="71" customFormat="1" ht="16.5">
      <c r="B244" s="516"/>
      <c r="C244" s="119" t="s">
        <v>920</v>
      </c>
      <c r="D244" s="118"/>
      <c r="E244" s="495">
        <v>600</v>
      </c>
      <c r="F244" s="496"/>
      <c r="G244" s="497"/>
    </row>
    <row r="245" spans="2:8" s="71" customFormat="1" ht="16.5">
      <c r="B245" s="516"/>
      <c r="C245" s="119" t="s">
        <v>921</v>
      </c>
      <c r="D245" s="118"/>
      <c r="E245" s="495">
        <v>90000</v>
      </c>
      <c r="F245" s="496"/>
      <c r="G245" s="497"/>
    </row>
    <row r="246" spans="2:8" s="71" customFormat="1" ht="16.5">
      <c r="B246" s="516"/>
      <c r="C246" s="117"/>
      <c r="D246" s="118"/>
      <c r="E246" s="120"/>
      <c r="F246" s="121"/>
      <c r="G246" s="122"/>
    </row>
    <row r="247" spans="2:8" s="71" customFormat="1" ht="16.5">
      <c r="B247" s="516"/>
      <c r="C247" s="116"/>
      <c r="D247" s="114"/>
      <c r="E247" s="120"/>
      <c r="F247" s="121"/>
      <c r="G247" s="122"/>
    </row>
    <row r="248" spans="2:8" s="71" customFormat="1" ht="16.5">
      <c r="B248" s="516"/>
      <c r="C248" s="487"/>
      <c r="D248" s="488"/>
      <c r="E248" s="512" t="s">
        <v>742</v>
      </c>
      <c r="F248" s="513"/>
      <c r="G248" s="514"/>
    </row>
    <row r="249" spans="2:8" s="71" customFormat="1" ht="255.6" customHeight="1" thickBot="1">
      <c r="B249" s="123" t="s">
        <v>743</v>
      </c>
      <c r="C249" s="504" t="s">
        <v>744</v>
      </c>
      <c r="D249" s="505"/>
      <c r="E249" s="505"/>
      <c r="F249" s="505"/>
      <c r="G249" s="506"/>
    </row>
    <row r="250" spans="2:8" s="71" customFormat="1" ht="72.75" customHeight="1" thickBot="1">
      <c r="B250" s="124" t="s">
        <v>352</v>
      </c>
      <c r="C250" s="507" t="s">
        <v>745</v>
      </c>
      <c r="D250" s="508"/>
      <c r="E250" s="508"/>
      <c r="F250" s="508"/>
      <c r="G250" s="509"/>
    </row>
    <row r="253" spans="2:8" ht="15" thickBot="1"/>
    <row r="254" spans="2:8" thickBot="1">
      <c r="B254" s="125" t="s">
        <v>746</v>
      </c>
      <c r="C254" s="126" t="s">
        <v>349</v>
      </c>
      <c r="D254" s="126" t="s">
        <v>747</v>
      </c>
      <c r="E254" s="126" t="s">
        <v>748</v>
      </c>
      <c r="F254" s="126" t="s">
        <v>749</v>
      </c>
      <c r="G254" s="126" t="s">
        <v>750</v>
      </c>
      <c r="H254" s="127" t="s">
        <v>751</v>
      </c>
    </row>
    <row r="255" spans="2:8" s="133" customFormat="1" ht="40.9" customHeight="1">
      <c r="B255" s="128">
        <v>1</v>
      </c>
      <c r="C255" s="129" t="s">
        <v>354</v>
      </c>
      <c r="D255" s="130" t="s">
        <v>752</v>
      </c>
      <c r="E255" s="131"/>
      <c r="F255" s="130" t="s">
        <v>752</v>
      </c>
      <c r="G255" s="131"/>
      <c r="H255" s="132"/>
    </row>
    <row r="256" spans="2:8" s="133" customFormat="1" ht="46.15" customHeight="1">
      <c r="B256" s="50">
        <v>2</v>
      </c>
      <c r="C256" s="134" t="s">
        <v>356</v>
      </c>
      <c r="D256" s="135" t="s">
        <v>752</v>
      </c>
      <c r="E256" s="136"/>
      <c r="F256" s="135" t="s">
        <v>752</v>
      </c>
      <c r="G256" s="136"/>
      <c r="H256" s="137"/>
    </row>
    <row r="257" spans="2:8" s="133" customFormat="1" ht="16.5">
      <c r="B257" s="50">
        <v>3</v>
      </c>
      <c r="C257" s="134" t="s">
        <v>358</v>
      </c>
      <c r="D257" s="135" t="s">
        <v>752</v>
      </c>
      <c r="E257" s="136"/>
      <c r="F257" s="135" t="s">
        <v>752</v>
      </c>
      <c r="G257" s="136"/>
      <c r="H257" s="137"/>
    </row>
    <row r="258" spans="2:8" s="133" customFormat="1" ht="53.45" customHeight="1">
      <c r="B258" s="50">
        <v>4</v>
      </c>
      <c r="C258" s="134" t="s">
        <v>360</v>
      </c>
      <c r="D258" s="135" t="s">
        <v>752</v>
      </c>
      <c r="E258" s="136"/>
      <c r="F258" s="135" t="s">
        <v>752</v>
      </c>
      <c r="G258" s="136"/>
      <c r="H258" s="137"/>
    </row>
    <row r="259" spans="2:8" s="133" customFormat="1" ht="55.15" customHeight="1">
      <c r="B259" s="50">
        <v>5</v>
      </c>
      <c r="C259" s="134" t="s">
        <v>362</v>
      </c>
      <c r="D259" s="135" t="s">
        <v>752</v>
      </c>
      <c r="E259" s="136"/>
      <c r="F259" s="135" t="s">
        <v>752</v>
      </c>
      <c r="G259" s="136"/>
      <c r="H259" s="137"/>
    </row>
    <row r="260" spans="2:8" s="133" customFormat="1" ht="16.5">
      <c r="B260" s="50">
        <v>6</v>
      </c>
      <c r="C260" s="134" t="s">
        <v>364</v>
      </c>
      <c r="D260" s="135" t="s">
        <v>752</v>
      </c>
      <c r="E260" s="136"/>
      <c r="F260" s="135" t="s">
        <v>752</v>
      </c>
      <c r="G260" s="136"/>
      <c r="H260" s="137"/>
    </row>
    <row r="261" spans="2:8" s="133" customFormat="1" ht="58.9" customHeight="1">
      <c r="B261" s="50">
        <v>7</v>
      </c>
      <c r="C261" s="134" t="s">
        <v>366</v>
      </c>
      <c r="D261" s="135" t="s">
        <v>752</v>
      </c>
      <c r="E261" s="136"/>
      <c r="F261" s="135" t="s">
        <v>752</v>
      </c>
      <c r="G261" s="136"/>
      <c r="H261" s="137"/>
    </row>
    <row r="262" spans="2:8" s="133" customFormat="1" ht="16.5">
      <c r="B262" s="50">
        <v>8</v>
      </c>
      <c r="C262" s="134" t="s">
        <v>368</v>
      </c>
      <c r="D262" s="135" t="s">
        <v>752</v>
      </c>
      <c r="E262" s="136"/>
      <c r="F262" s="135" t="s">
        <v>752</v>
      </c>
      <c r="G262" s="136"/>
      <c r="H262" s="137"/>
    </row>
    <row r="263" spans="2:8" s="133" customFormat="1" ht="63.6" customHeight="1">
      <c r="B263" s="50">
        <v>9</v>
      </c>
      <c r="C263" s="134" t="s">
        <v>370</v>
      </c>
      <c r="D263" s="135" t="s">
        <v>752</v>
      </c>
      <c r="E263" s="136"/>
      <c r="F263" s="135" t="s">
        <v>752</v>
      </c>
      <c r="G263" s="136"/>
      <c r="H263" s="137"/>
    </row>
    <row r="264" spans="2:8" s="133" customFormat="1" ht="16.5">
      <c r="B264" s="50">
        <v>10</v>
      </c>
      <c r="C264" s="134" t="s">
        <v>372</v>
      </c>
      <c r="D264" s="135" t="s">
        <v>752</v>
      </c>
      <c r="E264" s="136"/>
      <c r="F264" s="135" t="s">
        <v>752</v>
      </c>
      <c r="G264" s="136"/>
      <c r="H264" s="137"/>
    </row>
    <row r="265" spans="2:8" s="133" customFormat="1" ht="16.5">
      <c r="B265" s="50">
        <v>11</v>
      </c>
      <c r="C265" s="134" t="s">
        <v>374</v>
      </c>
      <c r="D265" s="135" t="s">
        <v>752</v>
      </c>
      <c r="E265" s="136"/>
      <c r="F265" s="135" t="s">
        <v>752</v>
      </c>
      <c r="G265" s="136"/>
      <c r="H265" s="137"/>
    </row>
    <row r="266" spans="2:8" s="133" customFormat="1" ht="60" customHeight="1">
      <c r="B266" s="50">
        <v>12</v>
      </c>
      <c r="C266" s="134" t="s">
        <v>376</v>
      </c>
      <c r="D266" s="135" t="s">
        <v>752</v>
      </c>
      <c r="E266" s="136"/>
      <c r="F266" s="135" t="s">
        <v>752</v>
      </c>
      <c r="G266" s="136"/>
      <c r="H266" s="137"/>
    </row>
    <row r="267" spans="2:8" s="133" customFormat="1" ht="72.599999999999994" customHeight="1">
      <c r="B267" s="50">
        <v>13</v>
      </c>
      <c r="C267" s="134" t="s">
        <v>378</v>
      </c>
      <c r="D267" s="135" t="s">
        <v>752</v>
      </c>
      <c r="E267" s="136"/>
      <c r="F267" s="135" t="s">
        <v>752</v>
      </c>
      <c r="G267" s="136"/>
      <c r="H267" s="137"/>
    </row>
    <row r="268" spans="2:8" s="133" customFormat="1" ht="66.599999999999994" customHeight="1">
      <c r="B268" s="50">
        <v>14</v>
      </c>
      <c r="C268" s="134" t="s">
        <v>380</v>
      </c>
      <c r="D268" s="135" t="s">
        <v>752</v>
      </c>
      <c r="E268" s="136"/>
      <c r="F268" s="135" t="s">
        <v>752</v>
      </c>
      <c r="G268" s="136"/>
      <c r="H268" s="137"/>
    </row>
    <row r="269" spans="2:8" s="133" customFormat="1" ht="88.15" customHeight="1">
      <c r="B269" s="50">
        <v>15</v>
      </c>
      <c r="C269" s="134" t="s">
        <v>382</v>
      </c>
      <c r="D269" s="135" t="s">
        <v>752</v>
      </c>
      <c r="E269" s="136"/>
      <c r="F269" s="135" t="s">
        <v>752</v>
      </c>
      <c r="G269" s="136"/>
      <c r="H269" s="137"/>
    </row>
    <row r="270" spans="2:8" s="133" customFormat="1" ht="75" customHeight="1">
      <c r="B270" s="50">
        <v>16</v>
      </c>
      <c r="C270" s="134" t="s">
        <v>384</v>
      </c>
      <c r="D270" s="135" t="s">
        <v>752</v>
      </c>
      <c r="E270" s="136"/>
      <c r="F270" s="135" t="s">
        <v>752</v>
      </c>
      <c r="G270" s="136"/>
      <c r="H270" s="137"/>
    </row>
    <row r="271" spans="2:8" s="133" customFormat="1" ht="16.5">
      <c r="B271" s="50">
        <v>17</v>
      </c>
      <c r="C271" s="134" t="s">
        <v>386</v>
      </c>
      <c r="D271" s="135" t="s">
        <v>752</v>
      </c>
      <c r="E271" s="136"/>
      <c r="F271" s="135" t="s">
        <v>752</v>
      </c>
      <c r="G271" s="136"/>
      <c r="H271" s="137"/>
    </row>
    <row r="272" spans="2:8" s="133" customFormat="1" ht="67.150000000000006" customHeight="1">
      <c r="B272" s="50">
        <v>18</v>
      </c>
      <c r="C272" s="134" t="s">
        <v>388</v>
      </c>
      <c r="D272" s="135" t="s">
        <v>752</v>
      </c>
      <c r="E272" s="136"/>
      <c r="F272" s="135" t="s">
        <v>752</v>
      </c>
      <c r="G272" s="136"/>
      <c r="H272" s="137"/>
    </row>
    <row r="273" spans="2:8" s="133" customFormat="1" ht="64.900000000000006" customHeight="1">
      <c r="B273" s="50">
        <v>19</v>
      </c>
      <c r="C273" s="134" t="s">
        <v>390</v>
      </c>
      <c r="D273" s="135" t="s">
        <v>752</v>
      </c>
      <c r="E273" s="136"/>
      <c r="F273" s="135" t="s">
        <v>752</v>
      </c>
      <c r="G273" s="136"/>
      <c r="H273" s="137"/>
    </row>
    <row r="274" spans="2:8" s="133" customFormat="1" ht="63.6" customHeight="1">
      <c r="B274" s="50">
        <v>20</v>
      </c>
      <c r="C274" s="134" t="s">
        <v>392</v>
      </c>
      <c r="D274" s="135" t="s">
        <v>752</v>
      </c>
      <c r="E274" s="136"/>
      <c r="F274" s="135" t="s">
        <v>752</v>
      </c>
      <c r="G274" s="136"/>
      <c r="H274" s="137"/>
    </row>
    <row r="275" spans="2:8" s="133" customFormat="1" ht="16.5">
      <c r="B275" s="50">
        <v>21</v>
      </c>
      <c r="C275" s="134" t="s">
        <v>394</v>
      </c>
      <c r="D275" s="135" t="s">
        <v>752</v>
      </c>
      <c r="E275" s="136"/>
      <c r="F275" s="135" t="s">
        <v>752</v>
      </c>
      <c r="G275" s="136"/>
      <c r="H275" s="137"/>
    </row>
    <row r="276" spans="2:8" s="133" customFormat="1" ht="16.5">
      <c r="B276" s="50">
        <v>22</v>
      </c>
      <c r="C276" s="134" t="s">
        <v>396</v>
      </c>
      <c r="D276" s="135" t="s">
        <v>752</v>
      </c>
      <c r="E276" s="136"/>
      <c r="F276" s="135" t="s">
        <v>752</v>
      </c>
      <c r="G276" s="136"/>
      <c r="H276" s="137"/>
    </row>
    <row r="277" spans="2:8" s="133" customFormat="1" ht="28.5">
      <c r="B277" s="50">
        <v>23</v>
      </c>
      <c r="C277" s="138" t="s">
        <v>398</v>
      </c>
      <c r="D277" s="135" t="s">
        <v>753</v>
      </c>
      <c r="E277" s="136"/>
      <c r="F277" s="135" t="s">
        <v>922</v>
      </c>
      <c r="G277" s="136"/>
      <c r="H277" s="137"/>
    </row>
    <row r="278" spans="2:8" s="133" customFormat="1" ht="28.5">
      <c r="B278" s="50">
        <v>24</v>
      </c>
      <c r="C278" s="138" t="s">
        <v>400</v>
      </c>
      <c r="D278" s="135" t="s">
        <v>753</v>
      </c>
      <c r="E278" s="136"/>
      <c r="F278" s="135" t="s">
        <v>922</v>
      </c>
      <c r="G278" s="136"/>
      <c r="H278" s="137"/>
    </row>
    <row r="279" spans="2:8" s="133" customFormat="1" ht="48.6" customHeight="1">
      <c r="B279" s="50">
        <v>25</v>
      </c>
      <c r="C279" s="138" t="s">
        <v>402</v>
      </c>
      <c r="D279" s="135" t="s">
        <v>754</v>
      </c>
      <c r="E279" s="136"/>
      <c r="F279" s="135" t="s">
        <v>754</v>
      </c>
      <c r="G279" s="136"/>
      <c r="H279" s="137"/>
    </row>
    <row r="280" spans="2:8" s="133" customFormat="1" ht="44.45" customHeight="1">
      <c r="B280" s="50">
        <v>26</v>
      </c>
      <c r="C280" s="138" t="s">
        <v>404</v>
      </c>
      <c r="D280" s="135" t="s">
        <v>754</v>
      </c>
      <c r="E280" s="136"/>
      <c r="F280" s="135" t="s">
        <v>923</v>
      </c>
      <c r="G280" s="136"/>
      <c r="H280" s="137"/>
    </row>
    <row r="281" spans="2:8" s="133" customFormat="1" ht="52.15" customHeight="1">
      <c r="B281" s="50">
        <v>27</v>
      </c>
      <c r="C281" s="138" t="s">
        <v>406</v>
      </c>
      <c r="D281" s="135" t="s">
        <v>755</v>
      </c>
      <c r="E281" s="136"/>
      <c r="F281" s="135" t="s">
        <v>924</v>
      </c>
      <c r="G281" s="136"/>
      <c r="H281" s="137"/>
    </row>
    <row r="282" spans="2:8" s="133" customFormat="1" ht="16.5">
      <c r="B282" s="50">
        <v>28</v>
      </c>
      <c r="C282" s="138" t="s">
        <v>408</v>
      </c>
      <c r="D282" s="135" t="s">
        <v>756</v>
      </c>
      <c r="E282" s="136"/>
      <c r="F282" s="135" t="s">
        <v>756</v>
      </c>
      <c r="G282" s="136"/>
      <c r="H282" s="137"/>
    </row>
    <row r="283" spans="2:8" s="133" customFormat="1" ht="28.5">
      <c r="B283" s="50">
        <v>29</v>
      </c>
      <c r="C283" s="138" t="s">
        <v>410</v>
      </c>
      <c r="D283" s="135" t="s">
        <v>757</v>
      </c>
      <c r="E283" s="136"/>
      <c r="F283" s="135" t="s">
        <v>925</v>
      </c>
      <c r="G283" s="136"/>
      <c r="H283" s="137"/>
    </row>
    <row r="284" spans="2:8" s="133" customFormat="1" ht="28.5">
      <c r="B284" s="50">
        <v>30</v>
      </c>
      <c r="C284" s="138" t="s">
        <v>410</v>
      </c>
      <c r="D284" s="135" t="s">
        <v>757</v>
      </c>
      <c r="E284" s="136"/>
      <c r="F284" s="135" t="s">
        <v>925</v>
      </c>
      <c r="G284" s="136"/>
      <c r="H284" s="137"/>
    </row>
    <row r="285" spans="2:8" s="133" customFormat="1" ht="28.5">
      <c r="B285" s="50">
        <v>31</v>
      </c>
      <c r="C285" s="139" t="s">
        <v>413</v>
      </c>
      <c r="D285" s="135" t="s">
        <v>758</v>
      </c>
      <c r="E285" s="136"/>
      <c r="F285" s="135" t="s">
        <v>758</v>
      </c>
      <c r="G285" s="136"/>
      <c r="H285" s="137"/>
    </row>
    <row r="286" spans="2:8" s="133" customFormat="1" ht="16.5">
      <c r="B286" s="50">
        <v>32</v>
      </c>
      <c r="C286" s="140" t="s">
        <v>415</v>
      </c>
      <c r="D286" s="135" t="s">
        <v>759</v>
      </c>
      <c r="E286" s="136"/>
      <c r="F286" s="135" t="s">
        <v>759</v>
      </c>
      <c r="G286" s="136"/>
      <c r="H286" s="137"/>
    </row>
    <row r="287" spans="2:8" s="133" customFormat="1" ht="47.45" customHeight="1">
      <c r="B287" s="50">
        <v>33</v>
      </c>
      <c r="C287" s="138" t="s">
        <v>417</v>
      </c>
      <c r="D287" s="135" t="s">
        <v>760</v>
      </c>
      <c r="E287" s="136"/>
      <c r="F287" s="135" t="s">
        <v>926</v>
      </c>
      <c r="G287" s="136"/>
      <c r="H287" s="137"/>
    </row>
    <row r="288" spans="2:8" s="133" customFormat="1" ht="59.45" customHeight="1">
      <c r="B288" s="50">
        <v>34</v>
      </c>
      <c r="C288" s="138" t="s">
        <v>419</v>
      </c>
      <c r="D288" s="135" t="s">
        <v>760</v>
      </c>
      <c r="E288" s="136"/>
      <c r="F288" s="135" t="s">
        <v>926</v>
      </c>
      <c r="G288" s="136"/>
      <c r="H288" s="137"/>
    </row>
    <row r="289" spans="2:8" s="133" customFormat="1" ht="42.75" customHeight="1">
      <c r="B289" s="50">
        <v>35</v>
      </c>
      <c r="C289" s="138" t="s">
        <v>421</v>
      </c>
      <c r="D289" s="135" t="s">
        <v>761</v>
      </c>
      <c r="E289" s="136"/>
      <c r="F289" s="135" t="s">
        <v>927</v>
      </c>
      <c r="G289" s="136"/>
      <c r="H289" s="137"/>
    </row>
    <row r="290" spans="2:8" s="133" customFormat="1" ht="43.15" customHeight="1">
      <c r="B290" s="50">
        <v>36</v>
      </c>
      <c r="C290" s="141" t="s">
        <v>423</v>
      </c>
      <c r="D290" s="135" t="s">
        <v>762</v>
      </c>
      <c r="E290" s="136"/>
      <c r="F290" s="135" t="s">
        <v>762</v>
      </c>
      <c r="G290" s="136"/>
      <c r="H290" s="137"/>
    </row>
    <row r="291" spans="2:8" s="133" customFormat="1" ht="39.6" customHeight="1">
      <c r="B291" s="50">
        <v>37</v>
      </c>
      <c r="C291" s="141" t="s">
        <v>425</v>
      </c>
      <c r="D291" s="135" t="s">
        <v>763</v>
      </c>
      <c r="E291" s="136"/>
      <c r="F291" s="135" t="s">
        <v>928</v>
      </c>
      <c r="G291" s="136"/>
      <c r="H291" s="137"/>
    </row>
    <row r="292" spans="2:8" s="133" customFormat="1" ht="28.5">
      <c r="B292" s="50">
        <v>38</v>
      </c>
      <c r="C292" s="141" t="s">
        <v>427</v>
      </c>
      <c r="D292" s="135" t="s">
        <v>764</v>
      </c>
      <c r="E292" s="136"/>
      <c r="F292" s="135" t="s">
        <v>929</v>
      </c>
      <c r="G292" s="136"/>
      <c r="H292" s="137"/>
    </row>
    <row r="293" spans="2:8" s="133" customFormat="1" ht="28.5">
      <c r="B293" s="50">
        <v>39</v>
      </c>
      <c r="C293" s="138" t="s">
        <v>429</v>
      </c>
      <c r="D293" s="135" t="s">
        <v>753</v>
      </c>
      <c r="E293" s="136"/>
      <c r="F293" s="135" t="s">
        <v>753</v>
      </c>
      <c r="G293" s="136"/>
      <c r="H293" s="137"/>
    </row>
    <row r="294" spans="2:8" s="133" customFormat="1" ht="58.15" customHeight="1">
      <c r="B294" s="50">
        <v>40</v>
      </c>
      <c r="C294" s="138" t="s">
        <v>431</v>
      </c>
      <c r="D294" s="142" t="s">
        <v>765</v>
      </c>
      <c r="E294" s="136"/>
      <c r="F294" s="143" t="s">
        <v>766</v>
      </c>
      <c r="G294" s="136"/>
      <c r="H294" s="144"/>
    </row>
    <row r="295" spans="2:8" s="133" customFormat="1" ht="33">
      <c r="B295" s="50">
        <v>41</v>
      </c>
      <c r="C295" s="141" t="s">
        <v>433</v>
      </c>
      <c r="D295" s="135" t="s">
        <v>767</v>
      </c>
      <c r="E295" s="136"/>
      <c r="F295" s="143" t="s">
        <v>766</v>
      </c>
      <c r="G295" s="136"/>
      <c r="H295" s="137"/>
    </row>
    <row r="296" spans="2:8" s="133" customFormat="1" ht="28.5">
      <c r="B296" s="50">
        <v>42</v>
      </c>
      <c r="C296" s="138" t="s">
        <v>435</v>
      </c>
      <c r="D296" s="135" t="s">
        <v>930</v>
      </c>
      <c r="E296" s="145"/>
      <c r="F296" s="146" t="s">
        <v>766</v>
      </c>
      <c r="G296" s="145"/>
      <c r="H296" s="137"/>
    </row>
    <row r="297" spans="2:8" s="133" customFormat="1" ht="42.75">
      <c r="B297" s="50">
        <v>43</v>
      </c>
      <c r="C297" s="138" t="s">
        <v>431</v>
      </c>
      <c r="D297" s="135" t="s">
        <v>768</v>
      </c>
      <c r="E297" s="145"/>
      <c r="F297" s="146" t="s">
        <v>766</v>
      </c>
      <c r="G297" s="145"/>
      <c r="H297" s="137"/>
    </row>
    <row r="298" spans="2:8" s="133" customFormat="1" ht="28.5">
      <c r="B298" s="50">
        <v>44</v>
      </c>
      <c r="C298" s="141" t="s">
        <v>438</v>
      </c>
      <c r="D298" s="135" t="s">
        <v>769</v>
      </c>
      <c r="E298" s="145"/>
      <c r="F298" s="146" t="s">
        <v>766</v>
      </c>
      <c r="G298" s="145"/>
      <c r="H298" s="137"/>
    </row>
    <row r="299" spans="2:8" s="133" customFormat="1" ht="28.5">
      <c r="B299" s="50">
        <v>45</v>
      </c>
      <c r="C299" s="138" t="s">
        <v>440</v>
      </c>
      <c r="D299" s="135" t="s">
        <v>770</v>
      </c>
      <c r="E299" s="145"/>
      <c r="F299" s="146" t="s">
        <v>766</v>
      </c>
      <c r="G299" s="145"/>
      <c r="H299" s="137"/>
    </row>
    <row r="300" spans="2:8" s="133" customFormat="1" ht="28.5">
      <c r="B300" s="50">
        <v>46</v>
      </c>
      <c r="C300" s="147" t="s">
        <v>323</v>
      </c>
      <c r="D300" s="135" t="s">
        <v>758</v>
      </c>
      <c r="E300" s="145"/>
      <c r="F300" s="146" t="s">
        <v>766</v>
      </c>
      <c r="G300" s="145"/>
      <c r="H300" s="137"/>
    </row>
    <row r="301" spans="2:8" s="133" customFormat="1" ht="16.5">
      <c r="B301" s="50">
        <v>47</v>
      </c>
      <c r="C301" s="148" t="s">
        <v>443</v>
      </c>
      <c r="D301" s="149" t="s">
        <v>443</v>
      </c>
      <c r="E301" s="145"/>
      <c r="F301" s="146" t="s">
        <v>766</v>
      </c>
      <c r="G301" s="145"/>
      <c r="H301" s="137"/>
    </row>
    <row r="302" spans="2:8" s="133" customFormat="1" ht="28.5">
      <c r="B302" s="50">
        <v>48</v>
      </c>
      <c r="C302" s="150" t="s">
        <v>445</v>
      </c>
      <c r="D302" s="135" t="s">
        <v>758</v>
      </c>
      <c r="E302" s="145"/>
      <c r="F302" s="146" t="s">
        <v>766</v>
      </c>
      <c r="G302" s="145"/>
      <c r="H302" s="137"/>
    </row>
    <row r="303" spans="2:8" s="133" customFormat="1" ht="16.5">
      <c r="B303" s="50">
        <v>49</v>
      </c>
      <c r="C303" s="30" t="s">
        <v>447</v>
      </c>
      <c r="D303" s="146" t="s">
        <v>766</v>
      </c>
      <c r="E303" s="145"/>
      <c r="F303" s="146" t="s">
        <v>766</v>
      </c>
      <c r="G303" s="145"/>
      <c r="H303" s="137"/>
    </row>
    <row r="304" spans="2:8" s="133" customFormat="1" ht="16.5">
      <c r="B304" s="50">
        <v>50</v>
      </c>
      <c r="C304" s="30" t="s">
        <v>449</v>
      </c>
      <c r="D304" s="146" t="s">
        <v>766</v>
      </c>
      <c r="E304" s="145"/>
      <c r="F304" s="146" t="s">
        <v>766</v>
      </c>
      <c r="G304" s="145"/>
      <c r="H304" s="137"/>
    </row>
    <row r="305" spans="2:8" s="133" customFormat="1" ht="16.5">
      <c r="B305" s="50">
        <v>51</v>
      </c>
      <c r="C305" s="30" t="s">
        <v>451</v>
      </c>
      <c r="D305" s="146" t="s">
        <v>766</v>
      </c>
      <c r="E305" s="145"/>
      <c r="F305" s="146" t="s">
        <v>766</v>
      </c>
      <c r="G305" s="145"/>
      <c r="H305" s="137"/>
    </row>
    <row r="306" spans="2:8" s="133" customFormat="1" ht="16.5">
      <c r="B306" s="151">
        <v>52</v>
      </c>
      <c r="C306" s="47" t="s">
        <v>453</v>
      </c>
      <c r="D306" s="152" t="s">
        <v>752</v>
      </c>
      <c r="E306" s="145"/>
      <c r="F306" s="146" t="s">
        <v>766</v>
      </c>
      <c r="G306" s="145"/>
      <c r="H306" s="137"/>
    </row>
    <row r="307" spans="2:8" s="133" customFormat="1" ht="16.5">
      <c r="B307" s="50">
        <v>53</v>
      </c>
      <c r="C307" s="47" t="s">
        <v>931</v>
      </c>
      <c r="D307" s="152" t="s">
        <v>932</v>
      </c>
      <c r="E307" s="145"/>
      <c r="F307" s="146" t="s">
        <v>766</v>
      </c>
      <c r="G307" s="145"/>
      <c r="H307" s="137"/>
    </row>
    <row r="308" spans="2:8" s="133" customFormat="1" ht="16.5">
      <c r="B308" s="151">
        <v>54</v>
      </c>
      <c r="C308" s="47" t="s">
        <v>933</v>
      </c>
      <c r="D308" s="152" t="s">
        <v>934</v>
      </c>
      <c r="E308" s="145"/>
      <c r="F308" s="146" t="s">
        <v>766</v>
      </c>
      <c r="G308" s="145"/>
      <c r="H308" s="137"/>
    </row>
    <row r="309" spans="2:8" s="133" customFormat="1" ht="16.5">
      <c r="B309" s="50">
        <v>55</v>
      </c>
      <c r="C309" s="49" t="s">
        <v>935</v>
      </c>
      <c r="D309" s="152" t="s">
        <v>936</v>
      </c>
      <c r="E309" s="145"/>
      <c r="F309" s="146" t="s">
        <v>766</v>
      </c>
      <c r="G309" s="145"/>
      <c r="H309" s="137"/>
    </row>
    <row r="310" spans="2:8" s="133" customFormat="1" ht="16.5">
      <c r="B310" s="151">
        <v>56</v>
      </c>
      <c r="C310" s="49" t="s">
        <v>937</v>
      </c>
      <c r="D310" s="152" t="s">
        <v>936</v>
      </c>
      <c r="E310" s="145"/>
      <c r="F310" s="146" t="s">
        <v>766</v>
      </c>
      <c r="G310" s="145"/>
      <c r="H310" s="137"/>
    </row>
    <row r="311" spans="2:8" s="133" customFormat="1" ht="28.5">
      <c r="B311" s="50">
        <v>57</v>
      </c>
      <c r="C311" s="49" t="s">
        <v>938</v>
      </c>
      <c r="D311" s="152" t="s">
        <v>763</v>
      </c>
      <c r="E311" s="136"/>
      <c r="F311" s="135" t="s">
        <v>928</v>
      </c>
      <c r="G311" s="136"/>
      <c r="H311" s="137"/>
    </row>
    <row r="312" spans="2:8" s="133" customFormat="1" ht="16.5">
      <c r="B312" s="50">
        <v>58</v>
      </c>
      <c r="C312" s="43" t="s">
        <v>939</v>
      </c>
      <c r="D312" s="152" t="s">
        <v>932</v>
      </c>
      <c r="E312" s="153"/>
      <c r="F312" s="154"/>
      <c r="G312" s="153"/>
      <c r="H312" s="155"/>
    </row>
    <row r="313" spans="2:8" s="133" customFormat="1" ht="28.5">
      <c r="B313" s="50">
        <v>59</v>
      </c>
      <c r="C313" s="43" t="s">
        <v>940</v>
      </c>
      <c r="D313" s="156" t="s">
        <v>941</v>
      </c>
      <c r="E313" s="153"/>
      <c r="F313" s="154"/>
      <c r="G313" s="153"/>
      <c r="H313" s="155"/>
    </row>
    <row r="314" spans="2:8" s="133" customFormat="1" ht="16.5">
      <c r="B314" s="50">
        <v>60</v>
      </c>
      <c r="C314" s="43" t="s">
        <v>942</v>
      </c>
      <c r="D314" s="156" t="s">
        <v>943</v>
      </c>
      <c r="E314" s="153"/>
      <c r="F314" s="154"/>
      <c r="G314" s="153"/>
      <c r="H314" s="155"/>
    </row>
    <row r="315" spans="2:8" s="133" customFormat="1" ht="28.5">
      <c r="B315" s="50">
        <v>61</v>
      </c>
      <c r="C315" s="42" t="s">
        <v>944</v>
      </c>
      <c r="D315" s="156" t="s">
        <v>945</v>
      </c>
      <c r="E315" s="153"/>
      <c r="F315" s="154"/>
      <c r="G315" s="153"/>
      <c r="H315" s="155"/>
    </row>
    <row r="316" spans="2:8" s="133" customFormat="1" ht="28.5">
      <c r="B316" s="50">
        <v>62</v>
      </c>
      <c r="C316" s="43" t="s">
        <v>946</v>
      </c>
      <c r="D316" s="156" t="s">
        <v>945</v>
      </c>
      <c r="E316" s="153"/>
      <c r="F316" s="154"/>
      <c r="G316" s="153"/>
      <c r="H316" s="155"/>
    </row>
    <row r="317" spans="2:8" s="133" customFormat="1" ht="28.5">
      <c r="B317" s="50">
        <v>63</v>
      </c>
      <c r="C317" s="43" t="s">
        <v>947</v>
      </c>
      <c r="D317" s="156" t="s">
        <v>945</v>
      </c>
      <c r="E317" s="153"/>
      <c r="F317" s="154"/>
      <c r="G317" s="153"/>
      <c r="H317" s="155"/>
    </row>
    <row r="318" spans="2:8" s="133" customFormat="1" ht="28.5">
      <c r="B318" s="50">
        <v>64</v>
      </c>
      <c r="C318" s="43" t="s">
        <v>948</v>
      </c>
      <c r="D318" s="156" t="s">
        <v>949</v>
      </c>
      <c r="E318" s="153"/>
      <c r="F318" s="154"/>
      <c r="G318" s="153"/>
      <c r="H318" s="155"/>
    </row>
    <row r="319" spans="2:8" s="133" customFormat="1" ht="28.5">
      <c r="B319" s="50">
        <v>65</v>
      </c>
      <c r="C319" s="43" t="s">
        <v>950</v>
      </c>
      <c r="D319" s="156" t="s">
        <v>949</v>
      </c>
      <c r="E319" s="153"/>
      <c r="F319" s="154"/>
      <c r="G319" s="153"/>
      <c r="H319" s="155"/>
    </row>
    <row r="320" spans="2:8" s="133" customFormat="1" ht="28.5">
      <c r="B320" s="50">
        <v>66</v>
      </c>
      <c r="C320" s="43" t="s">
        <v>951</v>
      </c>
      <c r="D320" s="156" t="s">
        <v>949</v>
      </c>
      <c r="E320" s="153"/>
      <c r="F320" s="154"/>
      <c r="G320" s="153"/>
      <c r="H320" s="155"/>
    </row>
    <row r="321" spans="2:8" s="133" customFormat="1" ht="16.5">
      <c r="B321" s="50">
        <v>67</v>
      </c>
      <c r="C321" s="43" t="s">
        <v>952</v>
      </c>
      <c r="D321" s="146" t="s">
        <v>766</v>
      </c>
      <c r="E321" s="153"/>
      <c r="F321" s="154"/>
      <c r="G321" s="153"/>
      <c r="H321" s="155"/>
    </row>
    <row r="322" spans="2:8" s="133" customFormat="1" ht="42.75">
      <c r="B322" s="50">
        <v>68</v>
      </c>
      <c r="C322" s="43" t="s">
        <v>953</v>
      </c>
      <c r="D322" s="156" t="s">
        <v>954</v>
      </c>
      <c r="E322" s="153"/>
      <c r="F322" s="154"/>
      <c r="G322" s="153"/>
      <c r="H322" s="155"/>
    </row>
    <row r="323" spans="2:8" s="133" customFormat="1" ht="16.5">
      <c r="B323" s="50">
        <v>69</v>
      </c>
      <c r="C323" s="134" t="s">
        <v>955</v>
      </c>
      <c r="D323" s="134" t="s">
        <v>752</v>
      </c>
      <c r="E323" s="153"/>
      <c r="F323" s="154"/>
      <c r="G323" s="153"/>
      <c r="H323" s="155"/>
    </row>
    <row r="324" spans="2:8" s="133" customFormat="1" ht="16.5">
      <c r="B324" s="157"/>
      <c r="C324" s="158"/>
      <c r="D324" s="156"/>
      <c r="E324" s="153"/>
      <c r="F324" s="154"/>
      <c r="G324" s="153"/>
      <c r="H324" s="155"/>
    </row>
    <row r="325" spans="2:8" s="133" customFormat="1" ht="16.5">
      <c r="B325" s="157"/>
      <c r="C325" s="158"/>
      <c r="D325" s="156"/>
      <c r="E325" s="153"/>
      <c r="F325" s="154"/>
      <c r="G325" s="153"/>
      <c r="H325" s="155"/>
    </row>
    <row r="326" spans="2:8" s="133" customFormat="1" ht="16.5">
      <c r="B326" s="157"/>
      <c r="C326" s="158"/>
      <c r="D326" s="156"/>
      <c r="E326" s="153"/>
      <c r="F326" s="154"/>
      <c r="G326" s="153"/>
      <c r="H326" s="155"/>
    </row>
    <row r="327" spans="2:8" s="133" customFormat="1" ht="16.5">
      <c r="B327" s="157"/>
      <c r="C327" s="158"/>
      <c r="D327" s="156"/>
      <c r="E327" s="153"/>
      <c r="F327" s="154"/>
      <c r="G327" s="153"/>
      <c r="H327" s="155"/>
    </row>
    <row r="328" spans="2:8" s="133" customFormat="1" ht="16.5">
      <c r="B328" s="157"/>
      <c r="C328" s="158"/>
      <c r="D328" s="156"/>
      <c r="E328" s="153"/>
      <c r="F328" s="154"/>
      <c r="G328" s="153"/>
      <c r="H328" s="155"/>
    </row>
    <row r="329" spans="2:8" s="133" customFormat="1" ht="17.25" thickBot="1">
      <c r="B329" s="159"/>
      <c r="C329" s="160"/>
      <c r="D329" s="161"/>
      <c r="E329" s="162"/>
      <c r="F329" s="163"/>
      <c r="G329" s="162"/>
      <c r="H329" s="164"/>
    </row>
    <row r="330" spans="2:8" s="133" customFormat="1" ht="16.5">
      <c r="B330" s="165"/>
      <c r="C330" s="166"/>
      <c r="F330" s="167"/>
      <c r="H330" s="168"/>
    </row>
    <row r="331" spans="2:8" s="133" customFormat="1" ht="16.5">
      <c r="B331" s="165"/>
      <c r="C331" s="166"/>
      <c r="F331" s="167"/>
      <c r="H331" s="168"/>
    </row>
    <row r="332" spans="2:8" s="133" customFormat="1" ht="16.5">
      <c r="C332" s="166"/>
      <c r="H332" s="168"/>
    </row>
    <row r="333" spans="2:8" s="133" customFormat="1" ht="15" thickBot="1">
      <c r="H333" s="168"/>
    </row>
    <row r="334" spans="2:8" s="133" customFormat="1" ht="13.5">
      <c r="B334" s="169" t="s">
        <v>771</v>
      </c>
      <c r="C334" s="170" t="s">
        <v>349</v>
      </c>
      <c r="D334" s="171" t="s">
        <v>747</v>
      </c>
      <c r="E334" s="170" t="s">
        <v>748</v>
      </c>
      <c r="F334" s="170" t="s">
        <v>749</v>
      </c>
      <c r="G334" s="170" t="s">
        <v>750</v>
      </c>
      <c r="H334" s="172" t="s">
        <v>751</v>
      </c>
    </row>
    <row r="335" spans="2:8" s="133" customFormat="1">
      <c r="B335" s="173">
        <v>1</v>
      </c>
      <c r="C335" s="174" t="s">
        <v>956</v>
      </c>
      <c r="D335" s="175" t="s">
        <v>957</v>
      </c>
      <c r="E335" s="136"/>
      <c r="F335" s="135" t="s">
        <v>958</v>
      </c>
      <c r="G335" s="136"/>
      <c r="H335" s="137"/>
    </row>
    <row r="336" spans="2:8" s="133" customFormat="1">
      <c r="B336" s="173">
        <v>2</v>
      </c>
      <c r="C336" s="174" t="s">
        <v>495</v>
      </c>
      <c r="D336" s="135" t="s">
        <v>772</v>
      </c>
      <c r="E336" s="136"/>
      <c r="F336" s="135" t="s">
        <v>773</v>
      </c>
      <c r="G336" s="136"/>
      <c r="H336" s="137"/>
    </row>
    <row r="337" spans="2:8" s="133" customFormat="1">
      <c r="B337" s="173">
        <v>3</v>
      </c>
      <c r="C337" s="174" t="s">
        <v>497</v>
      </c>
      <c r="D337" s="135" t="s">
        <v>774</v>
      </c>
      <c r="E337" s="136"/>
      <c r="F337" s="135" t="s">
        <v>773</v>
      </c>
      <c r="G337" s="136"/>
      <c r="H337" s="137"/>
    </row>
    <row r="338" spans="2:8" s="133" customFormat="1">
      <c r="B338" s="173">
        <v>4</v>
      </c>
      <c r="C338" s="174" t="s">
        <v>499</v>
      </c>
      <c r="D338" s="135" t="s">
        <v>774</v>
      </c>
      <c r="E338" s="136"/>
      <c r="F338" s="135" t="s">
        <v>773</v>
      </c>
      <c r="G338" s="136"/>
      <c r="H338" s="137"/>
    </row>
    <row r="339" spans="2:8" s="133" customFormat="1" ht="68.45" customHeight="1">
      <c r="B339" s="173">
        <v>5</v>
      </c>
      <c r="C339" s="174" t="s">
        <v>501</v>
      </c>
      <c r="D339" s="135" t="s">
        <v>775</v>
      </c>
      <c r="E339" s="136"/>
      <c r="F339" s="135" t="s">
        <v>776</v>
      </c>
      <c r="G339" s="136"/>
      <c r="H339" s="137"/>
    </row>
    <row r="340" spans="2:8" s="133" customFormat="1" ht="49.15" customHeight="1">
      <c r="B340" s="173">
        <v>6</v>
      </c>
      <c r="C340" s="174" t="s">
        <v>503</v>
      </c>
      <c r="D340" s="135" t="s">
        <v>775</v>
      </c>
      <c r="E340" s="136"/>
      <c r="F340" s="135" t="s">
        <v>776</v>
      </c>
      <c r="G340" s="136"/>
      <c r="H340" s="137"/>
    </row>
    <row r="341" spans="2:8" s="133" customFormat="1">
      <c r="B341" s="173">
        <v>7</v>
      </c>
      <c r="C341" s="174" t="s">
        <v>505</v>
      </c>
      <c r="D341" s="176" t="s">
        <v>777</v>
      </c>
      <c r="E341" s="136"/>
      <c r="F341" s="135" t="s">
        <v>778</v>
      </c>
      <c r="G341" s="136"/>
      <c r="H341" s="177"/>
    </row>
    <row r="342" spans="2:8" s="133" customFormat="1" ht="70.150000000000006" customHeight="1">
      <c r="B342" s="173">
        <v>8</v>
      </c>
      <c r="C342" s="174" t="s">
        <v>507</v>
      </c>
      <c r="D342" s="176" t="s">
        <v>777</v>
      </c>
      <c r="E342" s="136"/>
      <c r="F342" s="135" t="s">
        <v>778</v>
      </c>
      <c r="G342" s="136"/>
      <c r="H342" s="177"/>
    </row>
    <row r="343" spans="2:8" s="133" customFormat="1">
      <c r="B343" s="173">
        <v>9</v>
      </c>
      <c r="C343" s="174" t="s">
        <v>509</v>
      </c>
      <c r="D343" s="176" t="s">
        <v>752</v>
      </c>
      <c r="E343" s="136"/>
      <c r="F343" s="143" t="s">
        <v>766</v>
      </c>
      <c r="G343" s="136"/>
      <c r="H343" s="177"/>
    </row>
    <row r="344" spans="2:8" s="133" customFormat="1" ht="78" customHeight="1">
      <c r="B344" s="173">
        <v>10</v>
      </c>
      <c r="C344" s="174" t="s">
        <v>511</v>
      </c>
      <c r="D344" s="176" t="s">
        <v>752</v>
      </c>
      <c r="E344" s="136"/>
      <c r="F344" s="143" t="s">
        <v>766</v>
      </c>
      <c r="G344" s="136"/>
      <c r="H344" s="177"/>
    </row>
    <row r="345" spans="2:8" s="133" customFormat="1">
      <c r="B345" s="173">
        <v>11</v>
      </c>
      <c r="C345" s="174" t="s">
        <v>779</v>
      </c>
      <c r="D345" s="176" t="s">
        <v>752</v>
      </c>
      <c r="E345" s="136"/>
      <c r="F345" s="143" t="s">
        <v>766</v>
      </c>
      <c r="G345" s="136"/>
      <c r="H345" s="177"/>
    </row>
    <row r="346" spans="2:8" s="133" customFormat="1" ht="36" customHeight="1">
      <c r="B346" s="173">
        <v>12</v>
      </c>
      <c r="C346" s="174" t="s">
        <v>516</v>
      </c>
      <c r="D346" s="176" t="s">
        <v>762</v>
      </c>
      <c r="E346" s="136"/>
      <c r="F346" s="143" t="s">
        <v>766</v>
      </c>
      <c r="G346" s="136"/>
      <c r="H346" s="177"/>
    </row>
    <row r="347" spans="2:8" s="133" customFormat="1">
      <c r="B347" s="173">
        <v>13</v>
      </c>
      <c r="C347" s="174" t="s">
        <v>518</v>
      </c>
      <c r="D347" s="176" t="s">
        <v>752</v>
      </c>
      <c r="E347" s="136"/>
      <c r="F347" s="143" t="s">
        <v>766</v>
      </c>
      <c r="G347" s="136"/>
      <c r="H347" s="177"/>
    </row>
    <row r="348" spans="2:8" s="133" customFormat="1">
      <c r="B348" s="173">
        <v>14</v>
      </c>
      <c r="C348" s="178" t="s">
        <v>520</v>
      </c>
      <c r="D348" s="176" t="s">
        <v>775</v>
      </c>
      <c r="E348" s="136"/>
      <c r="F348" s="135" t="s">
        <v>773</v>
      </c>
      <c r="G348" s="136"/>
      <c r="H348" s="177"/>
    </row>
    <row r="349" spans="2:8" s="133" customFormat="1" ht="45.6" customHeight="1">
      <c r="B349" s="173">
        <v>15</v>
      </c>
      <c r="C349" s="174" t="s">
        <v>249</v>
      </c>
      <c r="D349" s="135" t="s">
        <v>943</v>
      </c>
      <c r="E349" s="136"/>
      <c r="F349" s="135" t="s">
        <v>780</v>
      </c>
      <c r="G349" s="136"/>
      <c r="H349" s="177"/>
    </row>
    <row r="350" spans="2:8" s="133" customFormat="1" ht="62.45" customHeight="1">
      <c r="B350" s="173">
        <v>16</v>
      </c>
      <c r="C350" s="174" t="s">
        <v>523</v>
      </c>
      <c r="D350" s="176"/>
      <c r="E350" s="136"/>
      <c r="F350" s="143" t="s">
        <v>766</v>
      </c>
      <c r="G350" s="136"/>
      <c r="H350" s="177"/>
    </row>
    <row r="351" spans="2:8" s="133" customFormat="1" ht="54" customHeight="1">
      <c r="B351" s="173">
        <v>17</v>
      </c>
      <c r="C351" s="174" t="s">
        <v>525</v>
      </c>
      <c r="D351" s="135" t="s">
        <v>773</v>
      </c>
      <c r="E351" s="136"/>
      <c r="F351" s="143" t="s">
        <v>766</v>
      </c>
      <c r="G351" s="136"/>
      <c r="H351" s="137"/>
    </row>
    <row r="352" spans="2:8" s="133" customFormat="1" ht="49.15" customHeight="1">
      <c r="B352" s="173">
        <v>18</v>
      </c>
      <c r="C352" s="174" t="s">
        <v>781</v>
      </c>
      <c r="D352" s="135" t="s">
        <v>772</v>
      </c>
      <c r="E352" s="136"/>
      <c r="F352" s="135" t="s">
        <v>782</v>
      </c>
      <c r="G352" s="136"/>
      <c r="H352" s="177"/>
    </row>
    <row r="353" spans="2:8" s="133" customFormat="1" ht="43.15" customHeight="1">
      <c r="B353" s="173">
        <v>19</v>
      </c>
      <c r="C353" s="134" t="s">
        <v>528</v>
      </c>
      <c r="D353" s="176" t="s">
        <v>752</v>
      </c>
      <c r="E353" s="136"/>
      <c r="F353" s="143" t="s">
        <v>766</v>
      </c>
      <c r="G353" s="136"/>
      <c r="H353" s="177"/>
    </row>
    <row r="354" spans="2:8" s="133" customFormat="1" ht="16.5">
      <c r="B354" s="173">
        <v>20</v>
      </c>
      <c r="C354" s="134" t="s">
        <v>530</v>
      </c>
      <c r="D354" s="176" t="s">
        <v>752</v>
      </c>
      <c r="E354" s="136"/>
      <c r="F354" s="143" t="s">
        <v>766</v>
      </c>
      <c r="G354" s="136"/>
      <c r="H354" s="177"/>
    </row>
    <row r="355" spans="2:8" s="133" customFormat="1" ht="16.5">
      <c r="B355" s="173">
        <v>21</v>
      </c>
      <c r="C355" s="134" t="s">
        <v>532</v>
      </c>
      <c r="D355" s="176" t="s">
        <v>752</v>
      </c>
      <c r="E355" s="136"/>
      <c r="F355" s="143" t="s">
        <v>766</v>
      </c>
      <c r="G355" s="136"/>
      <c r="H355" s="177"/>
    </row>
    <row r="356" spans="2:8" s="133" customFormat="1" ht="16.5">
      <c r="B356" s="173">
        <v>22</v>
      </c>
      <c r="C356" s="134" t="s">
        <v>534</v>
      </c>
      <c r="D356" s="176" t="s">
        <v>752</v>
      </c>
      <c r="E356" s="136"/>
      <c r="F356" s="143" t="s">
        <v>766</v>
      </c>
      <c r="G356" s="136"/>
      <c r="H356" s="177"/>
    </row>
    <row r="357" spans="2:8" s="133" customFormat="1" ht="16.5">
      <c r="B357" s="173">
        <v>23</v>
      </c>
      <c r="C357" s="134" t="s">
        <v>536</v>
      </c>
      <c r="D357" s="176" t="s">
        <v>752</v>
      </c>
      <c r="E357" s="136"/>
      <c r="F357" s="143" t="s">
        <v>766</v>
      </c>
      <c r="G357" s="136"/>
      <c r="H357" s="177"/>
    </row>
    <row r="358" spans="2:8" s="133" customFormat="1" ht="16.5">
      <c r="B358" s="173">
        <v>24</v>
      </c>
      <c r="C358" s="134" t="s">
        <v>538</v>
      </c>
      <c r="D358" s="176" t="s">
        <v>752</v>
      </c>
      <c r="E358" s="136"/>
      <c r="F358" s="143" t="s">
        <v>766</v>
      </c>
      <c r="G358" s="136"/>
      <c r="H358" s="177"/>
    </row>
    <row r="359" spans="2:8" s="133" customFormat="1" ht="29.45" customHeight="1">
      <c r="B359" s="173">
        <v>25</v>
      </c>
      <c r="C359" s="134" t="s">
        <v>540</v>
      </c>
      <c r="D359" s="176" t="s">
        <v>752</v>
      </c>
      <c r="E359" s="136"/>
      <c r="F359" s="143" t="s">
        <v>766</v>
      </c>
      <c r="G359" s="136"/>
      <c r="H359" s="177"/>
    </row>
    <row r="360" spans="2:8" s="133" customFormat="1" ht="16.5">
      <c r="B360" s="173">
        <v>26</v>
      </c>
      <c r="C360" s="134" t="s">
        <v>542</v>
      </c>
      <c r="D360" s="176" t="s">
        <v>752</v>
      </c>
      <c r="E360" s="145"/>
      <c r="F360" s="146" t="s">
        <v>766</v>
      </c>
      <c r="G360" s="145"/>
      <c r="H360" s="177"/>
    </row>
    <row r="361" spans="2:8" s="133" customFormat="1" ht="16.5">
      <c r="B361" s="173">
        <v>27</v>
      </c>
      <c r="C361" s="134" t="s">
        <v>544</v>
      </c>
      <c r="D361" s="176" t="s">
        <v>752</v>
      </c>
      <c r="E361" s="145"/>
      <c r="F361" s="146" t="s">
        <v>766</v>
      </c>
      <c r="G361" s="145"/>
      <c r="H361" s="177"/>
    </row>
    <row r="362" spans="2:8" s="133" customFormat="1" ht="16.5">
      <c r="B362" s="173">
        <v>28</v>
      </c>
      <c r="C362" s="134" t="s">
        <v>546</v>
      </c>
      <c r="D362" s="176" t="s">
        <v>752</v>
      </c>
      <c r="E362" s="145"/>
      <c r="F362" s="146" t="s">
        <v>766</v>
      </c>
      <c r="G362" s="145"/>
      <c r="H362" s="177"/>
    </row>
    <row r="363" spans="2:8" s="133" customFormat="1" ht="16.5">
      <c r="B363" s="173">
        <v>29</v>
      </c>
      <c r="C363" s="134" t="s">
        <v>548</v>
      </c>
      <c r="D363" s="176" t="s">
        <v>752</v>
      </c>
      <c r="E363" s="145"/>
      <c r="F363" s="146" t="s">
        <v>766</v>
      </c>
      <c r="G363" s="145"/>
      <c r="H363" s="177"/>
    </row>
    <row r="364" spans="2:8" s="133" customFormat="1" ht="16.5">
      <c r="B364" s="173">
        <v>30</v>
      </c>
      <c r="C364" s="134" t="s">
        <v>550</v>
      </c>
      <c r="D364" s="176" t="s">
        <v>752</v>
      </c>
      <c r="E364" s="145"/>
      <c r="F364" s="146" t="s">
        <v>766</v>
      </c>
      <c r="G364" s="145"/>
      <c r="H364" s="177"/>
    </row>
    <row r="365" spans="2:8" s="133" customFormat="1" ht="16.5">
      <c r="B365" s="173">
        <v>31</v>
      </c>
      <c r="C365" s="134" t="s">
        <v>552</v>
      </c>
      <c r="D365" s="176" t="s">
        <v>752</v>
      </c>
      <c r="E365" s="145"/>
      <c r="F365" s="146" t="s">
        <v>766</v>
      </c>
      <c r="G365" s="145"/>
      <c r="H365" s="177"/>
    </row>
    <row r="366" spans="2:8" s="133" customFormat="1" ht="16.5">
      <c r="B366" s="173">
        <v>32</v>
      </c>
      <c r="C366" s="134" t="s">
        <v>554</v>
      </c>
      <c r="D366" s="176" t="s">
        <v>752</v>
      </c>
      <c r="E366" s="145"/>
      <c r="F366" s="146" t="s">
        <v>766</v>
      </c>
      <c r="G366" s="145"/>
      <c r="H366" s="177"/>
    </row>
    <row r="367" spans="2:8" s="133" customFormat="1" ht="16.5">
      <c r="B367" s="173">
        <v>33</v>
      </c>
      <c r="C367" s="134" t="s">
        <v>556</v>
      </c>
      <c r="D367" s="176" t="s">
        <v>752</v>
      </c>
      <c r="E367" s="145"/>
      <c r="F367" s="146" t="s">
        <v>766</v>
      </c>
      <c r="G367" s="145"/>
      <c r="H367" s="177"/>
    </row>
    <row r="368" spans="2:8" s="133" customFormat="1" ht="16.5">
      <c r="B368" s="173">
        <v>34</v>
      </c>
      <c r="C368" s="134" t="s">
        <v>558</v>
      </c>
      <c r="D368" s="176" t="s">
        <v>752</v>
      </c>
      <c r="E368" s="145"/>
      <c r="F368" s="146" t="s">
        <v>766</v>
      </c>
      <c r="G368" s="145"/>
      <c r="H368" s="177"/>
    </row>
    <row r="369" spans="2:8" s="133" customFormat="1" ht="16.5">
      <c r="B369" s="173">
        <v>35</v>
      </c>
      <c r="C369" s="134" t="s">
        <v>560</v>
      </c>
      <c r="D369" s="176" t="s">
        <v>752</v>
      </c>
      <c r="E369" s="145"/>
      <c r="F369" s="146" t="s">
        <v>766</v>
      </c>
      <c r="G369" s="145"/>
      <c r="H369" s="177"/>
    </row>
    <row r="370" spans="2:8" s="133" customFormat="1" ht="16.5">
      <c r="B370" s="173">
        <v>36</v>
      </c>
      <c r="C370" s="134" t="s">
        <v>562</v>
      </c>
      <c r="D370" s="176" t="s">
        <v>752</v>
      </c>
      <c r="E370" s="145"/>
      <c r="F370" s="146" t="s">
        <v>766</v>
      </c>
      <c r="G370" s="145"/>
      <c r="H370" s="177"/>
    </row>
    <row r="371" spans="2:8" s="133" customFormat="1" ht="16.5">
      <c r="B371" s="173">
        <v>37</v>
      </c>
      <c r="C371" s="134" t="s">
        <v>564</v>
      </c>
      <c r="D371" s="176" t="s">
        <v>752</v>
      </c>
      <c r="E371" s="145"/>
      <c r="F371" s="146" t="s">
        <v>766</v>
      </c>
      <c r="G371" s="145"/>
      <c r="H371" s="177"/>
    </row>
    <row r="372" spans="2:8" s="133" customFormat="1" ht="16.5">
      <c r="B372" s="173">
        <v>38</v>
      </c>
      <c r="C372" s="134" t="s">
        <v>566</v>
      </c>
      <c r="D372" s="176" t="s">
        <v>752</v>
      </c>
      <c r="E372" s="145"/>
      <c r="F372" s="146" t="s">
        <v>766</v>
      </c>
      <c r="G372" s="145"/>
      <c r="H372" s="177"/>
    </row>
    <row r="373" spans="2:8" s="133" customFormat="1" ht="27">
      <c r="B373" s="173">
        <v>39</v>
      </c>
      <c r="C373" s="179" t="s">
        <v>320</v>
      </c>
      <c r="D373" s="176"/>
      <c r="E373" s="145"/>
      <c r="F373" s="180" t="s">
        <v>783</v>
      </c>
      <c r="G373" s="145"/>
      <c r="H373" s="177"/>
    </row>
    <row r="374" spans="2:8" s="133" customFormat="1" ht="16.5">
      <c r="B374" s="173">
        <v>40</v>
      </c>
      <c r="C374" s="179" t="s">
        <v>569</v>
      </c>
      <c r="D374" s="176"/>
      <c r="E374" s="145"/>
      <c r="F374" s="176" t="s">
        <v>784</v>
      </c>
      <c r="G374" s="145"/>
      <c r="H374" s="177"/>
    </row>
    <row r="375" spans="2:8" s="133" customFormat="1" ht="16.5">
      <c r="B375" s="173">
        <v>41</v>
      </c>
      <c r="C375" s="181" t="s">
        <v>571</v>
      </c>
      <c r="D375" s="182"/>
      <c r="E375" s="183"/>
      <c r="F375" s="176" t="s">
        <v>784</v>
      </c>
      <c r="G375" s="145"/>
      <c r="H375" s="177"/>
    </row>
    <row r="376" spans="2:8" s="133" customFormat="1" ht="16.5">
      <c r="B376" s="173">
        <v>42</v>
      </c>
      <c r="C376" s="179" t="s">
        <v>785</v>
      </c>
      <c r="D376" s="176"/>
      <c r="E376" s="145"/>
      <c r="F376" s="146" t="s">
        <v>786</v>
      </c>
      <c r="G376" s="184"/>
      <c r="H376" s="185"/>
    </row>
    <row r="377" spans="2:8" s="133" customFormat="1" ht="16.5">
      <c r="B377" s="173">
        <v>43</v>
      </c>
      <c r="C377" s="186"/>
      <c r="D377" s="187"/>
      <c r="E377" s="188"/>
      <c r="F377" s="189"/>
      <c r="G377" s="183"/>
      <c r="H377" s="185"/>
    </row>
    <row r="378" spans="2:8" s="133" customFormat="1" ht="17.25" thickBot="1">
      <c r="B378" s="173">
        <v>44</v>
      </c>
      <c r="C378" s="190"/>
      <c r="D378" s="191"/>
      <c r="E378" s="162"/>
      <c r="F378" s="163"/>
      <c r="G378" s="162"/>
      <c r="H378" s="192"/>
    </row>
    <row r="379" spans="2:8" s="133" customFormat="1" ht="16.5">
      <c r="C379" s="193"/>
      <c r="D379" s="194"/>
      <c r="F379" s="167"/>
      <c r="H379" s="194"/>
    </row>
    <row r="380" spans="2:8" s="133" customFormat="1" ht="16.5">
      <c r="C380" s="193"/>
      <c r="D380" s="194"/>
      <c r="F380" s="167"/>
      <c r="H380" s="194"/>
    </row>
    <row r="381" spans="2:8" s="133" customFormat="1" ht="16.5">
      <c r="C381" s="195"/>
      <c r="D381" s="194"/>
      <c r="H381" s="194"/>
    </row>
    <row r="382" spans="2:8" ht="15" thickBot="1"/>
    <row r="383" spans="2:8" ht="15">
      <c r="C383" s="196" t="s">
        <v>787</v>
      </c>
      <c r="D383" s="197" t="s">
        <v>788</v>
      </c>
      <c r="E383" s="197" t="s">
        <v>789</v>
      </c>
      <c r="F383" s="198" t="s">
        <v>790</v>
      </c>
      <c r="G383" s="199"/>
      <c r="H383" s="199"/>
    </row>
    <row r="384" spans="2:8" ht="27.75">
      <c r="C384" s="200" t="s">
        <v>791</v>
      </c>
      <c r="D384" s="201" t="s">
        <v>792</v>
      </c>
      <c r="E384" s="202" t="s">
        <v>793</v>
      </c>
      <c r="F384" s="203" t="s">
        <v>794</v>
      </c>
      <c r="G384" s="199"/>
      <c r="H384" s="199"/>
    </row>
    <row r="385" spans="2:8" ht="27.75">
      <c r="C385" s="200" t="s">
        <v>795</v>
      </c>
      <c r="D385" s="201" t="s">
        <v>796</v>
      </c>
      <c r="E385" s="202" t="s">
        <v>797</v>
      </c>
      <c r="F385" s="203" t="s">
        <v>794</v>
      </c>
      <c r="G385" s="199"/>
      <c r="H385" s="199"/>
    </row>
    <row r="386" spans="2:8" ht="27.75">
      <c r="C386" s="204" t="s">
        <v>798</v>
      </c>
      <c r="D386" s="145" t="s">
        <v>799</v>
      </c>
      <c r="E386" s="205" t="s">
        <v>800</v>
      </c>
      <c r="F386" s="203" t="s">
        <v>794</v>
      </c>
    </row>
    <row r="387" spans="2:8" ht="27.75">
      <c r="C387" s="204" t="s">
        <v>798</v>
      </c>
      <c r="D387" s="145" t="s">
        <v>801</v>
      </c>
      <c r="E387" s="205" t="s">
        <v>802</v>
      </c>
      <c r="F387" s="206" t="s">
        <v>803</v>
      </c>
    </row>
    <row r="388" spans="2:8" ht="27.75">
      <c r="C388" s="204" t="s">
        <v>798</v>
      </c>
      <c r="D388" s="145" t="s">
        <v>804</v>
      </c>
      <c r="E388" s="205" t="s">
        <v>805</v>
      </c>
      <c r="F388" s="203" t="s">
        <v>794</v>
      </c>
    </row>
    <row r="389" spans="2:8" ht="27.75">
      <c r="C389" s="204" t="s">
        <v>798</v>
      </c>
      <c r="D389" s="145" t="s">
        <v>806</v>
      </c>
      <c r="E389" s="205" t="s">
        <v>807</v>
      </c>
      <c r="F389" s="206" t="s">
        <v>803</v>
      </c>
    </row>
    <row r="390" spans="2:8" ht="27.75">
      <c r="C390" s="204" t="s">
        <v>798</v>
      </c>
      <c r="D390" s="145" t="s">
        <v>808</v>
      </c>
      <c r="E390" s="205" t="s">
        <v>809</v>
      </c>
      <c r="F390" s="203" t="s">
        <v>794</v>
      </c>
    </row>
    <row r="391" spans="2:8" ht="28.5" thickBot="1">
      <c r="C391" s="204" t="s">
        <v>798</v>
      </c>
      <c r="D391" s="162" t="s">
        <v>810</v>
      </c>
      <c r="E391" s="207" t="s">
        <v>811</v>
      </c>
      <c r="F391" s="208" t="s">
        <v>812</v>
      </c>
    </row>
    <row r="394" spans="2:8" ht="15" thickBot="1"/>
    <row r="395" spans="2:8" ht="15" thickBot="1">
      <c r="B395" s="510" t="s">
        <v>325</v>
      </c>
      <c r="C395" s="209" t="s">
        <v>813</v>
      </c>
      <c r="D395" s="210" t="s">
        <v>747</v>
      </c>
      <c r="E395" s="210"/>
      <c r="F395" s="211" t="s">
        <v>814</v>
      </c>
    </row>
    <row r="396" spans="2:8" ht="15" thickBot="1">
      <c r="B396" s="511"/>
      <c r="C396" s="212" t="s">
        <v>815</v>
      </c>
      <c r="D396" s="213" t="s">
        <v>816</v>
      </c>
      <c r="E396" s="213"/>
      <c r="F396" s="214" t="s">
        <v>817</v>
      </c>
    </row>
  </sheetData>
  <sheetProtection sheet="1" objects="1" scenarios="1"/>
  <mergeCells count="276">
    <mergeCell ref="C249:G249"/>
    <mergeCell ref="C250:G250"/>
    <mergeCell ref="B395:B396"/>
    <mergeCell ref="E242:G242"/>
    <mergeCell ref="E243:G243"/>
    <mergeCell ref="E244:G244"/>
    <mergeCell ref="E245:G245"/>
    <mergeCell ref="C248:D248"/>
    <mergeCell ref="E248:G248"/>
    <mergeCell ref="B93:B248"/>
    <mergeCell ref="C239:D239"/>
    <mergeCell ref="E239:G239"/>
    <mergeCell ref="C240:D240"/>
    <mergeCell ref="E240:G240"/>
    <mergeCell ref="C241:D241"/>
    <mergeCell ref="E241:G241"/>
    <mergeCell ref="E233:G233"/>
    <mergeCell ref="E234:G234"/>
    <mergeCell ref="E235:G235"/>
    <mergeCell ref="E236:G236"/>
    <mergeCell ref="E237:G237"/>
    <mergeCell ref="C238:D238"/>
    <mergeCell ref="E238:G238"/>
    <mergeCell ref="E227:G227"/>
    <mergeCell ref="E228:G228"/>
    <mergeCell ref="E229:G229"/>
    <mergeCell ref="E230:G230"/>
    <mergeCell ref="E231:G231"/>
    <mergeCell ref="E232:G232"/>
    <mergeCell ref="E221:G221"/>
    <mergeCell ref="E222:G222"/>
    <mergeCell ref="E223:G223"/>
    <mergeCell ref="E224:G224"/>
    <mergeCell ref="E225:G225"/>
    <mergeCell ref="E226:G226"/>
    <mergeCell ref="E215:G215"/>
    <mergeCell ref="E216:G216"/>
    <mergeCell ref="E217:G217"/>
    <mergeCell ref="E218:G218"/>
    <mergeCell ref="E219:G219"/>
    <mergeCell ref="E220:G220"/>
    <mergeCell ref="E209:G209"/>
    <mergeCell ref="E210:G210"/>
    <mergeCell ref="E211:G211"/>
    <mergeCell ref="E212:G212"/>
    <mergeCell ref="E213:G213"/>
    <mergeCell ref="E214:G214"/>
    <mergeCell ref="E203:G203"/>
    <mergeCell ref="E204:G204"/>
    <mergeCell ref="E205:G205"/>
    <mergeCell ref="E206:G206"/>
    <mergeCell ref="E207:G207"/>
    <mergeCell ref="E208:G208"/>
    <mergeCell ref="E197:G197"/>
    <mergeCell ref="E198:G198"/>
    <mergeCell ref="E199:G199"/>
    <mergeCell ref="E200:G200"/>
    <mergeCell ref="E201:G201"/>
    <mergeCell ref="E202:G202"/>
    <mergeCell ref="E191:G191"/>
    <mergeCell ref="E192:G192"/>
    <mergeCell ref="E193:G193"/>
    <mergeCell ref="E194:G194"/>
    <mergeCell ref="E195:G195"/>
    <mergeCell ref="E196:G196"/>
    <mergeCell ref="C186:D186"/>
    <mergeCell ref="E186:G186"/>
    <mergeCell ref="E187:G187"/>
    <mergeCell ref="E188:G188"/>
    <mergeCell ref="E189:G189"/>
    <mergeCell ref="E190:G190"/>
    <mergeCell ref="C181:D181"/>
    <mergeCell ref="E181:G181"/>
    <mergeCell ref="E182:G182"/>
    <mergeCell ref="E183:G183"/>
    <mergeCell ref="E184:G184"/>
    <mergeCell ref="E185:G185"/>
    <mergeCell ref="C178:D178"/>
    <mergeCell ref="E178:G178"/>
    <mergeCell ref="C179:D179"/>
    <mergeCell ref="E179:G179"/>
    <mergeCell ref="C180:D180"/>
    <mergeCell ref="E180:G180"/>
    <mergeCell ref="C175:D175"/>
    <mergeCell ref="E175:G175"/>
    <mergeCell ref="C176:D176"/>
    <mergeCell ref="E176:G176"/>
    <mergeCell ref="C177:D177"/>
    <mergeCell ref="E177:G177"/>
    <mergeCell ref="C172:D172"/>
    <mergeCell ref="E172:G172"/>
    <mergeCell ref="C173:D173"/>
    <mergeCell ref="E173:G173"/>
    <mergeCell ref="C174:D174"/>
    <mergeCell ref="E174:G174"/>
    <mergeCell ref="C169:D169"/>
    <mergeCell ref="E169:G169"/>
    <mergeCell ref="C170:D170"/>
    <mergeCell ref="E170:G170"/>
    <mergeCell ref="C171:D171"/>
    <mergeCell ref="E171:G171"/>
    <mergeCell ref="C166:D166"/>
    <mergeCell ref="E166:G166"/>
    <mergeCell ref="C167:D167"/>
    <mergeCell ref="E167:G167"/>
    <mergeCell ref="C168:D168"/>
    <mergeCell ref="E168:G168"/>
    <mergeCell ref="C163:D163"/>
    <mergeCell ref="E163:G163"/>
    <mergeCell ref="C164:D164"/>
    <mergeCell ref="E164:G164"/>
    <mergeCell ref="C165:D165"/>
    <mergeCell ref="E165:G165"/>
    <mergeCell ref="C160:D160"/>
    <mergeCell ref="E160:G160"/>
    <mergeCell ref="C161:D161"/>
    <mergeCell ref="E161:G161"/>
    <mergeCell ref="C162:D162"/>
    <mergeCell ref="E162:G162"/>
    <mergeCell ref="C157:D157"/>
    <mergeCell ref="E157:G157"/>
    <mergeCell ref="C158:D158"/>
    <mergeCell ref="E158:G158"/>
    <mergeCell ref="C159:D159"/>
    <mergeCell ref="E159:G159"/>
    <mergeCell ref="C154:D154"/>
    <mergeCell ref="E154:G154"/>
    <mergeCell ref="C155:D155"/>
    <mergeCell ref="E155:G155"/>
    <mergeCell ref="C156:D156"/>
    <mergeCell ref="E156:G156"/>
    <mergeCell ref="C151:D151"/>
    <mergeCell ref="E151:G151"/>
    <mergeCell ref="C152:D152"/>
    <mergeCell ref="E152:G152"/>
    <mergeCell ref="C153:D153"/>
    <mergeCell ref="E153:G153"/>
    <mergeCell ref="C148:D148"/>
    <mergeCell ref="E148:G148"/>
    <mergeCell ref="C149:D149"/>
    <mergeCell ref="E149:G149"/>
    <mergeCell ref="C150:D150"/>
    <mergeCell ref="E150:G150"/>
    <mergeCell ref="C145:D145"/>
    <mergeCell ref="E145:G145"/>
    <mergeCell ref="C146:D146"/>
    <mergeCell ref="E146:G146"/>
    <mergeCell ref="C147:D147"/>
    <mergeCell ref="E147:G147"/>
    <mergeCell ref="C142:D142"/>
    <mergeCell ref="E142:G142"/>
    <mergeCell ref="C143:D143"/>
    <mergeCell ref="E143:G143"/>
    <mergeCell ref="C144:D144"/>
    <mergeCell ref="E144:G144"/>
    <mergeCell ref="C139:D139"/>
    <mergeCell ref="E139:G139"/>
    <mergeCell ref="C140:D140"/>
    <mergeCell ref="E140:G140"/>
    <mergeCell ref="C141:D141"/>
    <mergeCell ref="E141:G141"/>
    <mergeCell ref="C136:D136"/>
    <mergeCell ref="E136:G136"/>
    <mergeCell ref="C137:D137"/>
    <mergeCell ref="E137:G137"/>
    <mergeCell ref="C138:D138"/>
    <mergeCell ref="E138:G138"/>
    <mergeCell ref="C133:D133"/>
    <mergeCell ref="E133:G133"/>
    <mergeCell ref="C134:D134"/>
    <mergeCell ref="E134:G134"/>
    <mergeCell ref="C135:D135"/>
    <mergeCell ref="E135:G135"/>
    <mergeCell ref="C130:D130"/>
    <mergeCell ref="E130:G130"/>
    <mergeCell ref="C131:D131"/>
    <mergeCell ref="E131:G131"/>
    <mergeCell ref="C132:D132"/>
    <mergeCell ref="E132:G132"/>
    <mergeCell ref="C127:D127"/>
    <mergeCell ref="E127:G127"/>
    <mergeCell ref="C128:D128"/>
    <mergeCell ref="E128:G128"/>
    <mergeCell ref="C129:D129"/>
    <mergeCell ref="E129:G129"/>
    <mergeCell ref="C123:D123"/>
    <mergeCell ref="E123:G123"/>
    <mergeCell ref="E124:G124"/>
    <mergeCell ref="E125:G125"/>
    <mergeCell ref="C126:D126"/>
    <mergeCell ref="E126:G126"/>
    <mergeCell ref="C120:D120"/>
    <mergeCell ref="E120:G120"/>
    <mergeCell ref="C121:D121"/>
    <mergeCell ref="E121:G121"/>
    <mergeCell ref="C122:D122"/>
    <mergeCell ref="E122:G122"/>
    <mergeCell ref="C117:D117"/>
    <mergeCell ref="E117:G117"/>
    <mergeCell ref="C118:D118"/>
    <mergeCell ref="E118:G118"/>
    <mergeCell ref="C119:D119"/>
    <mergeCell ref="E119:G119"/>
    <mergeCell ref="C114:D114"/>
    <mergeCell ref="E114:G114"/>
    <mergeCell ref="C115:D115"/>
    <mergeCell ref="E115:G115"/>
    <mergeCell ref="C116:D116"/>
    <mergeCell ref="E116:G116"/>
    <mergeCell ref="C111:D111"/>
    <mergeCell ref="E111:G111"/>
    <mergeCell ref="C112:D112"/>
    <mergeCell ref="E112:G112"/>
    <mergeCell ref="C113:D113"/>
    <mergeCell ref="E113:G113"/>
    <mergeCell ref="C108:D108"/>
    <mergeCell ref="E108:G108"/>
    <mergeCell ref="C109:D109"/>
    <mergeCell ref="E109:G109"/>
    <mergeCell ref="C110:D110"/>
    <mergeCell ref="E110:G110"/>
    <mergeCell ref="C105:D105"/>
    <mergeCell ref="E105:G105"/>
    <mergeCell ref="C106:D106"/>
    <mergeCell ref="E106:G106"/>
    <mergeCell ref="C107:D107"/>
    <mergeCell ref="E107:G107"/>
    <mergeCell ref="C102:D102"/>
    <mergeCell ref="E102:G102"/>
    <mergeCell ref="C103:D103"/>
    <mergeCell ref="E103:G103"/>
    <mergeCell ref="C104:D104"/>
    <mergeCell ref="E104:G104"/>
    <mergeCell ref="C99:D99"/>
    <mergeCell ref="E99:G99"/>
    <mergeCell ref="C100:D100"/>
    <mergeCell ref="E100:G100"/>
    <mergeCell ref="C101:D101"/>
    <mergeCell ref="E101:G101"/>
    <mergeCell ref="C96:D96"/>
    <mergeCell ref="E96:G96"/>
    <mergeCell ref="C97:D97"/>
    <mergeCell ref="E97:G97"/>
    <mergeCell ref="C98:D98"/>
    <mergeCell ref="E98:G98"/>
    <mergeCell ref="D77:D82"/>
    <mergeCell ref="D84:D85"/>
    <mergeCell ref="D86:D88"/>
    <mergeCell ref="C93:D93"/>
    <mergeCell ref="E93:G93"/>
    <mergeCell ref="C94:D94"/>
    <mergeCell ref="E94:G94"/>
    <mergeCell ref="C95:D95"/>
    <mergeCell ref="E95:G95"/>
    <mergeCell ref="B2:G2"/>
    <mergeCell ref="C3:G3"/>
    <mergeCell ref="B4:B90"/>
    <mergeCell ref="D5:D7"/>
    <mergeCell ref="D8:D19"/>
    <mergeCell ref="C20:C21"/>
    <mergeCell ref="D20:D37"/>
    <mergeCell ref="C22:C23"/>
    <mergeCell ref="C24:C25"/>
    <mergeCell ref="C26:C27"/>
    <mergeCell ref="C52:C53"/>
    <mergeCell ref="D52:D53"/>
    <mergeCell ref="D54:D59"/>
    <mergeCell ref="D61:D62"/>
    <mergeCell ref="D63:D65"/>
    <mergeCell ref="D66:D76"/>
    <mergeCell ref="C28:C29"/>
    <mergeCell ref="C30:C31"/>
    <mergeCell ref="D38:D41"/>
    <mergeCell ref="D42:D45"/>
    <mergeCell ref="D46:D49"/>
    <mergeCell ref="D50:D51"/>
  </mergeCells>
  <phoneticPr fontId="5" type="noConversion"/>
  <conditionalFormatting sqref="C207:C208">
    <cfRule type="duplicateValues" dxfId="7" priority="8"/>
  </conditionalFormatting>
  <conditionalFormatting sqref="C215">
    <cfRule type="duplicateValues" dxfId="6" priority="5"/>
  </conditionalFormatting>
  <conditionalFormatting sqref="C216">
    <cfRule type="duplicateValues" dxfId="5" priority="4"/>
  </conditionalFormatting>
  <conditionalFormatting sqref="C217:C220">
    <cfRule type="duplicateValues" dxfId="4" priority="6"/>
  </conditionalFormatting>
  <conditionalFormatting sqref="C214">
    <cfRule type="duplicateValues" dxfId="3" priority="3"/>
  </conditionalFormatting>
  <conditionalFormatting sqref="C221:C222 C224:C236">
    <cfRule type="duplicateValues" dxfId="2" priority="7"/>
  </conditionalFormatting>
  <conditionalFormatting sqref="C245">
    <cfRule type="duplicateValues" dxfId="1" priority="2"/>
  </conditionalFormatting>
  <conditionalFormatting sqref="C243:C244">
    <cfRule type="duplicateValues" dxfId="0" priority="1"/>
  </conditionalFormatting>
  <dataValidations count="1">
    <dataValidation type="list" allowBlank="1" showInputMessage="1" showErrorMessage="1" sqref="F384:F386 F388 F390">
      <formula1>"boolean,uint8,int8,uint16,int16,uint32,int32,single,fixdt"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参数表"/>
  <dimension ref="B2:AK501"/>
  <sheetViews>
    <sheetView tabSelected="1" topLeftCell="H294" zoomScaleNormal="100" workbookViewId="0">
      <selection activeCell="N313" sqref="N313"/>
    </sheetView>
  </sheetViews>
  <sheetFormatPr defaultColWidth="9" defaultRowHeight="16.5"/>
  <cols>
    <col min="1" max="1" width="2.625" style="341" customWidth="1"/>
    <col min="2" max="2" width="25.25" style="341" customWidth="1"/>
    <col min="3" max="3" width="21.25" style="341" customWidth="1"/>
    <col min="4" max="11" width="11.625" style="341" bestFit="1" customWidth="1"/>
    <col min="12" max="12" width="12.75" style="341" bestFit="1" customWidth="1"/>
    <col min="13" max="21" width="11.625" style="341" bestFit="1" customWidth="1"/>
    <col min="22" max="22" width="9.125" style="341" bestFit="1" customWidth="1"/>
    <col min="23" max="16384" width="9" style="341"/>
  </cols>
  <sheetData>
    <row r="2" spans="2:23" s="215" customFormat="1" ht="15" customHeight="1">
      <c r="C2" s="519" t="s">
        <v>959</v>
      </c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  <c r="P2" s="519"/>
      <c r="Q2" s="519"/>
      <c r="R2" s="519"/>
      <c r="S2" s="519"/>
      <c r="T2" s="519"/>
      <c r="U2" s="519"/>
      <c r="V2" s="519"/>
    </row>
    <row r="3" spans="2:23" s="215" customFormat="1">
      <c r="B3" s="215" t="s">
        <v>960</v>
      </c>
      <c r="C3" s="216" t="s">
        <v>961</v>
      </c>
      <c r="D3" s="217">
        <v>3.2040000000000002</v>
      </c>
      <c r="E3" s="217">
        <v>3.3690000000000002</v>
      </c>
      <c r="F3" s="217">
        <v>3.4140000000000001</v>
      </c>
      <c r="G3" s="217">
        <v>3.4740000000000002</v>
      </c>
      <c r="H3" s="217">
        <v>3.524</v>
      </c>
      <c r="I3" s="217">
        <v>3.5640000000000001</v>
      </c>
      <c r="J3" s="217">
        <v>3.5910000000000002</v>
      </c>
      <c r="K3" s="217">
        <v>3.6150000000000002</v>
      </c>
      <c r="L3" s="217">
        <v>3.6389999999999998</v>
      </c>
      <c r="M3" s="217">
        <v>3.6659999999999999</v>
      </c>
      <c r="N3" s="217">
        <v>3.7029999999999998</v>
      </c>
      <c r="O3" s="217">
        <v>3.7639999999999998</v>
      </c>
      <c r="P3" s="217">
        <v>3.8140000000000001</v>
      </c>
      <c r="Q3" s="217">
        <v>3.8570000000000002</v>
      </c>
      <c r="R3" s="217">
        <v>3.8959999999999999</v>
      </c>
      <c r="S3" s="217">
        <v>3.9340000000000002</v>
      </c>
      <c r="T3" s="217">
        <v>3.98</v>
      </c>
      <c r="U3" s="217">
        <v>4.0730000000000004</v>
      </c>
      <c r="V3" s="217">
        <v>4.0949999999999998</v>
      </c>
      <c r="W3" s="217">
        <v>4.1740000000000004</v>
      </c>
    </row>
    <row r="4" spans="2:23" s="215" customFormat="1">
      <c r="B4" s="215" t="s">
        <v>245</v>
      </c>
      <c r="C4" s="216" t="s">
        <v>962</v>
      </c>
      <c r="D4" s="218" t="s">
        <v>963</v>
      </c>
      <c r="E4" s="219">
        <v>5</v>
      </c>
      <c r="F4" s="219">
        <v>10</v>
      </c>
      <c r="G4" s="219">
        <v>15</v>
      </c>
      <c r="H4" s="219">
        <v>20</v>
      </c>
      <c r="I4" s="219">
        <v>25</v>
      </c>
      <c r="J4" s="219">
        <v>30</v>
      </c>
      <c r="K4" s="219">
        <v>35</v>
      </c>
      <c r="L4" s="219">
        <v>40</v>
      </c>
      <c r="M4" s="219">
        <v>45</v>
      </c>
      <c r="N4" s="219">
        <v>50</v>
      </c>
      <c r="O4" s="219">
        <v>55</v>
      </c>
      <c r="P4" s="219">
        <v>60</v>
      </c>
      <c r="Q4" s="219">
        <v>65</v>
      </c>
      <c r="R4" s="219">
        <v>70</v>
      </c>
      <c r="S4" s="219">
        <v>75</v>
      </c>
      <c r="T4" s="219">
        <v>80</v>
      </c>
      <c r="U4" s="219">
        <v>90</v>
      </c>
      <c r="V4" s="219">
        <v>95</v>
      </c>
      <c r="W4" s="219">
        <v>100</v>
      </c>
    </row>
    <row r="5" spans="2:23" s="215" customFormat="1"/>
    <row r="6" spans="2:23" s="215" customFormat="1"/>
    <row r="7" spans="2:23" s="215" customFormat="1" ht="14.45" customHeight="1">
      <c r="C7" s="519" t="s">
        <v>964</v>
      </c>
      <c r="D7" s="519"/>
      <c r="E7" s="519"/>
      <c r="F7" s="519"/>
      <c r="G7" s="519"/>
      <c r="H7" s="519"/>
      <c r="I7" s="220"/>
      <c r="J7" s="220"/>
      <c r="K7" s="220"/>
    </row>
    <row r="8" spans="2:23" s="215" customFormat="1">
      <c r="B8" s="221" t="s">
        <v>965</v>
      </c>
      <c r="C8" s="222" t="s">
        <v>966</v>
      </c>
      <c r="D8" s="223">
        <v>0</v>
      </c>
      <c r="E8" s="223" t="s">
        <v>967</v>
      </c>
      <c r="F8" s="223" t="s">
        <v>968</v>
      </c>
      <c r="G8" s="223">
        <v>93230</v>
      </c>
      <c r="H8" s="223">
        <v>133186</v>
      </c>
      <c r="I8" s="223">
        <v>159823</v>
      </c>
      <c r="J8" s="223">
        <v>199779</v>
      </c>
      <c r="K8" s="223">
        <v>239735</v>
      </c>
      <c r="L8" s="224">
        <v>266372</v>
      </c>
      <c r="M8" s="224">
        <v>306328</v>
      </c>
      <c r="N8" s="224">
        <v>332965</v>
      </c>
      <c r="O8" s="224">
        <v>399558</v>
      </c>
    </row>
    <row r="9" spans="2:23" s="215" customFormat="1" ht="13.15" customHeight="1">
      <c r="B9" s="221" t="s">
        <v>969</v>
      </c>
      <c r="C9" s="222" t="s">
        <v>970</v>
      </c>
      <c r="D9" s="219">
        <v>1</v>
      </c>
      <c r="E9" s="219">
        <v>1</v>
      </c>
      <c r="F9" s="219">
        <v>0.97</v>
      </c>
      <c r="G9" s="219">
        <v>0.94</v>
      </c>
      <c r="H9" s="219">
        <v>0.91</v>
      </c>
      <c r="I9" s="219">
        <v>0.88</v>
      </c>
      <c r="J9" s="219">
        <v>0.85</v>
      </c>
      <c r="K9" s="219">
        <v>0.82</v>
      </c>
      <c r="L9" s="225">
        <v>0.79</v>
      </c>
      <c r="M9" s="225">
        <v>0.76</v>
      </c>
      <c r="N9" s="225">
        <v>0.73</v>
      </c>
      <c r="O9" s="225">
        <v>0.7</v>
      </c>
    </row>
    <row r="10" spans="2:23" s="215" customFormat="1"/>
    <row r="11" spans="2:23" s="215" customFormat="1" ht="14.45" customHeight="1">
      <c r="C11" s="520" t="s">
        <v>971</v>
      </c>
      <c r="D11" s="520"/>
      <c r="E11" s="520"/>
      <c r="F11" s="520"/>
      <c r="G11" s="520"/>
      <c r="H11" s="520"/>
    </row>
    <row r="12" spans="2:23" s="215" customFormat="1">
      <c r="B12" s="221" t="s">
        <v>972</v>
      </c>
      <c r="C12" s="226" t="s">
        <v>973</v>
      </c>
      <c r="D12" s="227" t="s">
        <v>974</v>
      </c>
      <c r="E12" s="228" t="s">
        <v>975</v>
      </c>
      <c r="F12" s="228" t="s">
        <v>976</v>
      </c>
      <c r="G12" s="228" t="s">
        <v>977</v>
      </c>
      <c r="H12" s="228" t="s">
        <v>978</v>
      </c>
      <c r="I12" s="228" t="s">
        <v>979</v>
      </c>
      <c r="J12" s="228" t="s">
        <v>963</v>
      </c>
      <c r="K12" s="228" t="s">
        <v>980</v>
      </c>
      <c r="L12" s="228" t="s">
        <v>981</v>
      </c>
      <c r="M12" s="228" t="s">
        <v>982</v>
      </c>
      <c r="N12" s="228" t="s">
        <v>983</v>
      </c>
      <c r="O12" s="225">
        <v>25</v>
      </c>
      <c r="P12" s="225">
        <v>45</v>
      </c>
      <c r="Q12" s="225">
        <v>50</v>
      </c>
      <c r="R12" s="225">
        <v>55</v>
      </c>
      <c r="S12" s="225"/>
      <c r="T12" s="225"/>
    </row>
    <row r="13" spans="2:23" s="215" customFormat="1">
      <c r="B13" s="221" t="s">
        <v>984</v>
      </c>
      <c r="C13" s="216" t="s">
        <v>985</v>
      </c>
      <c r="D13" s="229">
        <v>0.5774327906096175</v>
      </c>
      <c r="E13" s="229">
        <v>0.7883377508519499</v>
      </c>
      <c r="F13" s="229">
        <v>0.79893979553199534</v>
      </c>
      <c r="G13" s="229">
        <v>0.84967815221507004</v>
      </c>
      <c r="H13" s="229">
        <v>0.86028019689511537</v>
      </c>
      <c r="I13" s="229">
        <v>0.87088224157516081</v>
      </c>
      <c r="J13" s="229">
        <v>0.93563044301400977</v>
      </c>
      <c r="K13" s="229">
        <v>0.9572131768269595</v>
      </c>
      <c r="L13" s="229">
        <v>0.96781522150700483</v>
      </c>
      <c r="M13" s="229">
        <v>0.97841726618705016</v>
      </c>
      <c r="N13" s="229">
        <v>0.99469897765997717</v>
      </c>
      <c r="O13" s="229">
        <v>1</v>
      </c>
      <c r="P13" s="229">
        <v>1</v>
      </c>
      <c r="Q13" s="229">
        <v>1</v>
      </c>
      <c r="R13" s="229">
        <v>1</v>
      </c>
      <c r="S13" s="225"/>
      <c r="T13" s="225"/>
    </row>
    <row r="14" spans="2:23" s="215" customFormat="1">
      <c r="C14"/>
      <c r="D14" s="229"/>
      <c r="E14" s="229">
        <f t="shared" ref="E14:O14" si="0">E13*264.1</f>
        <v>208.2</v>
      </c>
      <c r="F14" s="229">
        <f t="shared" si="0"/>
        <v>211</v>
      </c>
      <c r="G14" s="229">
        <f t="shared" si="0"/>
        <v>224.4</v>
      </c>
      <c r="H14" s="229">
        <f t="shared" si="0"/>
        <v>227.2</v>
      </c>
      <c r="I14" s="229">
        <f t="shared" si="0"/>
        <v>230</v>
      </c>
      <c r="J14" s="229">
        <f t="shared" si="0"/>
        <v>247.1</v>
      </c>
      <c r="K14" s="229">
        <f t="shared" si="0"/>
        <v>252.80000000000004</v>
      </c>
      <c r="L14" s="229">
        <f t="shared" si="0"/>
        <v>255.6</v>
      </c>
      <c r="M14" s="229">
        <f t="shared" si="0"/>
        <v>258.39999999999998</v>
      </c>
      <c r="N14" s="229">
        <f t="shared" si="0"/>
        <v>262.7</v>
      </c>
      <c r="O14" s="229">
        <f t="shared" si="0"/>
        <v>264.10000000000002</v>
      </c>
      <c r="P14" s="229">
        <f>P13*264.1</f>
        <v>264.10000000000002</v>
      </c>
      <c r="Q14" s="229"/>
      <c r="R14" s="229"/>
    </row>
    <row r="15" spans="2:23" s="215" customFormat="1">
      <c r="C15"/>
      <c r="E15" s="230"/>
      <c r="F15" s="230"/>
      <c r="G15" s="230"/>
      <c r="H15" s="230"/>
      <c r="I15" s="230"/>
      <c r="J15" s="230"/>
      <c r="K15" s="230"/>
      <c r="L15" s="230"/>
      <c r="M15" s="230"/>
      <c r="N15" s="230"/>
    </row>
    <row r="16" spans="2:23" s="215" customFormat="1" ht="12.75" customHeight="1">
      <c r="D16" s="231"/>
    </row>
    <row r="17" spans="2:9" s="215" customFormat="1">
      <c r="C17" s="521" t="s">
        <v>986</v>
      </c>
      <c r="D17" s="521"/>
      <c r="E17" s="521"/>
      <c r="F17" s="521"/>
      <c r="G17" s="521"/>
      <c r="H17" s="521"/>
    </row>
    <row r="18" spans="2:9" s="215" customFormat="1" ht="33">
      <c r="B18" s="215" t="s">
        <v>987</v>
      </c>
      <c r="C18" s="226" t="s">
        <v>988</v>
      </c>
      <c r="D18" s="232">
        <v>0</v>
      </c>
      <c r="E18" s="232">
        <v>1</v>
      </c>
      <c r="F18" s="233"/>
      <c r="G18" s="233"/>
      <c r="H18"/>
      <c r="I18"/>
    </row>
    <row r="19" spans="2:9" s="215" customFormat="1" ht="33">
      <c r="B19" s="215" t="s">
        <v>989</v>
      </c>
      <c r="C19" s="218" t="s">
        <v>990</v>
      </c>
      <c r="D19" s="215">
        <v>86</v>
      </c>
      <c r="E19" s="215">
        <v>86</v>
      </c>
      <c r="F19" s="219"/>
      <c r="G19" s="233"/>
      <c r="H19"/>
      <c r="I19"/>
    </row>
    <row r="20" spans="2:9" s="215" customFormat="1">
      <c r="B20" s="234" t="s">
        <v>991</v>
      </c>
      <c r="C20" s="235">
        <v>-20</v>
      </c>
      <c r="D20" s="215">
        <v>86</v>
      </c>
      <c r="E20" s="215">
        <v>86</v>
      </c>
      <c r="F20" s="219"/>
      <c r="G20" s="233"/>
      <c r="H20"/>
      <c r="I20"/>
    </row>
    <row r="21" spans="2:9" s="215" customFormat="1">
      <c r="C21" s="235">
        <v>-15</v>
      </c>
      <c r="D21" s="215">
        <v>86</v>
      </c>
      <c r="E21" s="215">
        <v>86</v>
      </c>
      <c r="F21" s="219"/>
      <c r="G21" s="233"/>
      <c r="H21"/>
      <c r="I21"/>
    </row>
    <row r="22" spans="2:9" s="215" customFormat="1">
      <c r="C22" s="235">
        <v>-10</v>
      </c>
      <c r="D22" s="215">
        <v>86</v>
      </c>
      <c r="E22" s="215">
        <v>86</v>
      </c>
      <c r="F22" s="219"/>
      <c r="G22" s="233"/>
      <c r="H22"/>
      <c r="I22"/>
    </row>
    <row r="23" spans="2:9" s="215" customFormat="1">
      <c r="C23" s="235">
        <v>-7</v>
      </c>
      <c r="D23" s="215">
        <v>86</v>
      </c>
      <c r="E23" s="215">
        <v>86</v>
      </c>
      <c r="F23" s="219"/>
      <c r="G23" s="233"/>
      <c r="H23"/>
      <c r="I23"/>
    </row>
    <row r="24" spans="2:9" s="215" customFormat="1">
      <c r="C24" s="235">
        <v>-5</v>
      </c>
      <c r="D24" s="215">
        <v>86</v>
      </c>
      <c r="E24" s="215">
        <v>86</v>
      </c>
      <c r="F24" s="219"/>
      <c r="G24" s="233"/>
      <c r="H24"/>
      <c r="I24"/>
    </row>
    <row r="25" spans="2:9" s="215" customFormat="1">
      <c r="C25" s="235">
        <v>0</v>
      </c>
      <c r="D25" s="215">
        <v>89</v>
      </c>
      <c r="E25" s="215">
        <v>89</v>
      </c>
      <c r="F25" s="219"/>
      <c r="G25" s="233"/>
      <c r="H25"/>
      <c r="I25"/>
    </row>
    <row r="26" spans="2:9" s="215" customFormat="1">
      <c r="C26" s="235">
        <v>5</v>
      </c>
      <c r="D26" s="215">
        <v>90</v>
      </c>
      <c r="E26" s="215">
        <v>90</v>
      </c>
      <c r="F26" s="219"/>
      <c r="G26" s="233"/>
      <c r="H26"/>
      <c r="I26"/>
    </row>
    <row r="27" spans="2:9" s="215" customFormat="1">
      <c r="C27" s="235">
        <v>10</v>
      </c>
      <c r="D27" s="215">
        <v>91</v>
      </c>
      <c r="E27" s="215">
        <v>91</v>
      </c>
      <c r="F27" s="219"/>
      <c r="G27" s="233"/>
      <c r="H27"/>
      <c r="I27"/>
    </row>
    <row r="28" spans="2:9" s="215" customFormat="1">
      <c r="C28" s="235">
        <v>15</v>
      </c>
      <c r="D28" s="215">
        <v>92</v>
      </c>
      <c r="E28" s="215">
        <v>92</v>
      </c>
      <c r="F28" s="219"/>
      <c r="G28" s="233"/>
      <c r="H28"/>
      <c r="I28"/>
    </row>
    <row r="29" spans="2:9" s="215" customFormat="1">
      <c r="C29" s="235">
        <v>20</v>
      </c>
      <c r="D29" s="215">
        <v>93</v>
      </c>
      <c r="E29" s="215">
        <v>93</v>
      </c>
      <c r="F29" s="219"/>
      <c r="G29" s="219"/>
    </row>
    <row r="30" spans="2:9" s="215" customFormat="1">
      <c r="C30" s="235">
        <v>25</v>
      </c>
      <c r="D30" s="215">
        <v>93</v>
      </c>
      <c r="E30" s="215">
        <v>93</v>
      </c>
      <c r="F30" s="219"/>
      <c r="G30" s="219"/>
    </row>
    <row r="31" spans="2:9" s="215" customFormat="1">
      <c r="C31" s="235">
        <v>45</v>
      </c>
      <c r="D31" s="215">
        <v>93</v>
      </c>
      <c r="E31" s="215">
        <v>93</v>
      </c>
      <c r="F31" s="219"/>
      <c r="G31" s="219"/>
    </row>
    <row r="32" spans="2:9" s="215" customFormat="1">
      <c r="C32" s="235">
        <v>50</v>
      </c>
      <c r="D32" s="215">
        <v>93</v>
      </c>
      <c r="E32" s="215">
        <v>93</v>
      </c>
      <c r="F32" s="219"/>
      <c r="G32" s="219"/>
    </row>
    <row r="33" spans="2:20" s="215" customFormat="1">
      <c r="C33" s="232">
        <v>55</v>
      </c>
      <c r="D33" s="215">
        <v>93</v>
      </c>
      <c r="E33" s="215">
        <v>93</v>
      </c>
      <c r="F33" s="219"/>
      <c r="G33" s="219"/>
    </row>
    <row r="34" spans="2:20" s="215" customFormat="1">
      <c r="C34" s="232"/>
      <c r="D34" s="236"/>
      <c r="E34" s="232"/>
      <c r="F34" s="219"/>
      <c r="G34" s="219"/>
    </row>
    <row r="35" spans="2:20" s="215" customFormat="1">
      <c r="C35" s="232"/>
      <c r="D35" s="218"/>
      <c r="E35" s="232"/>
      <c r="F35" s="219"/>
      <c r="G35" s="219"/>
    </row>
    <row r="36" spans="2:20" s="215" customFormat="1" ht="14.45" customHeight="1" thickBot="1">
      <c r="C36" s="522"/>
      <c r="D36" s="523"/>
      <c r="E36" s="523"/>
      <c r="F36" s="523"/>
      <c r="G36" s="523"/>
      <c r="H36" s="519"/>
      <c r="I36" s="519"/>
      <c r="J36" s="519"/>
      <c r="K36" s="519"/>
      <c r="L36" s="519"/>
      <c r="M36" s="519"/>
    </row>
    <row r="37" spans="2:20" s="215" customFormat="1">
      <c r="B37" s="221" t="s">
        <v>992</v>
      </c>
      <c r="C37" s="216" t="s">
        <v>973</v>
      </c>
      <c r="D37" s="237" t="s">
        <v>974</v>
      </c>
      <c r="E37" s="238" t="s">
        <v>975</v>
      </c>
      <c r="F37" s="238" t="s">
        <v>976</v>
      </c>
      <c r="G37" s="238" t="s">
        <v>977</v>
      </c>
      <c r="H37" s="238" t="s">
        <v>978</v>
      </c>
      <c r="I37" s="238" t="s">
        <v>979</v>
      </c>
      <c r="J37" s="238" t="s">
        <v>963</v>
      </c>
      <c r="K37" s="238" t="s">
        <v>980</v>
      </c>
      <c r="L37" s="238" t="s">
        <v>981</v>
      </c>
      <c r="M37" s="238" t="s">
        <v>982</v>
      </c>
      <c r="N37" s="238" t="s">
        <v>983</v>
      </c>
      <c r="O37" s="225">
        <v>25</v>
      </c>
      <c r="P37" s="225">
        <v>45</v>
      </c>
      <c r="Q37" s="225">
        <v>50</v>
      </c>
      <c r="R37" s="225">
        <v>55</v>
      </c>
      <c r="S37" s="225"/>
      <c r="T37" s="225"/>
    </row>
    <row r="38" spans="2:20" s="215" customFormat="1">
      <c r="B38" s="221" t="s">
        <v>993</v>
      </c>
      <c r="C38" s="216" t="s">
        <v>962</v>
      </c>
      <c r="D38" s="239">
        <v>32.299999999999997</v>
      </c>
      <c r="E38" s="239">
        <v>12.7</v>
      </c>
      <c r="F38" s="239">
        <v>11.7</v>
      </c>
      <c r="G38" s="239">
        <v>7</v>
      </c>
      <c r="H38" s="239">
        <v>6</v>
      </c>
      <c r="I38" s="239">
        <v>5</v>
      </c>
      <c r="J38" s="239">
        <v>2</v>
      </c>
      <c r="K38" s="239">
        <v>1</v>
      </c>
      <c r="L38" s="239">
        <v>1</v>
      </c>
      <c r="M38" s="239">
        <v>1</v>
      </c>
      <c r="N38" s="239">
        <v>0.5</v>
      </c>
      <c r="O38" s="240">
        <v>0</v>
      </c>
      <c r="P38" s="240">
        <v>0</v>
      </c>
      <c r="Q38" s="240">
        <v>0</v>
      </c>
      <c r="R38" s="240">
        <v>0</v>
      </c>
      <c r="S38" s="225"/>
      <c r="T38" s="225"/>
    </row>
    <row r="39" spans="2:20" s="215" customFormat="1">
      <c r="D39" s="231"/>
    </row>
    <row r="40" spans="2:20" s="215" customFormat="1"/>
    <row r="41" spans="2:20" s="215" customFormat="1" ht="14.45" customHeight="1">
      <c r="C41" s="524" t="s">
        <v>994</v>
      </c>
      <c r="D41" s="525"/>
      <c r="E41" s="526"/>
      <c r="F41" s="220"/>
    </row>
    <row r="42" spans="2:20" s="215" customFormat="1">
      <c r="B42" s="221" t="s">
        <v>995</v>
      </c>
      <c r="C42" s="226" t="s">
        <v>996</v>
      </c>
      <c r="D42" s="232">
        <v>0</v>
      </c>
      <c r="E42" s="219">
        <v>100</v>
      </c>
    </row>
    <row r="43" spans="2:20" s="215" customFormat="1">
      <c r="B43" s="221" t="s">
        <v>997</v>
      </c>
      <c r="C43" s="241">
        <v>-30</v>
      </c>
      <c r="D43" s="232">
        <v>1</v>
      </c>
      <c r="E43" s="219">
        <v>1</v>
      </c>
    </row>
    <row r="44" spans="2:20" s="215" customFormat="1" ht="33">
      <c r="B44" s="215" t="s">
        <v>998</v>
      </c>
      <c r="C44" s="232">
        <v>45</v>
      </c>
      <c r="D44" s="232">
        <v>1</v>
      </c>
      <c r="E44" s="219">
        <v>1</v>
      </c>
    </row>
    <row r="45" spans="2:20" s="215" customFormat="1"/>
    <row r="46" spans="2:20" s="215" customFormat="1" ht="14.45" customHeight="1">
      <c r="C46" s="527" t="s">
        <v>999</v>
      </c>
      <c r="D46" s="528"/>
      <c r="E46" s="528"/>
      <c r="F46" s="528"/>
      <c r="G46" s="528"/>
      <c r="H46" s="528"/>
      <c r="I46" s="528"/>
      <c r="J46" s="528"/>
      <c r="K46" s="528"/>
      <c r="L46" s="529"/>
      <c r="M46" s="220"/>
    </row>
    <row r="47" spans="2:20" s="215" customFormat="1">
      <c r="B47" s="221" t="s">
        <v>1000</v>
      </c>
      <c r="C47" s="226" t="s">
        <v>996</v>
      </c>
      <c r="D47" s="232">
        <v>-100</v>
      </c>
      <c r="E47" s="219">
        <v>-10</v>
      </c>
      <c r="F47" s="219">
        <v>-1</v>
      </c>
      <c r="G47" s="219">
        <v>0</v>
      </c>
      <c r="H47" s="219">
        <v>1</v>
      </c>
      <c r="I47" s="219">
        <v>10</v>
      </c>
      <c r="J47" s="219">
        <v>100</v>
      </c>
      <c r="K47" s="219">
        <v>200</v>
      </c>
      <c r="L47" s="219">
        <v>500</v>
      </c>
    </row>
    <row r="48" spans="2:20" s="215" customFormat="1">
      <c r="B48" s="221" t="s">
        <v>1001</v>
      </c>
      <c r="C48" s="241">
        <v>-30</v>
      </c>
      <c r="D48" s="232">
        <v>0.8</v>
      </c>
      <c r="E48" s="219">
        <v>0.5</v>
      </c>
      <c r="F48" s="219">
        <v>0.1</v>
      </c>
      <c r="G48" s="219">
        <v>1</v>
      </c>
      <c r="H48" s="219">
        <v>10</v>
      </c>
      <c r="I48" s="219">
        <v>8</v>
      </c>
      <c r="J48" s="219">
        <v>5</v>
      </c>
      <c r="K48" s="219">
        <v>2</v>
      </c>
      <c r="L48" s="219">
        <v>1.5</v>
      </c>
    </row>
    <row r="49" spans="2:16" s="215" customFormat="1">
      <c r="B49" s="221" t="s">
        <v>1002</v>
      </c>
      <c r="C49" s="232">
        <v>25</v>
      </c>
      <c r="D49" s="232">
        <v>0.8</v>
      </c>
      <c r="E49" s="219">
        <v>0.5</v>
      </c>
      <c r="F49" s="219">
        <v>0.1</v>
      </c>
      <c r="G49" s="219">
        <v>1</v>
      </c>
      <c r="H49" s="219">
        <v>10</v>
      </c>
      <c r="I49" s="219">
        <v>8</v>
      </c>
      <c r="J49" s="219">
        <v>5</v>
      </c>
      <c r="K49" s="219">
        <v>2</v>
      </c>
      <c r="L49" s="219">
        <v>1.5</v>
      </c>
    </row>
    <row r="50" spans="2:16" s="215" customFormat="1">
      <c r="C50" s="232">
        <v>45</v>
      </c>
      <c r="D50" s="232">
        <v>0.8</v>
      </c>
      <c r="E50" s="219">
        <v>0.5</v>
      </c>
      <c r="F50" s="219">
        <v>0.1</v>
      </c>
      <c r="G50" s="219">
        <v>1</v>
      </c>
      <c r="H50" s="219">
        <v>10</v>
      </c>
      <c r="I50" s="219">
        <v>8</v>
      </c>
      <c r="J50" s="219">
        <v>5</v>
      </c>
      <c r="K50" s="219">
        <v>2</v>
      </c>
      <c r="L50" s="219">
        <v>1.5</v>
      </c>
    </row>
    <row r="51" spans="2:16" s="215" customFormat="1">
      <c r="D51" s="242"/>
      <c r="E51" s="242"/>
    </row>
    <row r="52" spans="2:16" s="215" customFormat="1" ht="14.45" customHeight="1">
      <c r="C52" s="519" t="s">
        <v>1003</v>
      </c>
      <c r="D52" s="519"/>
      <c r="E52" s="519"/>
    </row>
    <row r="53" spans="2:16" s="215" customFormat="1">
      <c r="B53" s="221" t="s">
        <v>1004</v>
      </c>
      <c r="C53" s="216" t="s">
        <v>973</v>
      </c>
      <c r="D53" s="232">
        <v>-20</v>
      </c>
      <c r="E53" s="219">
        <v>20</v>
      </c>
    </row>
    <row r="54" spans="2:16" s="215" customFormat="1">
      <c r="B54" s="221" t="s">
        <v>1005</v>
      </c>
      <c r="C54" s="216" t="s">
        <v>961</v>
      </c>
      <c r="D54" s="232">
        <v>4</v>
      </c>
      <c r="E54" s="219">
        <v>4</v>
      </c>
    </row>
    <row r="55" spans="2:16" s="215" customFormat="1">
      <c r="D55" s="242"/>
    </row>
    <row r="56" spans="2:16" s="215" customFormat="1" ht="14.45" customHeight="1">
      <c r="C56" s="519" t="s">
        <v>1006</v>
      </c>
      <c r="D56" s="519"/>
      <c r="E56" s="519"/>
    </row>
    <row r="57" spans="2:16" s="215" customFormat="1">
      <c r="B57" s="221" t="s">
        <v>1007</v>
      </c>
      <c r="C57" s="216" t="s">
        <v>973</v>
      </c>
      <c r="D57" s="232">
        <v>-20</v>
      </c>
      <c r="E57" s="219">
        <v>20</v>
      </c>
    </row>
    <row r="58" spans="2:16" s="215" customFormat="1">
      <c r="B58" s="221" t="s">
        <v>1008</v>
      </c>
      <c r="C58" s="216" t="s">
        <v>961</v>
      </c>
      <c r="D58" s="232">
        <v>4.13</v>
      </c>
      <c r="E58" s="219">
        <v>4.13</v>
      </c>
    </row>
    <row r="59" spans="2:16" s="215" customFormat="1">
      <c r="D59" s="242"/>
    </row>
    <row r="60" spans="2:16" s="215" customFormat="1" ht="14.45" customHeight="1" thickBot="1">
      <c r="C60" s="519" t="s">
        <v>1009</v>
      </c>
      <c r="D60" s="519"/>
      <c r="E60" s="519"/>
      <c r="F60" s="519"/>
    </row>
    <row r="61" spans="2:16" s="215" customFormat="1">
      <c r="B61" s="221" t="s">
        <v>1010</v>
      </c>
      <c r="C61" s="216" t="s">
        <v>973</v>
      </c>
      <c r="D61" s="243"/>
      <c r="E61" s="243"/>
      <c r="F61" s="243">
        <v>-10</v>
      </c>
      <c r="G61" s="243">
        <v>-5</v>
      </c>
      <c r="H61" s="243">
        <v>0</v>
      </c>
      <c r="I61" s="243">
        <v>5</v>
      </c>
      <c r="J61" s="243">
        <v>10</v>
      </c>
      <c r="K61" s="243">
        <v>15</v>
      </c>
      <c r="L61" s="243">
        <v>20</v>
      </c>
      <c r="M61" s="243">
        <v>25</v>
      </c>
      <c r="N61" s="243">
        <v>45</v>
      </c>
      <c r="O61" s="244">
        <v>50</v>
      </c>
      <c r="P61" s="244">
        <v>55</v>
      </c>
    </row>
    <row r="62" spans="2:16" s="215" customFormat="1">
      <c r="B62" s="221" t="s">
        <v>1011</v>
      </c>
      <c r="C62" s="216" t="s">
        <v>1012</v>
      </c>
      <c r="D62" s="245"/>
      <c r="E62" s="245"/>
      <c r="F62" s="246">
        <v>-13.495238095238085</v>
      </c>
      <c r="G62" s="246">
        <v>-13.833333333333343</v>
      </c>
      <c r="H62" s="246">
        <v>-14.171428571428574</v>
      </c>
      <c r="I62" s="246">
        <v>-14.509523809523806</v>
      </c>
      <c r="J62" s="246">
        <v>-14.716417910447758</v>
      </c>
      <c r="K62" s="246">
        <v>-19.628050225065149</v>
      </c>
      <c r="L62" s="246">
        <v>-25.145226249703871</v>
      </c>
      <c r="M62" s="246">
        <v>-28.37479270315092</v>
      </c>
      <c r="N62" s="246">
        <v>-28.37479270315092</v>
      </c>
      <c r="O62" s="246">
        <v>-28.37479270315092</v>
      </c>
      <c r="P62" s="246">
        <v>-28.37479270315092</v>
      </c>
    </row>
    <row r="63" spans="2:16" s="215" customFormat="1">
      <c r="D63" s="242"/>
    </row>
    <row r="64" spans="2:16" s="215" customFormat="1" ht="14.45" customHeight="1">
      <c r="C64" s="527" t="s">
        <v>1013</v>
      </c>
      <c r="D64" s="528"/>
      <c r="E64" s="529"/>
      <c r="F64" s="220"/>
    </row>
    <row r="65" spans="2:16" s="215" customFormat="1">
      <c r="B65" s="221" t="s">
        <v>1014</v>
      </c>
      <c r="C65" s="216" t="s">
        <v>973</v>
      </c>
      <c r="D65" s="247">
        <v>-20</v>
      </c>
      <c r="E65" s="248">
        <v>45</v>
      </c>
      <c r="F65" s="220"/>
    </row>
    <row r="66" spans="2:16" s="215" customFormat="1">
      <c r="B66" s="221" t="s">
        <v>1015</v>
      </c>
      <c r="C66" s="216" t="s">
        <v>1012</v>
      </c>
      <c r="D66" s="247">
        <v>-1</v>
      </c>
      <c r="E66" s="248">
        <v>-1</v>
      </c>
      <c r="F66" s="220"/>
    </row>
    <row r="67" spans="2:16" s="215" customFormat="1">
      <c r="D67" s="242"/>
    </row>
    <row r="68" spans="2:16" s="215" customFormat="1" ht="14.45" customHeight="1" thickBot="1">
      <c r="C68" s="519" t="s">
        <v>1016</v>
      </c>
      <c r="D68" s="519"/>
      <c r="E68" s="519"/>
      <c r="F68" s="519"/>
    </row>
    <row r="69" spans="2:16" s="215" customFormat="1">
      <c r="B69" s="221" t="s">
        <v>1017</v>
      </c>
      <c r="C69" s="216" t="s">
        <v>973</v>
      </c>
      <c r="D69" s="249"/>
      <c r="E69" s="249"/>
      <c r="F69" s="249" t="s">
        <v>977</v>
      </c>
      <c r="G69" s="249" t="s">
        <v>979</v>
      </c>
      <c r="H69" s="249" t="s">
        <v>963</v>
      </c>
      <c r="I69" s="249" t="s">
        <v>980</v>
      </c>
      <c r="J69" s="249" t="s">
        <v>981</v>
      </c>
      <c r="K69" s="249" t="s">
        <v>982</v>
      </c>
      <c r="L69" s="249" t="s">
        <v>983</v>
      </c>
      <c r="M69" s="249" t="s">
        <v>1018</v>
      </c>
      <c r="N69" s="249" t="s">
        <v>1019</v>
      </c>
      <c r="O69" s="244">
        <v>50</v>
      </c>
      <c r="P69" s="244">
        <v>55</v>
      </c>
    </row>
    <row r="70" spans="2:16" s="215" customFormat="1">
      <c r="B70" s="221" t="s">
        <v>1020</v>
      </c>
      <c r="C70" s="216" t="s">
        <v>1012</v>
      </c>
      <c r="D70" s="250"/>
      <c r="E70" s="250"/>
      <c r="F70" s="250">
        <v>-13.495238095238085</v>
      </c>
      <c r="G70" s="250">
        <v>-13.833333333333343</v>
      </c>
      <c r="H70" s="250">
        <v>-14.171428571428574</v>
      </c>
      <c r="I70" s="250">
        <v>-14.509523809523806</v>
      </c>
      <c r="J70" s="250">
        <v>-14.716417910447758</v>
      </c>
      <c r="K70" s="250">
        <v>-15.321961620469084</v>
      </c>
      <c r="L70" s="250">
        <v>-15.456526889362722</v>
      </c>
      <c r="M70" s="250">
        <v>-15.456526889362722</v>
      </c>
      <c r="N70" s="250">
        <v>-15.456526889362722</v>
      </c>
      <c r="O70" s="250">
        <v>-15.456526889362722</v>
      </c>
      <c r="P70" s="250">
        <v>-15.456526889362722</v>
      </c>
    </row>
    <row r="71" spans="2:16" s="215" customFormat="1"/>
    <row r="72" spans="2:16" s="215" customFormat="1" ht="14.45" customHeight="1">
      <c r="C72" s="527" t="s">
        <v>1021</v>
      </c>
      <c r="D72" s="528"/>
      <c r="E72" s="529"/>
      <c r="F72" s="220"/>
    </row>
    <row r="73" spans="2:16" s="215" customFormat="1">
      <c r="B73" s="221" t="s">
        <v>1022</v>
      </c>
      <c r="C73" s="216" t="s">
        <v>973</v>
      </c>
      <c r="D73" s="247">
        <v>-20</v>
      </c>
      <c r="E73" s="248">
        <v>45</v>
      </c>
      <c r="F73" s="220"/>
    </row>
    <row r="74" spans="2:16" s="215" customFormat="1">
      <c r="B74" s="221" t="s">
        <v>1023</v>
      </c>
      <c r="C74" s="216" t="s">
        <v>1012</v>
      </c>
      <c r="D74" s="247">
        <v>-1</v>
      </c>
      <c r="E74" s="248">
        <v>-1</v>
      </c>
      <c r="F74" s="220"/>
    </row>
    <row r="75" spans="2:16" s="215" customFormat="1">
      <c r="D75" s="242"/>
    </row>
    <row r="76" spans="2:16" s="215" customFormat="1" ht="14.45" customHeight="1" thickBot="1">
      <c r="C76" s="519" t="s">
        <v>1024</v>
      </c>
      <c r="D76" s="519"/>
      <c r="E76" s="519"/>
      <c r="F76" s="519"/>
    </row>
    <row r="77" spans="2:16" s="215" customFormat="1">
      <c r="B77" s="221" t="s">
        <v>1025</v>
      </c>
      <c r="C77" s="216" t="s">
        <v>973</v>
      </c>
      <c r="D77" s="243"/>
      <c r="E77" s="243"/>
      <c r="F77" s="243">
        <v>-10</v>
      </c>
      <c r="G77" s="243">
        <v>-5</v>
      </c>
      <c r="H77" s="243">
        <v>0</v>
      </c>
      <c r="I77" s="243">
        <v>5</v>
      </c>
      <c r="J77" s="243">
        <v>10</v>
      </c>
      <c r="K77" s="243">
        <v>15</v>
      </c>
      <c r="L77" s="243">
        <v>20</v>
      </c>
      <c r="M77" s="243">
        <v>25</v>
      </c>
      <c r="N77" s="243">
        <v>45</v>
      </c>
      <c r="O77" s="244">
        <v>50</v>
      </c>
      <c r="P77" s="244">
        <v>55</v>
      </c>
    </row>
    <row r="78" spans="2:16" s="215" customFormat="1">
      <c r="B78" s="221" t="s">
        <v>1026</v>
      </c>
      <c r="C78" s="216" t="s">
        <v>1012</v>
      </c>
      <c r="D78" s="245"/>
      <c r="E78" s="245"/>
      <c r="F78" s="246">
        <v>-13.495238095238085</v>
      </c>
      <c r="G78" s="246">
        <v>-13.833333333333343</v>
      </c>
      <c r="H78" s="246">
        <v>-14.171428571428574</v>
      </c>
      <c r="I78" s="246">
        <v>-14.509523809523806</v>
      </c>
      <c r="J78" s="246">
        <v>-14.716417910447758</v>
      </c>
      <c r="K78" s="246">
        <v>-19.628050225065149</v>
      </c>
      <c r="L78" s="246">
        <v>-25.145226249703871</v>
      </c>
      <c r="M78" s="246">
        <v>-28.37479270315092</v>
      </c>
      <c r="N78" s="246">
        <v>-28.37479270315092</v>
      </c>
      <c r="O78" s="246">
        <v>-28.37479270315092</v>
      </c>
      <c r="P78" s="246">
        <v>-28.37479270315092</v>
      </c>
    </row>
    <row r="79" spans="2:16" s="215" customFormat="1"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</row>
    <row r="80" spans="2:16" s="215" customFormat="1" ht="14.45" customHeight="1">
      <c r="C80" s="519" t="s">
        <v>1027</v>
      </c>
      <c r="D80" s="519"/>
      <c r="E80" s="519"/>
    </row>
    <row r="81" spans="2:24" s="215" customFormat="1">
      <c r="B81" s="221" t="s">
        <v>1028</v>
      </c>
      <c r="C81" s="216" t="s">
        <v>973</v>
      </c>
      <c r="D81" s="232">
        <v>-20</v>
      </c>
      <c r="E81" s="219">
        <v>45</v>
      </c>
    </row>
    <row r="82" spans="2:24" s="215" customFormat="1">
      <c r="B82" s="221" t="s">
        <v>1029</v>
      </c>
      <c r="C82" s="216" t="s">
        <v>1012</v>
      </c>
      <c r="D82" s="232">
        <v>-1</v>
      </c>
      <c r="E82" s="219">
        <v>-1</v>
      </c>
    </row>
    <row r="83" spans="2:24" s="215" customFormat="1">
      <c r="D83" s="242"/>
    </row>
    <row r="84" spans="2:24" s="215" customFormat="1" ht="14.45" customHeight="1">
      <c r="C84" s="527" t="s">
        <v>1030</v>
      </c>
      <c r="D84" s="528"/>
      <c r="E84" s="528"/>
      <c r="F84" s="528"/>
      <c r="G84" s="528"/>
      <c r="H84" s="529"/>
    </row>
    <row r="85" spans="2:24" s="215" customFormat="1" ht="33">
      <c r="B85" s="215" t="s">
        <v>1031</v>
      </c>
      <c r="C85" s="226" t="s">
        <v>1032</v>
      </c>
      <c r="D85" s="251">
        <v>4.0004172000000002</v>
      </c>
      <c r="E85" s="251">
        <v>4.0103752000000004</v>
      </c>
      <c r="F85" s="251">
        <v>4.0203872</v>
      </c>
      <c r="G85" s="251">
        <v>4.0304703999999996</v>
      </c>
      <c r="H85" s="251">
        <v>4.0404752000000004</v>
      </c>
      <c r="I85" s="251">
        <v>4.0504036000000001</v>
      </c>
      <c r="J85" s="251">
        <v>4.0603904000000002</v>
      </c>
      <c r="K85" s="251">
        <v>4.0704924</v>
      </c>
      <c r="L85" s="251">
        <v>4.0804488000000001</v>
      </c>
      <c r="M85" s="251">
        <v>4.0904680000000004</v>
      </c>
      <c r="N85" s="251">
        <v>4.1004367999999998</v>
      </c>
      <c r="O85" s="251">
        <v>4.1024111999999997</v>
      </c>
      <c r="P85" s="251">
        <v>4.1044888000000004</v>
      </c>
      <c r="Q85" s="251">
        <v>4.1063944000000001</v>
      </c>
      <c r="R85" s="251">
        <v>4.1084420000000001</v>
      </c>
      <c r="S85" s="251">
        <v>4.1104168000000003</v>
      </c>
      <c r="T85" s="251">
        <v>4.1123459999999996</v>
      </c>
      <c r="U85" s="251">
        <v>4.1144352</v>
      </c>
      <c r="V85" s="251">
        <v>4.1164491999999999</v>
      </c>
      <c r="W85" s="251">
        <v>4.1184848000000001</v>
      </c>
      <c r="X85" s="251">
        <v>4.1200080000000003</v>
      </c>
    </row>
    <row r="86" spans="2:24" s="215" customFormat="1">
      <c r="B86" s="221" t="s">
        <v>1033</v>
      </c>
      <c r="C86" s="219">
        <v>-10</v>
      </c>
      <c r="D86" s="252">
        <v>94.924930409356719</v>
      </c>
      <c r="E86" s="252">
        <v>95.164570760233914</v>
      </c>
      <c r="F86" s="252">
        <v>95.446219883040968</v>
      </c>
      <c r="G86" s="252">
        <v>95.64278128654972</v>
      </c>
      <c r="H86" s="252">
        <v>95.912105847953228</v>
      </c>
      <c r="I86" s="252">
        <v>96.092263742690079</v>
      </c>
      <c r="J86" s="252">
        <v>96.356290058479516</v>
      </c>
      <c r="K86" s="252">
        <v>96.675579532163766</v>
      </c>
      <c r="L86" s="252">
        <v>96.870544444444434</v>
      </c>
      <c r="M86" s="252">
        <v>97.582369005847966</v>
      </c>
      <c r="N86" s="252">
        <v>97.93132514619883</v>
      </c>
      <c r="O86" s="252">
        <v>98.226605847953223</v>
      </c>
      <c r="P86" s="252">
        <v>98.506772514619897</v>
      </c>
      <c r="Q86" s="252">
        <v>98.771851461988319</v>
      </c>
      <c r="R86" s="252">
        <v>98.939544444444451</v>
      </c>
      <c r="S86" s="252">
        <v>99.36375497076024</v>
      </c>
      <c r="T86" s="252">
        <v>99.70475497076022</v>
      </c>
      <c r="U86" s="252">
        <v>99.912588304093561</v>
      </c>
      <c r="V86" s="252">
        <v>99.945526900584809</v>
      </c>
      <c r="W86" s="252">
        <v>99.973947953216381</v>
      </c>
      <c r="X86" s="252">
        <v>100.00000058479534</v>
      </c>
    </row>
    <row r="87" spans="2:24" s="215" customFormat="1">
      <c r="B87" s="221" t="s">
        <v>1034</v>
      </c>
      <c r="C87" s="219">
        <v>-5</v>
      </c>
      <c r="D87" s="252">
        <v>92.771237024221449</v>
      </c>
      <c r="E87" s="252">
        <v>93.763780276816604</v>
      </c>
      <c r="F87" s="252">
        <v>93.963961937716249</v>
      </c>
      <c r="G87" s="252">
        <v>94.158581314878901</v>
      </c>
      <c r="H87" s="252">
        <v>94.553373702422135</v>
      </c>
      <c r="I87" s="252">
        <v>94.742430795847753</v>
      </c>
      <c r="J87" s="252">
        <v>94.942603806228362</v>
      </c>
      <c r="K87" s="252">
        <v>95.151124567474028</v>
      </c>
      <c r="L87" s="252">
        <v>95.34295847750866</v>
      </c>
      <c r="M87" s="252">
        <v>95.54869377162629</v>
      </c>
      <c r="N87" s="252">
        <v>96.32329584775087</v>
      </c>
      <c r="O87" s="252">
        <v>96.604178200692019</v>
      </c>
      <c r="P87" s="252">
        <v>96.809749134948092</v>
      </c>
      <c r="Q87" s="252">
        <v>97.523832179930793</v>
      </c>
      <c r="R87" s="252">
        <v>97.955735294117645</v>
      </c>
      <c r="S87" s="252">
        <v>98.287837370242229</v>
      </c>
      <c r="T87" s="252">
        <v>98.594134948096894</v>
      </c>
      <c r="U87" s="252">
        <v>98.799775086505178</v>
      </c>
      <c r="V87" s="252">
        <v>99.187465397923873</v>
      </c>
      <c r="W87" s="252">
        <v>99.676885813148786</v>
      </c>
      <c r="X87" s="252">
        <v>100</v>
      </c>
    </row>
    <row r="88" spans="2:24" s="215" customFormat="1">
      <c r="C88" s="219">
        <v>0</v>
      </c>
      <c r="D88" s="252">
        <v>89.241991620111733</v>
      </c>
      <c r="E88" s="252">
        <v>90.201321229050279</v>
      </c>
      <c r="F88" s="252">
        <v>91.144301675977644</v>
      </c>
      <c r="G88" s="252">
        <v>92.12986871508383</v>
      </c>
      <c r="H88" s="252">
        <v>93.115603351955329</v>
      </c>
      <c r="I88" s="252">
        <v>94.112106145251389</v>
      </c>
      <c r="J88" s="252">
        <v>94.306025139664825</v>
      </c>
      <c r="K88" s="252">
        <v>94.510712290502781</v>
      </c>
      <c r="L88" s="252">
        <v>94.710011173184355</v>
      </c>
      <c r="M88" s="252">
        <v>94.920086592178762</v>
      </c>
      <c r="N88" s="252">
        <v>95.127472067039079</v>
      </c>
      <c r="O88" s="252">
        <v>95.332159217877077</v>
      </c>
      <c r="P88" s="252">
        <v>96.436452513966515</v>
      </c>
      <c r="Q88" s="252">
        <v>97.471167597765401</v>
      </c>
      <c r="R88" s="252">
        <v>97.911178770949732</v>
      </c>
      <c r="S88" s="252">
        <v>98.295128491620105</v>
      </c>
      <c r="T88" s="252">
        <v>98.65359497206704</v>
      </c>
      <c r="U88" s="252">
        <v>98.904178770949741</v>
      </c>
      <c r="V88" s="252">
        <v>99.58178491620113</v>
      </c>
      <c r="W88" s="252">
        <v>99.958108938547525</v>
      </c>
      <c r="X88" s="252">
        <v>100.00000000000003</v>
      </c>
    </row>
    <row r="89" spans="2:24" s="215" customFormat="1">
      <c r="C89" s="219">
        <v>5</v>
      </c>
      <c r="D89" s="252">
        <v>88.260129191863641</v>
      </c>
      <c r="E89" s="252">
        <v>90.242067069818589</v>
      </c>
      <c r="F89" s="252">
        <v>91.297806487080791</v>
      </c>
      <c r="G89" s="252">
        <v>92.376487080813632</v>
      </c>
      <c r="H89" s="252">
        <v>93.505519516217689</v>
      </c>
      <c r="I89" s="252">
        <v>93.749345794392497</v>
      </c>
      <c r="J89" s="252">
        <v>93.971970863111579</v>
      </c>
      <c r="K89" s="252">
        <v>94.22375481033535</v>
      </c>
      <c r="L89" s="252">
        <v>94.464934029686646</v>
      </c>
      <c r="M89" s="252">
        <v>94.722020340846598</v>
      </c>
      <c r="N89" s="252">
        <v>94.971148982957658</v>
      </c>
      <c r="O89" s="252">
        <v>95.249428257284208</v>
      </c>
      <c r="P89" s="252">
        <v>95.506514568444203</v>
      </c>
      <c r="Q89" s="252">
        <v>95.776844420011003</v>
      </c>
      <c r="R89" s="252">
        <v>96.31849367784497</v>
      </c>
      <c r="S89" s="252">
        <v>96.594802089059925</v>
      </c>
      <c r="T89" s="252">
        <v>98.065255634964259</v>
      </c>
      <c r="U89" s="252">
        <v>98.66562671797692</v>
      </c>
      <c r="V89" s="252">
        <v>99.183675096206684</v>
      </c>
      <c r="W89" s="252">
        <v>99.639274326553036</v>
      </c>
      <c r="X89" s="252">
        <v>100</v>
      </c>
    </row>
    <row r="90" spans="2:24" s="215" customFormat="1">
      <c r="C90" s="219">
        <v>10</v>
      </c>
      <c r="D90" s="252">
        <v>87.680795885219283</v>
      </c>
      <c r="E90" s="252">
        <v>88.716161342717911</v>
      </c>
      <c r="F90" s="252">
        <v>89.777945316729841</v>
      </c>
      <c r="G90" s="252">
        <v>90.912698971304835</v>
      </c>
      <c r="H90" s="252">
        <v>92.129022739577707</v>
      </c>
      <c r="I90" s="252">
        <v>93.42104493773688</v>
      </c>
      <c r="J90" s="252">
        <v>93.710771521386036</v>
      </c>
      <c r="K90" s="252">
        <v>93.990054141851658</v>
      </c>
      <c r="L90" s="252">
        <v>94.29805360043315</v>
      </c>
      <c r="M90" s="252">
        <v>94.626932864103949</v>
      </c>
      <c r="N90" s="252">
        <v>94.947975094748244</v>
      </c>
      <c r="O90" s="252">
        <v>95.276854358419058</v>
      </c>
      <c r="P90" s="252">
        <v>95.626613427179223</v>
      </c>
      <c r="Q90" s="252">
        <v>95.981594477531146</v>
      </c>
      <c r="R90" s="252">
        <v>96.354848402815378</v>
      </c>
      <c r="S90" s="252">
        <v>96.868429886302138</v>
      </c>
      <c r="T90" s="252">
        <v>97.991878722252309</v>
      </c>
      <c r="U90" s="252">
        <v>98.687758527341657</v>
      </c>
      <c r="V90" s="252">
        <v>99.22074174336764</v>
      </c>
      <c r="W90" s="252">
        <v>99.677994044396328</v>
      </c>
      <c r="X90" s="252">
        <v>100.00000270709259</v>
      </c>
    </row>
    <row r="91" spans="2:24" s="215" customFormat="1">
      <c r="C91" s="219">
        <v>15</v>
      </c>
      <c r="D91" s="252">
        <v>84.471719251336879</v>
      </c>
      <c r="E91" s="252">
        <v>85.504786096256694</v>
      </c>
      <c r="F91" s="252">
        <v>86.543082887700564</v>
      </c>
      <c r="G91" s="252">
        <v>87.599636363636378</v>
      </c>
      <c r="H91" s="252">
        <v>88.679668449197877</v>
      </c>
      <c r="I91" s="252">
        <v>89.80926470588237</v>
      </c>
      <c r="J91" s="252">
        <v>91.029157754010697</v>
      </c>
      <c r="K91" s="252">
        <v>92.405828877005348</v>
      </c>
      <c r="L91" s="252">
        <v>94.014518716577527</v>
      </c>
      <c r="M91" s="252">
        <v>94.396072192513387</v>
      </c>
      <c r="N91" s="252">
        <v>94.780200534759388</v>
      </c>
      <c r="O91" s="252">
        <v>95.192684491978625</v>
      </c>
      <c r="P91" s="252">
        <v>95.600018716577566</v>
      </c>
      <c r="Q91" s="252">
        <v>96.033125668449188</v>
      </c>
      <c r="R91" s="252">
        <v>96.476548128342259</v>
      </c>
      <c r="S91" s="252">
        <v>96.904505347593613</v>
      </c>
      <c r="T91" s="252">
        <v>97.332454545454567</v>
      </c>
      <c r="U91" s="252">
        <v>98.466227272727281</v>
      </c>
      <c r="V91" s="252">
        <v>99.6</v>
      </c>
      <c r="W91" s="252">
        <v>99.624045454545481</v>
      </c>
      <c r="X91" s="252">
        <v>99.999999999999972</v>
      </c>
    </row>
    <row r="92" spans="2:24" s="215" customFormat="1">
      <c r="C92" s="219">
        <v>20</v>
      </c>
      <c r="D92" s="252">
        <v>84.329989440337926</v>
      </c>
      <c r="E92" s="252">
        <v>85.365432946145731</v>
      </c>
      <c r="F92" s="252">
        <v>86.395712777191164</v>
      </c>
      <c r="G92" s="252">
        <v>87.462059134107733</v>
      </c>
      <c r="H92" s="252">
        <v>88.554160506863781</v>
      </c>
      <c r="I92" s="252">
        <v>89.726108764519537</v>
      </c>
      <c r="J92" s="252">
        <v>91.010153115100337</v>
      </c>
      <c r="K92" s="252">
        <v>92.473738120380133</v>
      </c>
      <c r="L92" s="252">
        <v>94.314041710665236</v>
      </c>
      <c r="M92" s="252">
        <v>94.746752903907108</v>
      </c>
      <c r="N92" s="252">
        <v>95.182014255543834</v>
      </c>
      <c r="O92" s="252">
        <v>95.637629355860597</v>
      </c>
      <c r="P92" s="252">
        <v>96.085617740232337</v>
      </c>
      <c r="Q92" s="252">
        <v>96.551417634635669</v>
      </c>
      <c r="R92" s="252">
        <v>96.981586589229153</v>
      </c>
      <c r="S92" s="252">
        <v>97.414297782470967</v>
      </c>
      <c r="T92" s="252">
        <v>97.821554910242867</v>
      </c>
      <c r="U92" s="252">
        <v>98.710777455121431</v>
      </c>
      <c r="V92" s="252">
        <v>99.6</v>
      </c>
      <c r="W92" s="252">
        <v>99.696333157338969</v>
      </c>
      <c r="X92" s="252">
        <v>100.00000000000003</v>
      </c>
    </row>
    <row r="93" spans="2:24" s="215" customFormat="1">
      <c r="C93" s="219">
        <v>25</v>
      </c>
      <c r="D93" s="252">
        <v>84.316087636932707</v>
      </c>
      <c r="E93" s="252">
        <v>85.346737089201881</v>
      </c>
      <c r="F93" s="252">
        <v>86.392652582159641</v>
      </c>
      <c r="G93" s="252">
        <v>87.464021909233168</v>
      </c>
      <c r="H93" s="252">
        <v>88.576103286384978</v>
      </c>
      <c r="I93" s="252">
        <v>89.774710485133042</v>
      </c>
      <c r="J93" s="252">
        <v>91.09838028169014</v>
      </c>
      <c r="K93" s="252">
        <v>92.662605633802826</v>
      </c>
      <c r="L93" s="252">
        <v>94.674475743348978</v>
      </c>
      <c r="M93" s="252">
        <v>95.117081377151806</v>
      </c>
      <c r="N93" s="252">
        <v>95.584843505477309</v>
      </c>
      <c r="O93" s="252">
        <v>96.082785602503918</v>
      </c>
      <c r="P93" s="252">
        <v>96.535453834115799</v>
      </c>
      <c r="Q93" s="252">
        <v>96.983090766823167</v>
      </c>
      <c r="R93" s="252">
        <v>97.413129890453831</v>
      </c>
      <c r="S93" s="252">
        <v>97.820532081377166</v>
      </c>
      <c r="T93" s="252">
        <v>98.232965571205028</v>
      </c>
      <c r="U93" s="252">
        <v>98.916482785602511</v>
      </c>
      <c r="V93" s="252">
        <v>99.6</v>
      </c>
      <c r="W93" s="252">
        <v>99.710414710485168</v>
      </c>
      <c r="X93" s="252">
        <v>100.00000000000003</v>
      </c>
    </row>
    <row r="94" spans="2:24" s="215" customFormat="1">
      <c r="C94" s="219">
        <v>40</v>
      </c>
      <c r="D94" s="252">
        <v>84.391822311963665</v>
      </c>
      <c r="E94" s="252">
        <v>85.41625946491672</v>
      </c>
      <c r="F94" s="252">
        <v>86.44808682483594</v>
      </c>
      <c r="G94" s="252">
        <v>87.519318525996965</v>
      </c>
      <c r="H94" s="252">
        <v>88.652110045431613</v>
      </c>
      <c r="I94" s="252">
        <v>89.55760302556078</v>
      </c>
      <c r="J94" s="252">
        <v>91.321337708228185</v>
      </c>
      <c r="K94" s="252">
        <v>92.901875326030265</v>
      </c>
      <c r="L94" s="252">
        <v>95.378980177360461</v>
      </c>
      <c r="M94" s="252">
        <v>95.909606155451243</v>
      </c>
      <c r="N94" s="252">
        <v>96.402509128847171</v>
      </c>
      <c r="O94" s="252">
        <v>96.895419926969254</v>
      </c>
      <c r="P94" s="252">
        <v>97.353119457485676</v>
      </c>
      <c r="Q94" s="252">
        <v>97.783150756390214</v>
      </c>
      <c r="R94" s="252">
        <v>98.162892540427777</v>
      </c>
      <c r="S94" s="252">
        <v>98.575326030255624</v>
      </c>
      <c r="T94" s="252">
        <v>98.917344809598362</v>
      </c>
      <c r="U94" s="252">
        <v>99.261867501304152</v>
      </c>
      <c r="V94" s="252">
        <v>99.6</v>
      </c>
      <c r="W94" s="252">
        <v>99.740427751695364</v>
      </c>
      <c r="X94" s="252">
        <v>100.00175795513829</v>
      </c>
    </row>
    <row r="95" spans="2:24" s="215" customFormat="1">
      <c r="D95" s="253"/>
      <c r="E95" s="253"/>
      <c r="F95" s="253"/>
      <c r="G95" s="253"/>
      <c r="H95" s="253"/>
      <c r="I95" s="253"/>
      <c r="J95" s="253"/>
      <c r="K95" s="253"/>
      <c r="L95" s="254"/>
      <c r="M95" s="255"/>
      <c r="N95" s="255"/>
      <c r="O95" s="255"/>
      <c r="P95" s="255"/>
      <c r="Q95" s="255"/>
      <c r="R95" s="256"/>
      <c r="S95" s="257"/>
      <c r="T95" s="257"/>
    </row>
    <row r="96" spans="2:24" s="215" customFormat="1">
      <c r="D96" s="253"/>
      <c r="E96" s="253"/>
      <c r="F96" s="253"/>
      <c r="G96" s="253"/>
      <c r="H96" s="253"/>
      <c r="I96" s="253"/>
      <c r="J96" s="253"/>
      <c r="K96" s="253"/>
      <c r="L96" s="254"/>
      <c r="M96" s="255"/>
      <c r="N96" s="255"/>
      <c r="O96" s="255"/>
      <c r="P96" s="255"/>
      <c r="Q96" s="255"/>
      <c r="R96" s="256"/>
      <c r="S96" s="257"/>
      <c r="T96" s="257"/>
    </row>
    <row r="97" spans="2:23" s="215" customFormat="1">
      <c r="D97" s="258"/>
    </row>
    <row r="98" spans="2:23" s="215" customFormat="1">
      <c r="D98" s="258"/>
    </row>
    <row r="99" spans="2:23" s="215" customFormat="1"/>
    <row r="100" spans="2:23" s="215" customFormat="1"/>
    <row r="101" spans="2:23" s="215" customFormat="1">
      <c r="D101" s="258"/>
      <c r="Q101" s="235"/>
      <c r="R101" s="235"/>
      <c r="S101" s="218"/>
      <c r="T101" s="219"/>
      <c r="U101" s="219"/>
      <c r="V101" s="219"/>
      <c r="W101" s="219"/>
    </row>
    <row r="102" spans="2:23" s="215" customFormat="1">
      <c r="Q102" s="259"/>
      <c r="R102" s="259"/>
      <c r="S102" s="259"/>
      <c r="T102" s="259"/>
      <c r="U102" s="259"/>
      <c r="V102" s="259"/>
      <c r="W102" s="259"/>
    </row>
    <row r="103" spans="2:23" s="215" customFormat="1" ht="14.45" customHeight="1">
      <c r="C103" s="527" t="s">
        <v>1035</v>
      </c>
      <c r="D103" s="528"/>
      <c r="E103" s="528"/>
      <c r="F103" s="528"/>
      <c r="G103" s="528"/>
      <c r="H103" s="528"/>
      <c r="I103" s="528"/>
      <c r="J103" s="528"/>
      <c r="K103" s="528"/>
      <c r="L103" s="528"/>
      <c r="M103" s="528"/>
      <c r="N103" s="528"/>
      <c r="O103" s="529"/>
      <c r="Q103" s="259"/>
      <c r="R103" s="259"/>
      <c r="S103" s="259"/>
      <c r="T103" s="259"/>
      <c r="U103" s="259"/>
      <c r="V103" s="259"/>
      <c r="W103" s="259"/>
    </row>
    <row r="104" spans="2:23" s="215" customFormat="1">
      <c r="B104" s="221" t="s">
        <v>1036</v>
      </c>
      <c r="C104" s="226" t="s">
        <v>1037</v>
      </c>
      <c r="D104" s="232">
        <v>3.75</v>
      </c>
      <c r="E104" s="219">
        <v>3.8</v>
      </c>
      <c r="F104" s="219">
        <v>3.85</v>
      </c>
      <c r="G104" s="219">
        <v>3.9</v>
      </c>
      <c r="H104" s="219">
        <v>3.95</v>
      </c>
      <c r="I104" s="219">
        <v>4</v>
      </c>
      <c r="J104" s="219">
        <v>4.05</v>
      </c>
      <c r="K104" s="219">
        <v>4.08</v>
      </c>
      <c r="L104" s="219">
        <v>4.0999999999999996</v>
      </c>
      <c r="M104" s="219">
        <v>4.1120000000000001</v>
      </c>
      <c r="N104" s="219">
        <v>4.1159999999999997</v>
      </c>
      <c r="O104" s="219">
        <v>4.12</v>
      </c>
      <c r="S104" s="260"/>
      <c r="T104" s="260"/>
      <c r="U104" s="260"/>
      <c r="V104" s="260"/>
      <c r="W104" s="260"/>
    </row>
    <row r="105" spans="2:23" s="215" customFormat="1">
      <c r="B105" s="221" t="s">
        <v>1038</v>
      </c>
      <c r="C105" s="219">
        <v>-15</v>
      </c>
      <c r="D105" s="232">
        <v>1</v>
      </c>
      <c r="E105" s="219">
        <v>1</v>
      </c>
      <c r="F105" s="219">
        <v>1</v>
      </c>
      <c r="G105" s="219">
        <v>1</v>
      </c>
      <c r="H105" s="219">
        <v>1</v>
      </c>
      <c r="I105" s="219">
        <v>1</v>
      </c>
      <c r="J105" s="219">
        <v>0.2</v>
      </c>
      <c r="K105" s="219">
        <v>0.2</v>
      </c>
      <c r="L105" s="219">
        <v>0.2</v>
      </c>
      <c r="M105" s="219">
        <v>0.2</v>
      </c>
      <c r="N105" s="219">
        <v>0.2</v>
      </c>
      <c r="O105" s="219">
        <v>0.1</v>
      </c>
      <c r="U105" s="259"/>
      <c r="V105" s="259"/>
      <c r="W105" s="259"/>
    </row>
    <row r="106" spans="2:23" s="215" customFormat="1">
      <c r="B106" s="221" t="s">
        <v>1039</v>
      </c>
      <c r="C106" s="219">
        <v>-10</v>
      </c>
      <c r="D106" s="232">
        <v>1</v>
      </c>
      <c r="E106" s="219">
        <v>1</v>
      </c>
      <c r="F106" s="219">
        <v>1</v>
      </c>
      <c r="G106" s="219">
        <v>1</v>
      </c>
      <c r="H106" s="219">
        <v>1</v>
      </c>
      <c r="I106" s="219">
        <v>1</v>
      </c>
      <c r="J106" s="219">
        <v>0.2</v>
      </c>
      <c r="K106" s="219">
        <v>0.2</v>
      </c>
      <c r="L106" s="219">
        <v>0.2</v>
      </c>
      <c r="M106" s="219">
        <v>0.2</v>
      </c>
      <c r="N106" s="219">
        <v>0.2</v>
      </c>
      <c r="O106" s="219">
        <v>0.1</v>
      </c>
      <c r="V106" s="259"/>
      <c r="W106" s="259"/>
    </row>
    <row r="107" spans="2:23" s="215" customFormat="1">
      <c r="C107" s="219">
        <v>-8</v>
      </c>
      <c r="D107" s="232">
        <v>1</v>
      </c>
      <c r="E107" s="219">
        <v>1</v>
      </c>
      <c r="F107" s="219">
        <v>1</v>
      </c>
      <c r="G107" s="219">
        <v>1</v>
      </c>
      <c r="H107" s="219">
        <v>1</v>
      </c>
      <c r="I107" s="219">
        <v>1</v>
      </c>
      <c r="J107" s="219">
        <v>0.2</v>
      </c>
      <c r="K107" s="219">
        <v>0.2</v>
      </c>
      <c r="L107" s="219">
        <v>0.2</v>
      </c>
      <c r="M107" s="219">
        <v>0.2</v>
      </c>
      <c r="N107" s="219">
        <v>0.2</v>
      </c>
      <c r="O107" s="219">
        <v>0.2</v>
      </c>
    </row>
    <row r="108" spans="2:23" s="215" customFormat="1">
      <c r="C108" s="219">
        <v>-5</v>
      </c>
      <c r="D108" s="232">
        <v>1</v>
      </c>
      <c r="E108" s="219">
        <v>1</v>
      </c>
      <c r="F108" s="219">
        <v>1</v>
      </c>
      <c r="G108" s="219">
        <v>1</v>
      </c>
      <c r="H108" s="219">
        <v>1</v>
      </c>
      <c r="I108" s="219">
        <v>1</v>
      </c>
      <c r="J108" s="261">
        <v>0.4</v>
      </c>
      <c r="K108" s="261">
        <v>0.3</v>
      </c>
      <c r="L108" s="261">
        <v>0.3</v>
      </c>
      <c r="M108" s="262">
        <v>0.2</v>
      </c>
      <c r="N108" s="262">
        <v>0.2</v>
      </c>
      <c r="O108" s="262">
        <v>0.2</v>
      </c>
    </row>
    <row r="109" spans="2:23" s="215" customFormat="1">
      <c r="C109" s="219">
        <v>-3</v>
      </c>
      <c r="D109" s="232">
        <v>1</v>
      </c>
      <c r="E109" s="219">
        <v>1</v>
      </c>
      <c r="F109" s="219">
        <v>1</v>
      </c>
      <c r="G109" s="219">
        <v>1</v>
      </c>
      <c r="H109" s="219">
        <v>1</v>
      </c>
      <c r="I109" s="219">
        <v>1</v>
      </c>
      <c r="J109" s="261">
        <v>0.5</v>
      </c>
      <c r="K109" s="261">
        <v>0.4</v>
      </c>
      <c r="L109" s="261">
        <v>0.3</v>
      </c>
      <c r="M109" s="262">
        <v>0.3</v>
      </c>
      <c r="N109" s="262">
        <v>0.2</v>
      </c>
      <c r="O109" s="262">
        <v>0.2</v>
      </c>
    </row>
    <row r="110" spans="2:23" s="215" customFormat="1">
      <c r="C110" s="219">
        <v>-1</v>
      </c>
      <c r="D110" s="232">
        <v>1</v>
      </c>
      <c r="E110" s="219">
        <v>1</v>
      </c>
      <c r="F110" s="219">
        <v>1</v>
      </c>
      <c r="G110" s="219">
        <v>1</v>
      </c>
      <c r="H110" s="219">
        <v>1</v>
      </c>
      <c r="I110" s="219">
        <v>1</v>
      </c>
      <c r="J110" s="261">
        <v>0.5</v>
      </c>
      <c r="K110" s="261">
        <v>0.4</v>
      </c>
      <c r="L110" s="261">
        <v>0.4</v>
      </c>
      <c r="M110" s="262">
        <v>0.3</v>
      </c>
      <c r="N110" s="262">
        <v>0.2</v>
      </c>
      <c r="O110" s="262">
        <v>0.2</v>
      </c>
    </row>
    <row r="111" spans="2:23" s="215" customFormat="1">
      <c r="C111" s="262">
        <v>-0.1</v>
      </c>
      <c r="D111" s="232">
        <v>1</v>
      </c>
      <c r="E111" s="219">
        <v>1</v>
      </c>
      <c r="F111" s="219">
        <v>1</v>
      </c>
      <c r="G111" s="219">
        <v>1</v>
      </c>
      <c r="H111" s="219">
        <v>1</v>
      </c>
      <c r="I111" s="219">
        <v>1</v>
      </c>
      <c r="J111" s="261">
        <v>0.5</v>
      </c>
      <c r="K111" s="261">
        <v>0.5</v>
      </c>
      <c r="L111" s="261">
        <v>0.4</v>
      </c>
      <c r="M111" s="262">
        <v>0.4</v>
      </c>
      <c r="N111" s="262">
        <v>0.2</v>
      </c>
      <c r="O111" s="262">
        <v>0.2</v>
      </c>
    </row>
    <row r="112" spans="2:23" customFormat="1" ht="14.25">
      <c r="C112" s="233">
        <v>0</v>
      </c>
      <c r="D112" s="233">
        <v>1</v>
      </c>
      <c r="E112" s="233">
        <v>1</v>
      </c>
      <c r="F112" s="233">
        <v>1</v>
      </c>
      <c r="G112" s="233">
        <v>1</v>
      </c>
      <c r="H112" s="233">
        <v>1</v>
      </c>
      <c r="I112" s="233">
        <v>1</v>
      </c>
      <c r="J112" s="233">
        <v>1</v>
      </c>
      <c r="K112" s="233">
        <v>1</v>
      </c>
      <c r="L112" s="233">
        <v>1</v>
      </c>
      <c r="M112" s="233">
        <v>1</v>
      </c>
      <c r="N112" s="233">
        <v>1</v>
      </c>
      <c r="O112" s="233">
        <v>1</v>
      </c>
    </row>
    <row r="113" spans="2:29" customFormat="1" ht="14.25">
      <c r="C113" s="263">
        <v>0.1</v>
      </c>
      <c r="D113" s="233">
        <v>1</v>
      </c>
      <c r="E113" s="233">
        <v>1</v>
      </c>
      <c r="F113" s="233">
        <v>1</v>
      </c>
      <c r="G113" s="233">
        <v>1</v>
      </c>
      <c r="H113" s="233">
        <v>1</v>
      </c>
      <c r="I113" s="233">
        <v>1</v>
      </c>
      <c r="J113" s="263">
        <v>3</v>
      </c>
      <c r="K113" s="263">
        <v>3</v>
      </c>
      <c r="L113" s="263">
        <v>3</v>
      </c>
      <c r="M113" s="263">
        <v>5</v>
      </c>
      <c r="N113" s="263">
        <v>5</v>
      </c>
      <c r="O113" s="263">
        <v>5</v>
      </c>
    </row>
    <row r="114" spans="2:29" customFormat="1" ht="14.25">
      <c r="C114" s="233">
        <v>1</v>
      </c>
      <c r="D114" s="233">
        <v>1</v>
      </c>
      <c r="E114" s="233">
        <v>1</v>
      </c>
      <c r="F114" s="233">
        <v>1</v>
      </c>
      <c r="G114" s="233">
        <v>1</v>
      </c>
      <c r="H114" s="233">
        <v>1</v>
      </c>
      <c r="I114" s="233">
        <v>1</v>
      </c>
      <c r="J114" s="263">
        <v>3</v>
      </c>
      <c r="K114" s="263">
        <v>3</v>
      </c>
      <c r="L114" s="263">
        <v>3</v>
      </c>
      <c r="M114" s="263">
        <v>5</v>
      </c>
      <c r="N114" s="263">
        <v>5</v>
      </c>
      <c r="O114" s="263">
        <v>5</v>
      </c>
    </row>
    <row r="115" spans="2:29" customFormat="1" ht="14.25">
      <c r="C115" s="233">
        <v>3</v>
      </c>
      <c r="D115" s="233">
        <v>1</v>
      </c>
      <c r="E115" s="233">
        <v>1</v>
      </c>
      <c r="F115" s="233">
        <v>1</v>
      </c>
      <c r="G115" s="233">
        <v>1</v>
      </c>
      <c r="H115" s="233">
        <v>1</v>
      </c>
      <c r="I115" s="233">
        <v>1</v>
      </c>
      <c r="J115" s="263">
        <v>3</v>
      </c>
      <c r="K115" s="263">
        <v>3</v>
      </c>
      <c r="L115" s="263">
        <v>3</v>
      </c>
      <c r="M115" s="263">
        <v>5</v>
      </c>
      <c r="N115" s="263">
        <v>5</v>
      </c>
      <c r="O115" s="263">
        <v>5</v>
      </c>
    </row>
    <row r="116" spans="2:29" customFormat="1" ht="14.25">
      <c r="C116" s="233">
        <v>5</v>
      </c>
      <c r="D116" s="233">
        <v>1</v>
      </c>
      <c r="E116" s="233">
        <v>1</v>
      </c>
      <c r="F116" s="233">
        <v>1</v>
      </c>
      <c r="G116" s="233">
        <v>1</v>
      </c>
      <c r="H116" s="233">
        <v>1</v>
      </c>
      <c r="I116" s="233">
        <v>1</v>
      </c>
      <c r="J116" s="233">
        <v>5</v>
      </c>
      <c r="K116" s="233">
        <v>5</v>
      </c>
      <c r="L116" s="233">
        <v>5</v>
      </c>
      <c r="M116" s="233">
        <v>8</v>
      </c>
      <c r="N116" s="233">
        <v>8</v>
      </c>
      <c r="O116" s="233">
        <v>8</v>
      </c>
    </row>
    <row r="117" spans="2:29" customFormat="1" ht="14.25">
      <c r="C117" s="233">
        <v>8</v>
      </c>
      <c r="D117" s="233">
        <v>1</v>
      </c>
      <c r="E117" s="233">
        <v>1</v>
      </c>
      <c r="F117" s="233">
        <v>1</v>
      </c>
      <c r="G117" s="233">
        <v>1</v>
      </c>
      <c r="H117" s="233">
        <v>1</v>
      </c>
      <c r="I117" s="233">
        <v>1</v>
      </c>
      <c r="J117" s="233">
        <v>8</v>
      </c>
      <c r="K117" s="233">
        <v>8</v>
      </c>
      <c r="L117" s="233">
        <v>8</v>
      </c>
      <c r="M117" s="233">
        <v>8</v>
      </c>
      <c r="N117" s="233">
        <v>10</v>
      </c>
      <c r="O117" s="233">
        <v>10</v>
      </c>
    </row>
    <row r="118" spans="2:29" customFormat="1" ht="14.25">
      <c r="C118" s="233">
        <v>10</v>
      </c>
      <c r="D118" s="233">
        <v>1</v>
      </c>
      <c r="E118" s="233">
        <v>1</v>
      </c>
      <c r="F118" s="233">
        <v>1</v>
      </c>
      <c r="G118" s="233">
        <v>1</v>
      </c>
      <c r="H118" s="233">
        <v>1</v>
      </c>
      <c r="I118" s="233">
        <v>1</v>
      </c>
      <c r="J118" s="233">
        <v>8</v>
      </c>
      <c r="K118" s="233">
        <v>8</v>
      </c>
      <c r="L118" s="233">
        <v>8</v>
      </c>
      <c r="M118" s="233">
        <v>8</v>
      </c>
      <c r="N118" s="233">
        <v>10</v>
      </c>
      <c r="O118" s="233">
        <v>15</v>
      </c>
    </row>
    <row r="119" spans="2:29" customFormat="1" ht="14.25">
      <c r="C119" s="233">
        <v>15</v>
      </c>
      <c r="D119" s="233">
        <v>1</v>
      </c>
      <c r="E119" s="233">
        <v>1</v>
      </c>
      <c r="F119" s="233">
        <v>1</v>
      </c>
      <c r="G119" s="233">
        <v>1</v>
      </c>
      <c r="H119" s="233">
        <v>1</v>
      </c>
      <c r="I119" s="233">
        <v>1</v>
      </c>
      <c r="J119" s="233">
        <v>10</v>
      </c>
      <c r="K119" s="233">
        <v>10</v>
      </c>
      <c r="L119" s="233">
        <v>10</v>
      </c>
      <c r="M119" s="233">
        <v>10</v>
      </c>
      <c r="N119" s="233">
        <v>10</v>
      </c>
      <c r="O119" s="233">
        <v>15</v>
      </c>
    </row>
    <row r="120" spans="2:29" customFormat="1" ht="14.25"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</row>
    <row r="121" spans="2:29" s="215" customFormat="1">
      <c r="C121" s="242"/>
      <c r="D121" s="242"/>
    </row>
    <row r="122" spans="2:29" s="215" customFormat="1" ht="14.45" customHeight="1">
      <c r="C122" s="519" t="s">
        <v>1040</v>
      </c>
      <c r="D122" s="519"/>
      <c r="E122" s="519"/>
      <c r="F122" s="519"/>
      <c r="G122" s="519"/>
      <c r="H122" s="519"/>
    </row>
    <row r="123" spans="2:29" s="215" customFormat="1">
      <c r="B123" s="221" t="s">
        <v>1041</v>
      </c>
      <c r="C123" s="216" t="s">
        <v>1012</v>
      </c>
      <c r="D123" s="232">
        <v>-40</v>
      </c>
      <c r="E123" s="265">
        <v>-14</v>
      </c>
      <c r="F123" s="219">
        <v>-10</v>
      </c>
      <c r="G123" s="219">
        <v>-5</v>
      </c>
      <c r="H123" s="219">
        <v>-1</v>
      </c>
    </row>
    <row r="124" spans="2:29" s="215" customFormat="1">
      <c r="B124" s="221" t="s">
        <v>1042</v>
      </c>
      <c r="C124" s="216" t="s">
        <v>970</v>
      </c>
      <c r="D124" s="232">
        <v>1</v>
      </c>
      <c r="E124" s="219">
        <v>1</v>
      </c>
      <c r="F124" s="219">
        <v>1.2</v>
      </c>
      <c r="G124" s="219">
        <v>1.3</v>
      </c>
      <c r="H124" s="219">
        <v>1.5</v>
      </c>
    </row>
    <row r="125" spans="2:29" s="215" customFormat="1"/>
    <row r="126" spans="2:29" s="215" customFormat="1">
      <c r="C126" s="519" t="s">
        <v>1043</v>
      </c>
      <c r="D126" s="519"/>
      <c r="E126" s="519"/>
      <c r="F126" s="519"/>
      <c r="G126" s="519"/>
      <c r="H126" s="519"/>
      <c r="I126" s="519"/>
      <c r="J126" s="519"/>
      <c r="K126" s="519"/>
      <c r="L126" s="519"/>
    </row>
    <row r="127" spans="2:29" s="215" customFormat="1">
      <c r="B127" s="221" t="s">
        <v>1044</v>
      </c>
      <c r="C127" s="226" t="s">
        <v>1032</v>
      </c>
      <c r="D127" s="251">
        <v>4.0004172000000002</v>
      </c>
      <c r="E127" s="251">
        <v>4.0103752000000004</v>
      </c>
      <c r="F127" s="251">
        <v>4.0203872</v>
      </c>
      <c r="G127" s="251">
        <v>4.0304703999999996</v>
      </c>
      <c r="H127" s="251">
        <v>4.0404752000000004</v>
      </c>
      <c r="I127" s="251">
        <v>4.0504036000000001</v>
      </c>
      <c r="J127" s="251">
        <v>4.0603904000000002</v>
      </c>
      <c r="K127" s="251">
        <v>4.0704924</v>
      </c>
      <c r="L127" s="251">
        <v>4.0804488000000001</v>
      </c>
      <c r="M127" s="251">
        <v>4.0904680000000004</v>
      </c>
      <c r="N127" s="251">
        <v>4.1004367999999998</v>
      </c>
      <c r="O127" s="251">
        <v>4.1024111999999997</v>
      </c>
      <c r="P127" s="251">
        <v>4.1044888000000004</v>
      </c>
      <c r="Q127" s="251">
        <v>4.1063944000000001</v>
      </c>
      <c r="R127" s="251">
        <v>4.1084420000000001</v>
      </c>
      <c r="S127" s="251">
        <v>4.1104168000000003</v>
      </c>
      <c r="T127" s="251">
        <v>4.1123459999999996</v>
      </c>
      <c r="U127" s="251">
        <v>4.1144352</v>
      </c>
      <c r="V127" s="251">
        <v>4.1164491999999999</v>
      </c>
      <c r="W127" s="251">
        <v>4.1184848000000001</v>
      </c>
      <c r="X127" s="251">
        <v>4.1200080000000003</v>
      </c>
      <c r="AC127" s="215">
        <v>82.367564361433622</v>
      </c>
    </row>
    <row r="128" spans="2:29" s="215" customFormat="1">
      <c r="B128" s="221" t="s">
        <v>1045</v>
      </c>
      <c r="C128" s="219">
        <v>-10</v>
      </c>
      <c r="D128" s="252">
        <v>94.924930409356719</v>
      </c>
      <c r="E128" s="252">
        <v>95.164570760233914</v>
      </c>
      <c r="F128" s="252">
        <v>95.446219883040968</v>
      </c>
      <c r="G128" s="252">
        <v>95.64278128654972</v>
      </c>
      <c r="H128" s="252">
        <v>95.912105847953228</v>
      </c>
      <c r="I128" s="252">
        <v>96.092263742690079</v>
      </c>
      <c r="J128" s="252">
        <v>96.356290058479516</v>
      </c>
      <c r="K128" s="252">
        <v>96.675579532163766</v>
      </c>
      <c r="L128" s="252">
        <v>96.870544444444434</v>
      </c>
      <c r="M128" s="252">
        <v>97.582369005847966</v>
      </c>
      <c r="N128" s="252">
        <v>97.93132514619883</v>
      </c>
      <c r="O128" s="252">
        <v>98.226605847953223</v>
      </c>
      <c r="P128" s="252">
        <v>98.506772514619897</v>
      </c>
      <c r="Q128" s="252">
        <v>98.771851461988319</v>
      </c>
      <c r="R128" s="252">
        <v>98.939544444444451</v>
      </c>
      <c r="S128" s="252">
        <v>99.36375497076024</v>
      </c>
      <c r="T128" s="252">
        <v>99.70475497076022</v>
      </c>
      <c r="U128" s="252">
        <v>99.912588304093561</v>
      </c>
      <c r="V128" s="252">
        <v>99.945526900584809</v>
      </c>
      <c r="W128" s="252">
        <v>99.973947953216381</v>
      </c>
      <c r="X128" s="252">
        <v>100.00000058479534</v>
      </c>
      <c r="AC128" s="215">
        <v>83.382158001009586</v>
      </c>
    </row>
    <row r="129" spans="2:29" s="215" customFormat="1" ht="33">
      <c r="B129" s="215" t="s">
        <v>1046</v>
      </c>
      <c r="C129" s="219">
        <v>-5</v>
      </c>
      <c r="D129" s="252">
        <v>92.771237024221449</v>
      </c>
      <c r="E129" s="252">
        <v>93.763780276816604</v>
      </c>
      <c r="F129" s="252">
        <v>93.963961937716249</v>
      </c>
      <c r="G129" s="252">
        <v>94.158581314878901</v>
      </c>
      <c r="H129" s="252">
        <v>94.553373702422135</v>
      </c>
      <c r="I129" s="252">
        <v>94.742430795847753</v>
      </c>
      <c r="J129" s="252">
        <v>94.942603806228362</v>
      </c>
      <c r="K129" s="252">
        <v>95.151124567474028</v>
      </c>
      <c r="L129" s="252">
        <v>95.34295847750866</v>
      </c>
      <c r="M129" s="252">
        <v>95.54869377162629</v>
      </c>
      <c r="N129" s="252">
        <v>96.32329584775087</v>
      </c>
      <c r="O129" s="252">
        <v>96.604178200692019</v>
      </c>
      <c r="P129" s="252">
        <v>96.809749134948092</v>
      </c>
      <c r="Q129" s="252">
        <v>97.523832179930793</v>
      </c>
      <c r="R129" s="252">
        <v>97.955735294117645</v>
      </c>
      <c r="S129" s="252">
        <v>98.287837370242229</v>
      </c>
      <c r="T129" s="252">
        <v>98.594134948096894</v>
      </c>
      <c r="U129" s="252">
        <v>98.799775086505178</v>
      </c>
      <c r="V129" s="252">
        <v>99.187465397923873</v>
      </c>
      <c r="W129" s="252">
        <v>99.676885813148786</v>
      </c>
      <c r="X129" s="252">
        <v>100</v>
      </c>
      <c r="AC129" s="215">
        <v>84.391822311963665</v>
      </c>
    </row>
    <row r="130" spans="2:29" s="215" customFormat="1">
      <c r="C130" s="219">
        <v>0</v>
      </c>
      <c r="D130" s="252">
        <v>89.241991620111733</v>
      </c>
      <c r="E130" s="252">
        <v>90.201321229050279</v>
      </c>
      <c r="F130" s="252">
        <v>91.144301675977644</v>
      </c>
      <c r="G130" s="252">
        <v>92.12986871508383</v>
      </c>
      <c r="H130" s="252">
        <v>93.115603351955329</v>
      </c>
      <c r="I130" s="252">
        <v>94.112106145251389</v>
      </c>
      <c r="J130" s="252">
        <v>94.306025139664825</v>
      </c>
      <c r="K130" s="252">
        <v>94.510712290502781</v>
      </c>
      <c r="L130" s="252">
        <v>94.710011173184355</v>
      </c>
      <c r="M130" s="252">
        <v>94.920086592178762</v>
      </c>
      <c r="N130" s="252">
        <v>95.127472067039079</v>
      </c>
      <c r="O130" s="252">
        <v>95.332159217877077</v>
      </c>
      <c r="P130" s="252">
        <v>96.436452513966515</v>
      </c>
      <c r="Q130" s="252">
        <v>97.471167597765401</v>
      </c>
      <c r="R130" s="252">
        <v>97.911178770949732</v>
      </c>
      <c r="S130" s="252">
        <v>98.295128491620105</v>
      </c>
      <c r="T130" s="252">
        <v>98.65359497206704</v>
      </c>
      <c r="U130" s="252">
        <v>98.904178770949741</v>
      </c>
      <c r="V130" s="252">
        <v>99.58178491620113</v>
      </c>
      <c r="W130" s="252">
        <v>99.958108938547525</v>
      </c>
      <c r="X130" s="252">
        <v>100.00000000000003</v>
      </c>
      <c r="AC130" s="215">
        <v>85.41625946491672</v>
      </c>
    </row>
    <row r="131" spans="2:29" s="215" customFormat="1">
      <c r="C131" s="219">
        <v>5</v>
      </c>
      <c r="D131" s="252">
        <v>88.260129191863641</v>
      </c>
      <c r="E131" s="252">
        <v>90.242067069818589</v>
      </c>
      <c r="F131" s="252">
        <v>91.297806487080791</v>
      </c>
      <c r="G131" s="252">
        <v>92.376487080813632</v>
      </c>
      <c r="H131" s="252">
        <v>93.505519516217689</v>
      </c>
      <c r="I131" s="252">
        <v>93.749345794392497</v>
      </c>
      <c r="J131" s="252">
        <v>93.971970863111579</v>
      </c>
      <c r="K131" s="252">
        <v>94.22375481033535</v>
      </c>
      <c r="L131" s="252">
        <v>94.464934029686646</v>
      </c>
      <c r="M131" s="252">
        <v>94.722020340846598</v>
      </c>
      <c r="N131" s="252">
        <v>94.971148982957658</v>
      </c>
      <c r="O131" s="252">
        <v>95.249428257284208</v>
      </c>
      <c r="P131" s="252">
        <v>95.506514568444203</v>
      </c>
      <c r="Q131" s="252">
        <v>95.776844420011003</v>
      </c>
      <c r="R131" s="252">
        <v>96.31849367784497</v>
      </c>
      <c r="S131" s="252">
        <v>96.594802089059925</v>
      </c>
      <c r="T131" s="252">
        <v>98.065255634964259</v>
      </c>
      <c r="U131" s="252">
        <v>98.66562671797692</v>
      </c>
      <c r="V131" s="252">
        <v>99.183675096206684</v>
      </c>
      <c r="W131" s="252">
        <v>99.639274326553036</v>
      </c>
      <c r="X131" s="252">
        <v>100</v>
      </c>
      <c r="AC131" s="215">
        <v>86.44808682483594</v>
      </c>
    </row>
    <row r="132" spans="2:29" s="215" customFormat="1">
      <c r="C132" s="219">
        <v>10</v>
      </c>
      <c r="D132" s="252">
        <v>87.680795885219283</v>
      </c>
      <c r="E132" s="252">
        <v>88.716161342717911</v>
      </c>
      <c r="F132" s="252">
        <v>89.777945316729841</v>
      </c>
      <c r="G132" s="252">
        <v>90.912698971304835</v>
      </c>
      <c r="H132" s="252">
        <v>92.129022739577707</v>
      </c>
      <c r="I132" s="252">
        <v>93.42104493773688</v>
      </c>
      <c r="J132" s="252">
        <v>93.710771521386036</v>
      </c>
      <c r="K132" s="252">
        <v>93.990054141851658</v>
      </c>
      <c r="L132" s="252">
        <v>94.29805360043315</v>
      </c>
      <c r="M132" s="252">
        <v>94.626932864103949</v>
      </c>
      <c r="N132" s="252">
        <v>94.947975094748244</v>
      </c>
      <c r="O132" s="252">
        <v>95.276854358419058</v>
      </c>
      <c r="P132" s="252">
        <v>95.626613427179223</v>
      </c>
      <c r="Q132" s="252">
        <v>95.981594477531146</v>
      </c>
      <c r="R132" s="252">
        <v>96.354848402815378</v>
      </c>
      <c r="S132" s="252">
        <v>96.868429886302138</v>
      </c>
      <c r="T132" s="252">
        <v>97.991878722252309</v>
      </c>
      <c r="U132" s="252">
        <v>98.687758527341657</v>
      </c>
      <c r="V132" s="252">
        <v>99.22074174336764</v>
      </c>
      <c r="W132" s="252">
        <v>99.677994044396328</v>
      </c>
      <c r="X132" s="252">
        <v>100.00000270709259</v>
      </c>
      <c r="AC132" s="215">
        <v>87.519318525996965</v>
      </c>
    </row>
    <row r="133" spans="2:29" s="215" customFormat="1">
      <c r="C133" s="219">
        <v>15</v>
      </c>
      <c r="D133" s="252">
        <v>82.369441176470602</v>
      </c>
      <c r="E133" s="252">
        <v>83.443858288770073</v>
      </c>
      <c r="F133" s="252">
        <v>84.471719251336879</v>
      </c>
      <c r="G133" s="252">
        <v>85.504786096256694</v>
      </c>
      <c r="H133" s="252">
        <v>86.543082887700564</v>
      </c>
      <c r="I133" s="252">
        <v>87.599636363636378</v>
      </c>
      <c r="J133" s="252">
        <v>88.679668449197877</v>
      </c>
      <c r="K133" s="252">
        <v>89.80926470588237</v>
      </c>
      <c r="L133" s="252">
        <v>91.029157754010697</v>
      </c>
      <c r="M133" s="252">
        <v>92.405828877005348</v>
      </c>
      <c r="N133" s="252">
        <v>94.014518716577527</v>
      </c>
      <c r="O133" s="252">
        <v>94.396072192513387</v>
      </c>
      <c r="P133" s="252">
        <v>94.780200534759388</v>
      </c>
      <c r="Q133" s="252">
        <v>95.192684491978625</v>
      </c>
      <c r="R133" s="252">
        <v>95.600018716577566</v>
      </c>
      <c r="S133" s="252">
        <v>96.033125668449188</v>
      </c>
      <c r="T133" s="252">
        <v>96.476548128342259</v>
      </c>
      <c r="U133" s="252">
        <v>96.904505347593613</v>
      </c>
      <c r="V133" s="252">
        <v>97.332454545454567</v>
      </c>
      <c r="W133" s="252">
        <v>98.466227272727281</v>
      </c>
      <c r="X133" s="252">
        <v>99.6</v>
      </c>
      <c r="AC133" s="215">
        <v>88.652110045431613</v>
      </c>
    </row>
    <row r="134" spans="2:29" s="215" customFormat="1">
      <c r="C134" s="219">
        <v>20</v>
      </c>
      <c r="D134" s="252">
        <v>82.251388595564947</v>
      </c>
      <c r="E134" s="252">
        <v>83.297127771911278</v>
      </c>
      <c r="F134" s="252">
        <v>84.329989440337926</v>
      </c>
      <c r="G134" s="252">
        <v>85.365432946145731</v>
      </c>
      <c r="H134" s="252">
        <v>86.395712777191164</v>
      </c>
      <c r="I134" s="252">
        <v>87.462059134107733</v>
      </c>
      <c r="J134" s="252">
        <v>88.554160506863781</v>
      </c>
      <c r="K134" s="252">
        <v>89.726108764519537</v>
      </c>
      <c r="L134" s="252">
        <v>91.010153115100337</v>
      </c>
      <c r="M134" s="252">
        <v>92.473738120380133</v>
      </c>
      <c r="N134" s="252">
        <v>94.314041710665236</v>
      </c>
      <c r="O134" s="252">
        <v>94.746752903907108</v>
      </c>
      <c r="P134" s="252">
        <v>95.182014255543834</v>
      </c>
      <c r="Q134" s="252">
        <v>95.637629355860597</v>
      </c>
      <c r="R134" s="252">
        <v>96.085617740232337</v>
      </c>
      <c r="S134" s="252">
        <v>96.551417634635669</v>
      </c>
      <c r="T134" s="252">
        <v>96.981586589229153</v>
      </c>
      <c r="U134" s="252">
        <v>97.414297782470967</v>
      </c>
      <c r="V134" s="252">
        <v>97.821554910242867</v>
      </c>
      <c r="W134" s="252">
        <v>98.710777455121431</v>
      </c>
      <c r="X134" s="252">
        <v>99.6</v>
      </c>
      <c r="AC134" s="215">
        <v>89.893263503281176</v>
      </c>
    </row>
    <row r="135" spans="2:29" s="215" customFormat="1">
      <c r="C135" s="219">
        <v>25</v>
      </c>
      <c r="D135" s="252">
        <v>82.242065727699526</v>
      </c>
      <c r="E135" s="252">
        <v>83.285438184663548</v>
      </c>
      <c r="F135" s="252">
        <v>84.316087636932707</v>
      </c>
      <c r="G135" s="252">
        <v>85.346737089201881</v>
      </c>
      <c r="H135" s="252">
        <v>86.392652582159641</v>
      </c>
      <c r="I135" s="252">
        <v>87.464021909233168</v>
      </c>
      <c r="J135" s="252">
        <v>88.576103286384978</v>
      </c>
      <c r="K135" s="252">
        <v>89.774710485133042</v>
      </c>
      <c r="L135" s="252">
        <v>91.09838028169014</v>
      </c>
      <c r="M135" s="252">
        <v>92.662605633802826</v>
      </c>
      <c r="N135" s="252">
        <v>94.674475743348978</v>
      </c>
      <c r="O135" s="252">
        <v>95.117081377151806</v>
      </c>
      <c r="P135" s="252">
        <v>95.584843505477309</v>
      </c>
      <c r="Q135" s="252">
        <v>96.082785602503918</v>
      </c>
      <c r="R135" s="252">
        <v>96.535453834115799</v>
      </c>
      <c r="S135" s="252">
        <v>96.983090766823167</v>
      </c>
      <c r="T135" s="252">
        <v>97.413129890453831</v>
      </c>
      <c r="U135" s="252">
        <v>97.820532081377166</v>
      </c>
      <c r="V135" s="252">
        <v>98.232965571205028</v>
      </c>
      <c r="W135" s="252">
        <v>98.916482785602511</v>
      </c>
      <c r="X135" s="252">
        <v>99.6</v>
      </c>
      <c r="AC135" s="215">
        <v>91.321337708228185</v>
      </c>
    </row>
    <row r="136" spans="2:29" s="215" customFormat="1">
      <c r="C136" s="219">
        <v>40</v>
      </c>
      <c r="D136" s="252">
        <v>82.367564361433622</v>
      </c>
      <c r="E136" s="252">
        <v>83.382158001009586</v>
      </c>
      <c r="F136" s="252">
        <v>84.391822311963665</v>
      </c>
      <c r="G136" s="252">
        <v>85.41625946491672</v>
      </c>
      <c r="H136" s="252">
        <v>86.44808682483594</v>
      </c>
      <c r="I136" s="252">
        <v>87.519318525996965</v>
      </c>
      <c r="J136" s="252">
        <v>88.652110045431613</v>
      </c>
      <c r="K136" s="252">
        <v>89.55760302556078</v>
      </c>
      <c r="L136" s="252">
        <v>91.321337708228185</v>
      </c>
      <c r="M136" s="252">
        <v>92.901875326030265</v>
      </c>
      <c r="N136" s="252">
        <v>95.378980177360461</v>
      </c>
      <c r="O136" s="252">
        <v>95.909606155451243</v>
      </c>
      <c r="P136" s="252">
        <v>96.402509128847171</v>
      </c>
      <c r="Q136" s="252">
        <v>96.895419926969254</v>
      </c>
      <c r="R136" s="252">
        <v>97.353119457485676</v>
      </c>
      <c r="S136" s="252">
        <v>97.783150756390214</v>
      </c>
      <c r="T136" s="252">
        <v>98.162892540427777</v>
      </c>
      <c r="U136" s="252">
        <v>98.575326030255624</v>
      </c>
      <c r="V136" s="252">
        <v>98.917344809598362</v>
      </c>
      <c r="W136" s="252">
        <v>99.261867501304152</v>
      </c>
      <c r="X136" s="252">
        <v>99.6</v>
      </c>
      <c r="AC136" s="215">
        <v>93.129492680464423</v>
      </c>
    </row>
    <row r="137" spans="2:29" s="215" customFormat="1"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55"/>
      <c r="AC137" s="215">
        <v>95.526569914184748</v>
      </c>
    </row>
    <row r="138" spans="2:29" s="215" customFormat="1">
      <c r="D138" s="253"/>
      <c r="E138" s="253"/>
      <c r="F138" s="253"/>
      <c r="G138" s="253"/>
      <c r="H138" s="253"/>
      <c r="I138" s="253"/>
      <c r="J138" s="253"/>
      <c r="K138" s="253"/>
      <c r="L138" s="254"/>
      <c r="M138" s="255"/>
      <c r="N138" s="255"/>
      <c r="O138" s="255"/>
      <c r="P138" s="255"/>
      <c r="Q138" s="255"/>
      <c r="R138" s="255"/>
      <c r="S138" s="255"/>
      <c r="T138" s="255"/>
      <c r="AC138" s="215">
        <v>96.040053003533572</v>
      </c>
    </row>
    <row r="139" spans="2:29" s="215" customFormat="1">
      <c r="C139" s="258"/>
      <c r="AC139" s="215">
        <v>96.517031802120144</v>
      </c>
    </row>
    <row r="140" spans="2:29" s="215" customFormat="1">
      <c r="C140" s="519" t="s">
        <v>1047</v>
      </c>
      <c r="D140" s="519"/>
      <c r="E140" s="519"/>
      <c r="F140" s="519"/>
      <c r="G140" s="519"/>
      <c r="H140" s="519"/>
      <c r="I140" s="519"/>
      <c r="J140" s="519"/>
      <c r="K140" s="519"/>
      <c r="L140" s="519"/>
      <c r="M140" s="519"/>
      <c r="N140" s="519"/>
      <c r="O140" s="519"/>
      <c r="AC140" s="215">
        <v>96.994018172640097</v>
      </c>
    </row>
    <row r="141" spans="2:29" s="215" customFormat="1">
      <c r="B141" s="215" t="s">
        <v>1048</v>
      </c>
      <c r="C141" s="226" t="s">
        <v>1037</v>
      </c>
      <c r="D141" s="232">
        <v>3.75</v>
      </c>
      <c r="E141" s="219">
        <v>3.8</v>
      </c>
      <c r="F141" s="219">
        <v>3.85</v>
      </c>
      <c r="G141" s="219">
        <v>3.9</v>
      </c>
      <c r="H141" s="219">
        <v>3.95</v>
      </c>
      <c r="I141" s="219">
        <v>4</v>
      </c>
      <c r="J141" s="219">
        <v>4.05</v>
      </c>
      <c r="K141" s="219">
        <v>4.08</v>
      </c>
      <c r="L141" s="219">
        <v>4.0999999999999996</v>
      </c>
      <c r="M141" s="219">
        <v>4.1120000000000001</v>
      </c>
      <c r="N141" s="219">
        <v>4.1159999999999997</v>
      </c>
      <c r="O141" s="219">
        <v>4.12</v>
      </c>
      <c r="AC141" s="215">
        <v>97.436930843008582</v>
      </c>
    </row>
    <row r="142" spans="2:29" s="215" customFormat="1">
      <c r="B142" s="215" t="s">
        <v>1049</v>
      </c>
      <c r="C142" s="219">
        <v>-15</v>
      </c>
      <c r="D142" s="232">
        <v>1</v>
      </c>
      <c r="E142" s="219">
        <v>1</v>
      </c>
      <c r="F142" s="219">
        <v>1</v>
      </c>
      <c r="G142" s="219">
        <v>1</v>
      </c>
      <c r="H142" s="219">
        <v>1</v>
      </c>
      <c r="I142" s="219">
        <v>1</v>
      </c>
      <c r="J142" s="219">
        <v>0.2</v>
      </c>
      <c r="K142" s="219">
        <v>0.2</v>
      </c>
      <c r="L142" s="219">
        <v>0.2</v>
      </c>
      <c r="M142" s="219">
        <v>0.2</v>
      </c>
      <c r="N142" s="219">
        <v>0.2</v>
      </c>
      <c r="O142" s="219">
        <v>0.1</v>
      </c>
      <c r="AC142" s="215">
        <v>97.853069156991424</v>
      </c>
    </row>
    <row r="143" spans="2:29" s="215" customFormat="1" ht="33">
      <c r="B143" s="215" t="s">
        <v>1050</v>
      </c>
      <c r="C143" s="219">
        <v>-10</v>
      </c>
      <c r="D143" s="232">
        <v>1</v>
      </c>
      <c r="E143" s="219">
        <v>1</v>
      </c>
      <c r="F143" s="219">
        <v>1</v>
      </c>
      <c r="G143" s="219">
        <v>1</v>
      </c>
      <c r="H143" s="219">
        <v>1</v>
      </c>
      <c r="I143" s="219">
        <v>1</v>
      </c>
      <c r="J143" s="219">
        <v>0.2</v>
      </c>
      <c r="K143" s="219">
        <v>0.2</v>
      </c>
      <c r="L143" s="219">
        <v>0.2</v>
      </c>
      <c r="M143" s="219">
        <v>0.2</v>
      </c>
      <c r="N143" s="219">
        <v>0.2</v>
      </c>
      <c r="O143" s="219">
        <v>0.1</v>
      </c>
    </row>
    <row r="144" spans="2:29" s="215" customFormat="1">
      <c r="C144" s="219">
        <v>-8</v>
      </c>
      <c r="D144" s="232">
        <v>1</v>
      </c>
      <c r="E144" s="219">
        <v>1</v>
      </c>
      <c r="F144" s="219">
        <v>1</v>
      </c>
      <c r="G144" s="219">
        <v>1</v>
      </c>
      <c r="H144" s="219">
        <v>1</v>
      </c>
      <c r="I144" s="219">
        <v>1</v>
      </c>
      <c r="J144" s="219">
        <v>0.2</v>
      </c>
      <c r="K144" s="219">
        <v>0.2</v>
      </c>
      <c r="L144" s="219">
        <v>0.2</v>
      </c>
      <c r="M144" s="219">
        <v>0.2</v>
      </c>
      <c r="N144" s="219">
        <v>0.2</v>
      </c>
      <c r="O144" s="219">
        <v>0.2</v>
      </c>
    </row>
    <row r="145" spans="2:15" s="215" customFormat="1">
      <c r="C145" s="219">
        <v>-5</v>
      </c>
      <c r="D145" s="232">
        <v>1</v>
      </c>
      <c r="E145" s="219">
        <v>1</v>
      </c>
      <c r="F145" s="219">
        <v>1</v>
      </c>
      <c r="G145" s="219">
        <v>1</v>
      </c>
      <c r="H145" s="219">
        <v>1</v>
      </c>
      <c r="I145" s="219">
        <v>1</v>
      </c>
      <c r="J145" s="261">
        <v>0.4</v>
      </c>
      <c r="K145" s="261">
        <v>0.3</v>
      </c>
      <c r="L145" s="261">
        <v>0.3</v>
      </c>
      <c r="M145" s="262">
        <v>0.2</v>
      </c>
      <c r="N145" s="262">
        <v>0.2</v>
      </c>
      <c r="O145" s="262">
        <v>0.2</v>
      </c>
    </row>
    <row r="146" spans="2:15" s="215" customFormat="1">
      <c r="C146" s="219">
        <v>-3</v>
      </c>
      <c r="D146" s="232">
        <v>1</v>
      </c>
      <c r="E146" s="219">
        <v>1</v>
      </c>
      <c r="F146" s="219">
        <v>1</v>
      </c>
      <c r="G146" s="219">
        <v>1</v>
      </c>
      <c r="H146" s="219">
        <v>1</v>
      </c>
      <c r="I146" s="219">
        <v>1</v>
      </c>
      <c r="J146" s="261">
        <v>0.5</v>
      </c>
      <c r="K146" s="261">
        <v>0.4</v>
      </c>
      <c r="L146" s="261">
        <v>0.3</v>
      </c>
      <c r="M146" s="262">
        <v>0.3</v>
      </c>
      <c r="N146" s="262">
        <v>0.2</v>
      </c>
      <c r="O146" s="262">
        <v>0.2</v>
      </c>
    </row>
    <row r="147" spans="2:15" s="215" customFormat="1">
      <c r="C147" s="219">
        <v>-1</v>
      </c>
      <c r="D147" s="232">
        <v>1</v>
      </c>
      <c r="E147" s="219">
        <v>1</v>
      </c>
      <c r="F147" s="219">
        <v>1</v>
      </c>
      <c r="G147" s="219">
        <v>1</v>
      </c>
      <c r="H147" s="219">
        <v>1</v>
      </c>
      <c r="I147" s="219">
        <v>1</v>
      </c>
      <c r="J147" s="261">
        <v>0.5</v>
      </c>
      <c r="K147" s="261">
        <v>0.4</v>
      </c>
      <c r="L147" s="261">
        <v>0.4</v>
      </c>
      <c r="M147" s="262">
        <v>0.3</v>
      </c>
      <c r="N147" s="262">
        <v>0.2</v>
      </c>
      <c r="O147" s="262">
        <v>0.2</v>
      </c>
    </row>
    <row r="148" spans="2:15" s="215" customFormat="1">
      <c r="C148" s="262">
        <v>-0.1</v>
      </c>
      <c r="D148" s="232">
        <v>1</v>
      </c>
      <c r="E148" s="219">
        <v>1</v>
      </c>
      <c r="F148" s="219">
        <v>1</v>
      </c>
      <c r="G148" s="219">
        <v>1</v>
      </c>
      <c r="H148" s="219">
        <v>1</v>
      </c>
      <c r="I148" s="219">
        <v>1</v>
      </c>
      <c r="J148" s="261">
        <v>0.5</v>
      </c>
      <c r="K148" s="261">
        <v>0.5</v>
      </c>
      <c r="L148" s="261">
        <v>0.4</v>
      </c>
      <c r="M148" s="262">
        <v>0.4</v>
      </c>
      <c r="N148" s="262">
        <v>0.2</v>
      </c>
      <c r="O148" s="262">
        <v>0.2</v>
      </c>
    </row>
    <row r="149" spans="2:15" s="215" customFormat="1">
      <c r="C149" s="264">
        <v>0</v>
      </c>
      <c r="D149" s="233">
        <v>1</v>
      </c>
      <c r="E149" s="233">
        <v>1</v>
      </c>
      <c r="F149" s="233">
        <v>1</v>
      </c>
      <c r="G149" s="233">
        <v>1</v>
      </c>
      <c r="H149" s="233">
        <v>1</v>
      </c>
      <c r="I149" s="233">
        <v>1</v>
      </c>
      <c r="J149" s="233">
        <v>1</v>
      </c>
      <c r="K149" s="233">
        <v>1</v>
      </c>
      <c r="L149" s="233">
        <v>1</v>
      </c>
      <c r="M149" s="233">
        <v>1</v>
      </c>
      <c r="N149" s="233">
        <v>1</v>
      </c>
      <c r="O149" s="233">
        <v>1</v>
      </c>
    </row>
    <row r="150" spans="2:15" s="215" customFormat="1">
      <c r="C150" s="267">
        <v>0.1</v>
      </c>
      <c r="D150" s="233">
        <v>1</v>
      </c>
      <c r="E150" s="233">
        <v>1</v>
      </c>
      <c r="F150" s="233">
        <v>1</v>
      </c>
      <c r="G150" s="233">
        <v>1</v>
      </c>
      <c r="H150" s="233">
        <v>1</v>
      </c>
      <c r="I150" s="233">
        <v>1</v>
      </c>
      <c r="J150" s="263">
        <v>3</v>
      </c>
      <c r="K150" s="263">
        <v>3</v>
      </c>
      <c r="L150" s="263">
        <v>3</v>
      </c>
      <c r="M150" s="263">
        <v>5</v>
      </c>
      <c r="N150" s="263">
        <v>5</v>
      </c>
      <c r="O150" s="263">
        <v>5</v>
      </c>
    </row>
    <row r="151" spans="2:15" s="215" customFormat="1">
      <c r="C151" s="264">
        <v>1</v>
      </c>
      <c r="D151" s="233">
        <v>1</v>
      </c>
      <c r="E151" s="233">
        <v>1</v>
      </c>
      <c r="F151" s="233">
        <v>1</v>
      </c>
      <c r="G151" s="233">
        <v>1</v>
      </c>
      <c r="H151" s="233">
        <v>1</v>
      </c>
      <c r="I151" s="233">
        <v>1</v>
      </c>
      <c r="J151" s="263">
        <v>3</v>
      </c>
      <c r="K151" s="263">
        <v>3</v>
      </c>
      <c r="L151" s="263">
        <v>3</v>
      </c>
      <c r="M151" s="263">
        <v>5</v>
      </c>
      <c r="N151" s="263">
        <v>5</v>
      </c>
      <c r="O151" s="263">
        <v>5</v>
      </c>
    </row>
    <row r="152" spans="2:15" s="215" customFormat="1">
      <c r="C152" s="264">
        <v>3</v>
      </c>
      <c r="D152" s="233">
        <v>1</v>
      </c>
      <c r="E152" s="233">
        <v>1</v>
      </c>
      <c r="F152" s="233">
        <v>1</v>
      </c>
      <c r="G152" s="233">
        <v>1</v>
      </c>
      <c r="H152" s="233">
        <v>1</v>
      </c>
      <c r="I152" s="233">
        <v>1</v>
      </c>
      <c r="J152" s="263">
        <v>3</v>
      </c>
      <c r="K152" s="263">
        <v>3</v>
      </c>
      <c r="L152" s="263">
        <v>3</v>
      </c>
      <c r="M152" s="263">
        <v>5</v>
      </c>
      <c r="N152" s="263">
        <v>5</v>
      </c>
      <c r="O152" s="263">
        <v>5</v>
      </c>
    </row>
    <row r="153" spans="2:15" s="215" customFormat="1">
      <c r="C153" s="264">
        <v>5</v>
      </c>
      <c r="D153" s="233">
        <v>1</v>
      </c>
      <c r="E153" s="233">
        <v>1</v>
      </c>
      <c r="F153" s="233">
        <v>1</v>
      </c>
      <c r="G153" s="233">
        <v>1</v>
      </c>
      <c r="H153" s="233">
        <v>1</v>
      </c>
      <c r="I153" s="233">
        <v>1</v>
      </c>
      <c r="J153" s="233">
        <v>5</v>
      </c>
      <c r="K153" s="233">
        <v>5</v>
      </c>
      <c r="L153" s="233">
        <v>5</v>
      </c>
      <c r="M153" s="233">
        <v>8</v>
      </c>
      <c r="N153" s="233">
        <v>8</v>
      </c>
      <c r="O153" s="233">
        <v>8</v>
      </c>
    </row>
    <row r="154" spans="2:15" s="215" customFormat="1">
      <c r="C154" s="264">
        <v>8</v>
      </c>
      <c r="D154" s="233">
        <v>1</v>
      </c>
      <c r="E154" s="233">
        <v>1</v>
      </c>
      <c r="F154" s="233">
        <v>1</v>
      </c>
      <c r="G154" s="233">
        <v>1</v>
      </c>
      <c r="H154" s="233">
        <v>1</v>
      </c>
      <c r="I154" s="233">
        <v>1</v>
      </c>
      <c r="J154" s="233">
        <v>8</v>
      </c>
      <c r="K154" s="233">
        <v>8</v>
      </c>
      <c r="L154" s="233">
        <v>8</v>
      </c>
      <c r="M154" s="233">
        <v>8</v>
      </c>
      <c r="N154" s="233">
        <v>10</v>
      </c>
      <c r="O154" s="233">
        <v>10</v>
      </c>
    </row>
    <row r="155" spans="2:15" s="215" customFormat="1">
      <c r="C155" s="264">
        <v>10</v>
      </c>
      <c r="D155" s="233">
        <v>1</v>
      </c>
      <c r="E155" s="233">
        <v>1</v>
      </c>
      <c r="F155" s="233">
        <v>1</v>
      </c>
      <c r="G155" s="233">
        <v>1</v>
      </c>
      <c r="H155" s="233">
        <v>1</v>
      </c>
      <c r="I155" s="233">
        <v>1</v>
      </c>
      <c r="J155" s="233">
        <v>8</v>
      </c>
      <c r="K155" s="233">
        <v>8</v>
      </c>
      <c r="L155" s="233">
        <v>8</v>
      </c>
      <c r="M155" s="233">
        <v>8</v>
      </c>
      <c r="N155" s="233">
        <v>10</v>
      </c>
      <c r="O155" s="233">
        <v>15</v>
      </c>
    </row>
    <row r="156" spans="2:15" s="215" customFormat="1">
      <c r="C156" s="264">
        <v>15</v>
      </c>
      <c r="D156" s="233">
        <v>1</v>
      </c>
      <c r="E156" s="233">
        <v>1</v>
      </c>
      <c r="F156" s="233">
        <v>1</v>
      </c>
      <c r="G156" s="233">
        <v>1</v>
      </c>
      <c r="H156" s="233">
        <v>1</v>
      </c>
      <c r="I156" s="233">
        <v>1</v>
      </c>
      <c r="J156" s="233">
        <v>10</v>
      </c>
      <c r="K156" s="233">
        <v>10</v>
      </c>
      <c r="L156" s="233">
        <v>10</v>
      </c>
      <c r="M156" s="233">
        <v>10</v>
      </c>
      <c r="N156" s="233">
        <v>10</v>
      </c>
      <c r="O156" s="233">
        <v>15</v>
      </c>
    </row>
    <row r="157" spans="2:15" s="215" customFormat="1"/>
    <row r="158" spans="2:15" s="215" customFormat="1" ht="14.45" customHeight="1">
      <c r="C158" s="519" t="s">
        <v>1051</v>
      </c>
      <c r="D158" s="519"/>
      <c r="E158" s="519"/>
      <c r="F158" s="519"/>
      <c r="G158" s="519"/>
      <c r="H158" s="519"/>
      <c r="I158" s="519"/>
    </row>
    <row r="159" spans="2:15" s="215" customFormat="1">
      <c r="B159" s="221" t="s">
        <v>1052</v>
      </c>
      <c r="C159" s="216" t="s">
        <v>1012</v>
      </c>
      <c r="D159" s="219">
        <v>-40</v>
      </c>
      <c r="E159" s="265">
        <v>-28</v>
      </c>
      <c r="F159" s="265">
        <v>-20</v>
      </c>
      <c r="G159" s="219">
        <v>-10</v>
      </c>
      <c r="H159" s="219">
        <v>-5</v>
      </c>
      <c r="I159" s="219">
        <v>-1</v>
      </c>
    </row>
    <row r="160" spans="2:15" s="215" customFormat="1" ht="33">
      <c r="B160" s="215" t="s">
        <v>1053</v>
      </c>
      <c r="C160" s="216" t="s">
        <v>970</v>
      </c>
      <c r="D160" s="219">
        <v>1</v>
      </c>
      <c r="E160" s="219">
        <v>1</v>
      </c>
      <c r="F160" s="219">
        <v>1.1000000000000001</v>
      </c>
      <c r="G160" s="219">
        <v>1.2</v>
      </c>
      <c r="H160" s="219">
        <v>1.25</v>
      </c>
      <c r="I160" s="219">
        <v>1.3</v>
      </c>
    </row>
    <row r="161" spans="2:16" s="215" customFormat="1"/>
    <row r="162" spans="2:16" s="215" customFormat="1" ht="14.45" customHeight="1">
      <c r="C162" s="519" t="s">
        <v>1054</v>
      </c>
      <c r="D162" s="519"/>
      <c r="E162" s="519"/>
    </row>
    <row r="163" spans="2:16" s="215" customFormat="1">
      <c r="B163" s="221" t="s">
        <v>1055</v>
      </c>
      <c r="C163" s="216" t="s">
        <v>973</v>
      </c>
      <c r="D163" s="219">
        <v>-20</v>
      </c>
      <c r="E163" s="219">
        <v>45</v>
      </c>
    </row>
    <row r="164" spans="2:16" s="215" customFormat="1">
      <c r="B164" s="221" t="s">
        <v>1056</v>
      </c>
      <c r="C164" s="216" t="s">
        <v>970</v>
      </c>
      <c r="D164" s="219">
        <v>1</v>
      </c>
      <c r="E164" s="219">
        <v>1</v>
      </c>
    </row>
    <row r="165" spans="2:16" s="215" customFormat="1"/>
    <row r="166" spans="2:16" s="215" customFormat="1" ht="14.45" customHeight="1">
      <c r="C166" s="519" t="s">
        <v>1057</v>
      </c>
      <c r="D166" s="519"/>
      <c r="E166" s="519"/>
    </row>
    <row r="167" spans="2:16" s="215" customFormat="1">
      <c r="B167" s="221" t="s">
        <v>1058</v>
      </c>
      <c r="C167" s="216" t="s">
        <v>973</v>
      </c>
      <c r="D167" s="232">
        <v>-20</v>
      </c>
      <c r="E167" s="219">
        <v>20</v>
      </c>
    </row>
    <row r="168" spans="2:16" s="215" customFormat="1">
      <c r="B168" s="221" t="s">
        <v>1059</v>
      </c>
      <c r="C168" s="216" t="s">
        <v>961</v>
      </c>
      <c r="D168" s="232">
        <v>4.0999999999999996</v>
      </c>
      <c r="E168" s="219">
        <v>4.0999999999999996</v>
      </c>
    </row>
    <row r="169" spans="2:16" s="215" customFormat="1"/>
    <row r="170" spans="2:16" s="215" customFormat="1" ht="14.45" customHeight="1">
      <c r="C170" s="519" t="s">
        <v>1060</v>
      </c>
      <c r="D170" s="519"/>
      <c r="E170" s="519"/>
    </row>
    <row r="171" spans="2:16" s="215" customFormat="1">
      <c r="B171" s="221" t="s">
        <v>1061</v>
      </c>
      <c r="C171" s="216" t="s">
        <v>973</v>
      </c>
      <c r="D171" s="232">
        <v>-20</v>
      </c>
      <c r="E171" s="219">
        <v>20</v>
      </c>
    </row>
    <row r="172" spans="2:16" s="215" customFormat="1">
      <c r="B172" s="221" t="s">
        <v>1062</v>
      </c>
      <c r="C172" s="216" t="s">
        <v>961</v>
      </c>
      <c r="D172" s="232">
        <v>4.13</v>
      </c>
      <c r="E172" s="219">
        <v>4.13</v>
      </c>
    </row>
    <row r="173" spans="2:16" s="215" customFormat="1"/>
    <row r="174" spans="2:16" s="215" customFormat="1" ht="14.45" customHeight="1" thickBot="1">
      <c r="C174" s="519" t="s">
        <v>1063</v>
      </c>
      <c r="D174" s="519"/>
      <c r="E174" s="519"/>
      <c r="F174" s="519"/>
    </row>
    <row r="175" spans="2:16" s="215" customFormat="1" ht="33">
      <c r="B175" s="215" t="s">
        <v>1064</v>
      </c>
      <c r="C175" s="216" t="s">
        <v>973</v>
      </c>
      <c r="D175" s="243"/>
      <c r="E175" s="243"/>
      <c r="F175" s="243">
        <v>-10</v>
      </c>
      <c r="G175" s="243">
        <v>-5</v>
      </c>
      <c r="H175" s="243">
        <v>0</v>
      </c>
      <c r="I175" s="243">
        <v>5</v>
      </c>
      <c r="J175" s="243">
        <v>10</v>
      </c>
      <c r="K175" s="243">
        <v>15</v>
      </c>
      <c r="L175" s="243">
        <v>20</v>
      </c>
      <c r="M175" s="243">
        <v>25</v>
      </c>
      <c r="N175" s="243">
        <v>40</v>
      </c>
      <c r="O175" s="243">
        <v>50</v>
      </c>
      <c r="P175" s="243">
        <v>55</v>
      </c>
    </row>
    <row r="176" spans="2:16" s="215" customFormat="1">
      <c r="B176" s="215" t="s">
        <v>1065</v>
      </c>
      <c r="C176" s="216" t="s">
        <v>1012</v>
      </c>
      <c r="D176" s="268"/>
      <c r="E176" s="268"/>
      <c r="F176" s="250">
        <v>-16.495238095238086</v>
      </c>
      <c r="G176" s="250">
        <v>-16.833333333333343</v>
      </c>
      <c r="H176" s="250">
        <v>-19.605714285714271</v>
      </c>
      <c r="I176" s="250">
        <v>-25.015238095238111</v>
      </c>
      <c r="J176" s="250">
        <v>-31.482444918265802</v>
      </c>
      <c r="K176" s="250">
        <v>-40.767448471926151</v>
      </c>
      <c r="L176" s="250">
        <v>-49.137408197109764</v>
      </c>
      <c r="M176" s="250">
        <v>-57.21132433072718</v>
      </c>
      <c r="N176" s="250">
        <v>-57.21132433072718</v>
      </c>
      <c r="O176" s="250">
        <v>-57.21132433072718</v>
      </c>
      <c r="P176" s="250">
        <v>-57.21132433072718</v>
      </c>
    </row>
    <row r="177" spans="2:16" s="215" customFormat="1"/>
    <row r="178" spans="2:16" s="215" customFormat="1" ht="14.45" customHeight="1">
      <c r="C178" s="519" t="s">
        <v>1066</v>
      </c>
      <c r="D178" s="519"/>
      <c r="E178" s="519"/>
    </row>
    <row r="179" spans="2:16" s="215" customFormat="1">
      <c r="B179" s="221" t="s">
        <v>1067</v>
      </c>
      <c r="C179" s="216" t="s">
        <v>973</v>
      </c>
      <c r="D179" s="247">
        <v>-20</v>
      </c>
      <c r="E179" s="248">
        <v>45</v>
      </c>
    </row>
    <row r="180" spans="2:16" s="215" customFormat="1">
      <c r="B180" s="221" t="s">
        <v>1068</v>
      </c>
      <c r="C180" s="216" t="s">
        <v>1012</v>
      </c>
      <c r="D180" s="247">
        <v>-1</v>
      </c>
      <c r="E180" s="248">
        <v>-1</v>
      </c>
    </row>
    <row r="181" spans="2:16" s="215" customFormat="1"/>
    <row r="182" spans="2:16" s="215" customFormat="1" ht="14.45" customHeight="1" thickBot="1">
      <c r="C182" s="533" t="s">
        <v>1069</v>
      </c>
      <c r="D182" s="534"/>
      <c r="E182" s="534"/>
      <c r="F182" s="535"/>
      <c r="G182" s="220"/>
      <c r="H182" s="220"/>
    </row>
    <row r="183" spans="2:16" s="215" customFormat="1">
      <c r="B183" s="221" t="s">
        <v>1070</v>
      </c>
      <c r="C183" s="216" t="s">
        <v>973</v>
      </c>
      <c r="D183" s="243"/>
      <c r="E183" s="243"/>
      <c r="F183" s="243">
        <v>-10</v>
      </c>
      <c r="G183" s="243">
        <v>-5</v>
      </c>
      <c r="H183" s="243">
        <v>0</v>
      </c>
      <c r="I183" s="243">
        <v>5</v>
      </c>
      <c r="J183" s="243">
        <v>10</v>
      </c>
      <c r="K183" s="243">
        <v>15</v>
      </c>
      <c r="L183" s="243">
        <v>20</v>
      </c>
      <c r="M183" s="243">
        <v>25</v>
      </c>
      <c r="N183" s="243">
        <v>40</v>
      </c>
      <c r="O183" s="243">
        <v>50</v>
      </c>
      <c r="P183" s="243">
        <v>55</v>
      </c>
    </row>
    <row r="184" spans="2:16" s="215" customFormat="1">
      <c r="B184" s="221" t="s">
        <v>1071</v>
      </c>
      <c r="C184" s="216" t="s">
        <v>1012</v>
      </c>
      <c r="D184" s="245"/>
      <c r="E184" s="245"/>
      <c r="F184" s="269">
        <v>-16.495238095238086</v>
      </c>
      <c r="G184" s="269">
        <v>-16.833333333333343</v>
      </c>
      <c r="H184" s="269">
        <v>-17.171428571428574</v>
      </c>
      <c r="I184" s="269">
        <v>-17.509523809523806</v>
      </c>
      <c r="J184" s="269">
        <v>-17.71641791044776</v>
      </c>
      <c r="K184" s="269">
        <v>-22.628050225065149</v>
      </c>
      <c r="L184" s="269">
        <v>-28.145226249703871</v>
      </c>
      <c r="M184" s="269">
        <v>-31.37479270315092</v>
      </c>
      <c r="N184" s="269">
        <v>-31.37479270315092</v>
      </c>
      <c r="O184" s="269">
        <v>-31.37479270315092</v>
      </c>
      <c r="P184" s="269">
        <v>-31.37479270315092</v>
      </c>
    </row>
    <row r="185" spans="2:16" s="215" customFormat="1"/>
    <row r="186" spans="2:16" s="215" customFormat="1">
      <c r="C186" s="519" t="s">
        <v>1072</v>
      </c>
      <c r="D186" s="519"/>
      <c r="E186" s="519"/>
    </row>
    <row r="187" spans="2:16" s="215" customFormat="1">
      <c r="B187" s="221" t="s">
        <v>1073</v>
      </c>
      <c r="C187" s="216" t="s">
        <v>973</v>
      </c>
      <c r="D187" s="247">
        <v>-20</v>
      </c>
      <c r="E187" s="248">
        <v>45</v>
      </c>
    </row>
    <row r="188" spans="2:16" s="215" customFormat="1">
      <c r="B188" s="221" t="s">
        <v>1074</v>
      </c>
      <c r="C188" s="216" t="s">
        <v>1012</v>
      </c>
      <c r="D188" s="247">
        <v>-1</v>
      </c>
      <c r="E188" s="248">
        <v>-1</v>
      </c>
    </row>
    <row r="189" spans="2:16" s="215" customFormat="1"/>
    <row r="190" spans="2:16" s="215" customFormat="1" ht="14.45" customHeight="1" thickBot="1">
      <c r="C190" s="519" t="s">
        <v>1075</v>
      </c>
      <c r="D190" s="519"/>
      <c r="E190" s="519"/>
      <c r="F190" s="519"/>
    </row>
    <row r="191" spans="2:16" s="215" customFormat="1">
      <c r="B191" s="221" t="s">
        <v>1076</v>
      </c>
      <c r="C191" s="216" t="s">
        <v>973</v>
      </c>
      <c r="D191" s="243"/>
      <c r="E191" s="243"/>
      <c r="F191" s="243">
        <v>-10</v>
      </c>
      <c r="G191" s="243">
        <v>-5</v>
      </c>
      <c r="H191" s="243">
        <v>0</v>
      </c>
      <c r="I191" s="243">
        <v>5</v>
      </c>
      <c r="J191" s="243">
        <v>10</v>
      </c>
      <c r="K191" s="243">
        <v>15</v>
      </c>
      <c r="L191" s="243">
        <v>20</v>
      </c>
      <c r="M191" s="243">
        <v>25</v>
      </c>
      <c r="N191" s="243">
        <v>40</v>
      </c>
      <c r="O191" s="243">
        <v>50</v>
      </c>
      <c r="P191" s="243">
        <v>55</v>
      </c>
    </row>
    <row r="192" spans="2:16" s="215" customFormat="1">
      <c r="B192" s="221" t="s">
        <v>1077</v>
      </c>
      <c r="C192" s="216" t="s">
        <v>1012</v>
      </c>
      <c r="D192" s="245"/>
      <c r="E192" s="245"/>
      <c r="F192" s="250">
        <v>-16.495238095238086</v>
      </c>
      <c r="G192" s="250">
        <v>-16.833333333333343</v>
      </c>
      <c r="H192" s="250">
        <v>-19.605714285714271</v>
      </c>
      <c r="I192" s="250">
        <v>-25.015238095238111</v>
      </c>
      <c r="J192" s="250">
        <v>-31.482444918265802</v>
      </c>
      <c r="K192" s="250">
        <v>-40.767448471926151</v>
      </c>
      <c r="L192" s="250">
        <v>-49.137408197109764</v>
      </c>
      <c r="M192" s="250">
        <v>-57.21132433072718</v>
      </c>
      <c r="N192" s="250">
        <v>-57.21132433072718</v>
      </c>
      <c r="O192" s="250">
        <v>-57.21132433072718</v>
      </c>
      <c r="P192" s="250">
        <v>-57.21132433072718</v>
      </c>
    </row>
    <row r="193" spans="2:10" s="215" customFormat="1"/>
    <row r="194" spans="2:10" s="215" customFormat="1" ht="14.45" customHeight="1">
      <c r="C194" s="519" t="s">
        <v>1078</v>
      </c>
      <c r="D194" s="519"/>
      <c r="E194" s="519"/>
    </row>
    <row r="195" spans="2:10" s="215" customFormat="1">
      <c r="B195" s="221" t="s">
        <v>1079</v>
      </c>
      <c r="C195" s="216" t="s">
        <v>973</v>
      </c>
      <c r="D195" s="247">
        <v>-20</v>
      </c>
      <c r="E195" s="248">
        <v>45</v>
      </c>
    </row>
    <row r="196" spans="2:10" s="215" customFormat="1">
      <c r="B196" s="221" t="s">
        <v>1080</v>
      </c>
      <c r="C196" s="216" t="s">
        <v>970</v>
      </c>
      <c r="D196" s="247">
        <v>-1</v>
      </c>
      <c r="E196" s="248">
        <v>-1</v>
      </c>
    </row>
    <row r="197" spans="2:10" s="215" customFormat="1"/>
    <row r="198" spans="2:10" s="215" customFormat="1" ht="13.5" customHeight="1">
      <c r="C198" s="519" t="s">
        <v>1081</v>
      </c>
      <c r="D198" s="519"/>
      <c r="E198" s="519"/>
      <c r="F198" s="519"/>
      <c r="G198" s="519"/>
      <c r="H198" s="519"/>
    </row>
    <row r="199" spans="2:10" s="215" customFormat="1">
      <c r="B199" s="221" t="s">
        <v>1082</v>
      </c>
      <c r="C199" s="226" t="s">
        <v>1032</v>
      </c>
      <c r="D199" s="215">
        <v>4.1079999999999997</v>
      </c>
      <c r="E199" s="216">
        <v>4.1100000000000003</v>
      </c>
      <c r="F199" s="216">
        <v>4.1120000000000001</v>
      </c>
      <c r="G199" s="218" t="s">
        <v>1083</v>
      </c>
      <c r="H199" s="219">
        <v>4.1159999999999997</v>
      </c>
      <c r="I199" s="219">
        <v>4.1180000000000003</v>
      </c>
      <c r="J199" s="219">
        <v>4.12</v>
      </c>
    </row>
    <row r="200" spans="2:10" s="215" customFormat="1">
      <c r="B200" s="221" t="s">
        <v>1084</v>
      </c>
      <c r="C200" s="219">
        <v>-10</v>
      </c>
      <c r="D200" s="266">
        <v>99.407771836007115</v>
      </c>
      <c r="E200" s="266">
        <v>99.727049910873433</v>
      </c>
      <c r="F200" s="266">
        <v>99.895998217468801</v>
      </c>
      <c r="G200" s="266">
        <v>99.934313725490171</v>
      </c>
      <c r="H200" s="266">
        <v>99.954144385026723</v>
      </c>
      <c r="I200" s="266">
        <v>99.981907308377899</v>
      </c>
      <c r="J200" s="266">
        <v>100</v>
      </c>
    </row>
    <row r="201" spans="2:10" s="215" customFormat="1">
      <c r="B201" s="221" t="s">
        <v>1085</v>
      </c>
      <c r="C201" s="219">
        <v>-5</v>
      </c>
      <c r="D201" s="266">
        <v>97.815243478260868</v>
      </c>
      <c r="E201" s="266">
        <v>98.065678260869561</v>
      </c>
      <c r="F201" s="266">
        <v>98.316113043478254</v>
      </c>
      <c r="G201" s="266">
        <v>99.16391304347826</v>
      </c>
      <c r="H201" s="266">
        <v>99.265269565217395</v>
      </c>
      <c r="I201" s="266">
        <v>99.720069565217386</v>
      </c>
      <c r="J201" s="266">
        <v>100</v>
      </c>
    </row>
    <row r="202" spans="2:10" s="215" customFormat="1">
      <c r="C202" s="219">
        <v>0</v>
      </c>
      <c r="D202" s="266">
        <v>97.300955078915422</v>
      </c>
      <c r="E202" s="266">
        <v>97.852308107378931</v>
      </c>
      <c r="F202" s="266">
        <v>98.403661135842427</v>
      </c>
      <c r="G202" s="266">
        <v>98.955014164305936</v>
      </c>
      <c r="H202" s="266">
        <v>99.188514771347641</v>
      </c>
      <c r="I202" s="266">
        <v>99.664840145690007</v>
      </c>
      <c r="J202" s="266">
        <v>99.999999999999986</v>
      </c>
    </row>
    <row r="203" spans="2:10" s="215" customFormat="1">
      <c r="C203" s="219">
        <v>5</v>
      </c>
      <c r="D203" s="266">
        <v>97.13</v>
      </c>
      <c r="E203" s="266">
        <v>97.55856408227848</v>
      </c>
      <c r="F203" s="266">
        <v>97.987128164556964</v>
      </c>
      <c r="G203" s="266">
        <v>98.614865506329096</v>
      </c>
      <c r="H203" s="266">
        <v>99.140466772151882</v>
      </c>
      <c r="I203" s="266">
        <v>99.641566455696179</v>
      </c>
      <c r="J203" s="266">
        <v>99.999999999999986</v>
      </c>
    </row>
    <row r="204" spans="2:10" s="215" customFormat="1">
      <c r="C204" s="219">
        <v>10</v>
      </c>
      <c r="D204" s="266">
        <v>97.124608763693274</v>
      </c>
      <c r="E204" s="266">
        <v>97.730383411580604</v>
      </c>
      <c r="F204" s="266">
        <v>98.274209702660414</v>
      </c>
      <c r="G204" s="266">
        <v>98.790500782472606</v>
      </c>
      <c r="H204" s="266">
        <v>99.262730829420974</v>
      </c>
      <c r="I204" s="266">
        <v>99.686768388106429</v>
      </c>
      <c r="J204" s="266">
        <v>100</v>
      </c>
    </row>
    <row r="205" spans="2:10" s="215" customFormat="1">
      <c r="C205" s="261">
        <v>15</v>
      </c>
      <c r="D205" s="266">
        <v>96.319040247678018</v>
      </c>
      <c r="E205" s="266">
        <v>96.857244582043322</v>
      </c>
      <c r="F205" s="266">
        <v>97.621496388028888</v>
      </c>
      <c r="G205" s="266">
        <v>98.38574819401444</v>
      </c>
      <c r="H205" s="266">
        <v>99.15</v>
      </c>
      <c r="I205" s="266">
        <v>99.596896284829711</v>
      </c>
      <c r="J205" s="266">
        <v>100.00000000000003</v>
      </c>
    </row>
    <row r="206" spans="2:10" s="215" customFormat="1">
      <c r="C206" s="261">
        <v>20</v>
      </c>
      <c r="D206" s="266">
        <v>95.115256947087971</v>
      </c>
      <c r="E206" s="266">
        <v>95.788146174343353</v>
      </c>
      <c r="F206" s="266">
        <v>96.925430782895575</v>
      </c>
      <c r="G206" s="266">
        <v>98.062715391447796</v>
      </c>
      <c r="H206" s="270">
        <v>99.200000000000017</v>
      </c>
      <c r="I206" s="271">
        <v>99.600000000000009</v>
      </c>
      <c r="J206" s="270">
        <v>100.00000000000003</v>
      </c>
    </row>
    <row r="207" spans="2:10" s="215" customFormat="1">
      <c r="C207" s="261">
        <v>25</v>
      </c>
      <c r="D207" s="266">
        <v>95.043854600530096</v>
      </c>
      <c r="E207" s="266">
        <v>96.035404202897567</v>
      </c>
      <c r="F207" s="266">
        <v>97.026953805265038</v>
      </c>
      <c r="G207" s="266">
        <v>98.018503407632522</v>
      </c>
      <c r="H207" s="270">
        <v>99.010053009999993</v>
      </c>
      <c r="I207" s="271">
        <v>99.600000000000009</v>
      </c>
      <c r="J207" s="259">
        <v>99.998661971830998</v>
      </c>
    </row>
    <row r="208" spans="2:10" s="215" customFormat="1">
      <c r="C208" s="219">
        <v>40</v>
      </c>
      <c r="D208" s="266">
        <v>95.108315032184805</v>
      </c>
      <c r="E208" s="266">
        <v>95.964952669443406</v>
      </c>
      <c r="F208" s="266">
        <v>97.06949635448548</v>
      </c>
      <c r="G208" s="266">
        <v>98.174040039527569</v>
      </c>
      <c r="H208" s="270">
        <v>99.278583724569643</v>
      </c>
      <c r="I208" s="272">
        <v>99.6</v>
      </c>
      <c r="J208" s="259">
        <v>99.998661971830998</v>
      </c>
    </row>
    <row r="209" spans="2:18" s="215" customFormat="1">
      <c r="D209" s="273"/>
      <c r="E209" s="273"/>
      <c r="F209" s="274"/>
      <c r="G209" s="274"/>
      <c r="H209" s="274"/>
    </row>
    <row r="210" spans="2:18" s="215" customFormat="1">
      <c r="D210" s="273"/>
      <c r="E210" s="273"/>
      <c r="F210" s="275"/>
      <c r="G210" s="275"/>
      <c r="H210" s="274"/>
    </row>
    <row r="211" spans="2:18" s="215" customFormat="1">
      <c r="C211" s="225"/>
      <c r="D211" s="276"/>
      <c r="E211" s="225"/>
      <c r="F211" s="225"/>
      <c r="G211" s="225"/>
      <c r="H211" s="225"/>
    </row>
    <row r="212" spans="2:18" s="215" customFormat="1">
      <c r="C212" s="225"/>
      <c r="D212" s="276"/>
      <c r="E212" s="225"/>
      <c r="F212" s="225"/>
      <c r="G212" s="225"/>
      <c r="H212" s="225"/>
    </row>
    <row r="213" spans="2:18" s="215" customFormat="1"/>
    <row r="214" spans="2:18" s="215" customFormat="1" ht="13.5" customHeight="1">
      <c r="C214" s="519" t="s">
        <v>1086</v>
      </c>
      <c r="D214" s="519"/>
      <c r="E214" s="519"/>
      <c r="F214" s="519"/>
      <c r="G214" s="519"/>
      <c r="H214" s="519"/>
      <c r="I214" s="519"/>
      <c r="J214" s="519"/>
      <c r="K214" s="519"/>
      <c r="L214" s="519"/>
      <c r="M214" s="519"/>
      <c r="N214" s="519"/>
      <c r="O214" s="519"/>
    </row>
    <row r="215" spans="2:18" s="215" customFormat="1">
      <c r="B215" s="215" t="s">
        <v>1087</v>
      </c>
      <c r="C215" s="226" t="s">
        <v>1088</v>
      </c>
      <c r="D215" s="277">
        <v>3.75</v>
      </c>
      <c r="E215" s="278">
        <v>3.8</v>
      </c>
      <c r="F215" s="278">
        <v>3.85</v>
      </c>
      <c r="G215" s="278">
        <v>3.9</v>
      </c>
      <c r="H215" s="278">
        <v>3.95</v>
      </c>
      <c r="I215" s="264">
        <v>4</v>
      </c>
      <c r="J215" s="264">
        <v>4.0999999999999996</v>
      </c>
      <c r="K215" s="264">
        <v>4.1100000000000003</v>
      </c>
      <c r="L215" s="264">
        <v>4.1120000000000001</v>
      </c>
      <c r="M215" s="264">
        <v>4.1139999999999999</v>
      </c>
      <c r="N215" s="264">
        <v>4.1159999999999997</v>
      </c>
      <c r="O215" s="264">
        <v>4.12</v>
      </c>
      <c r="P215" s="224"/>
      <c r="Q215" s="224"/>
      <c r="R215" s="224"/>
    </row>
    <row r="216" spans="2:18" s="215" customFormat="1">
      <c r="B216" s="234" t="s">
        <v>1089</v>
      </c>
      <c r="C216" s="261">
        <v>-15</v>
      </c>
      <c r="D216" s="279">
        <v>1</v>
      </c>
      <c r="E216" s="261">
        <v>1</v>
      </c>
      <c r="F216" s="261">
        <v>1</v>
      </c>
      <c r="G216" s="261">
        <v>1</v>
      </c>
      <c r="H216" s="261">
        <v>1</v>
      </c>
      <c r="I216" s="261">
        <v>1</v>
      </c>
      <c r="J216" s="261">
        <v>0.2</v>
      </c>
      <c r="K216" s="261">
        <v>0.2</v>
      </c>
      <c r="L216" s="280">
        <v>0.2</v>
      </c>
      <c r="M216" s="280">
        <v>0.2</v>
      </c>
      <c r="N216" s="280">
        <v>0.2</v>
      </c>
      <c r="O216" s="280">
        <v>0.1</v>
      </c>
    </row>
    <row r="217" spans="2:18" s="215" customFormat="1" ht="33">
      <c r="B217" s="215" t="s">
        <v>1090</v>
      </c>
      <c r="C217" s="261">
        <v>-10</v>
      </c>
      <c r="D217" s="279">
        <v>1</v>
      </c>
      <c r="E217" s="261">
        <v>1</v>
      </c>
      <c r="F217" s="261">
        <v>1</v>
      </c>
      <c r="G217" s="261">
        <v>1</v>
      </c>
      <c r="H217" s="261">
        <v>1</v>
      </c>
      <c r="I217" s="261">
        <v>1</v>
      </c>
      <c r="J217" s="261">
        <v>0.2</v>
      </c>
      <c r="K217" s="261">
        <v>0.2</v>
      </c>
      <c r="L217" s="280">
        <v>0.2</v>
      </c>
      <c r="M217" s="280">
        <v>0.2</v>
      </c>
      <c r="N217" s="280">
        <v>0.2</v>
      </c>
      <c r="O217" s="280">
        <v>0.1</v>
      </c>
    </row>
    <row r="218" spans="2:18" s="215" customFormat="1">
      <c r="C218" s="261">
        <v>-8</v>
      </c>
      <c r="D218" s="279">
        <v>1</v>
      </c>
      <c r="E218" s="261">
        <v>1</v>
      </c>
      <c r="F218" s="261">
        <v>1</v>
      </c>
      <c r="G218" s="261">
        <v>1</v>
      </c>
      <c r="H218" s="261">
        <v>1</v>
      </c>
      <c r="I218" s="261">
        <v>1</v>
      </c>
      <c r="J218" s="261">
        <v>0.2</v>
      </c>
      <c r="K218" s="261">
        <v>0.2</v>
      </c>
      <c r="L218" s="280">
        <v>0.2</v>
      </c>
      <c r="M218" s="280">
        <v>0.2</v>
      </c>
      <c r="N218" s="280">
        <v>0.2</v>
      </c>
      <c r="O218" s="280">
        <v>0.2</v>
      </c>
    </row>
    <row r="219" spans="2:18" s="215" customFormat="1">
      <c r="C219" s="261">
        <v>-5</v>
      </c>
      <c r="D219" s="279">
        <v>1</v>
      </c>
      <c r="E219" s="261">
        <v>1</v>
      </c>
      <c r="F219" s="261">
        <v>1</v>
      </c>
      <c r="G219" s="261">
        <v>1</v>
      </c>
      <c r="H219" s="261">
        <v>1</v>
      </c>
      <c r="I219" s="261">
        <v>1</v>
      </c>
      <c r="J219" s="261">
        <v>0.3</v>
      </c>
      <c r="K219" s="261">
        <v>0.3</v>
      </c>
      <c r="L219" s="280">
        <v>0.2</v>
      </c>
      <c r="M219" s="280">
        <v>0.2</v>
      </c>
      <c r="N219" s="280">
        <v>0.2</v>
      </c>
      <c r="O219" s="280">
        <v>0.2</v>
      </c>
    </row>
    <row r="220" spans="2:18" s="215" customFormat="1">
      <c r="C220" s="261">
        <v>-3</v>
      </c>
      <c r="D220" s="279">
        <v>1</v>
      </c>
      <c r="E220" s="261">
        <v>1</v>
      </c>
      <c r="F220" s="261">
        <v>1</v>
      </c>
      <c r="G220" s="261">
        <v>1</v>
      </c>
      <c r="H220" s="261">
        <v>1</v>
      </c>
      <c r="I220" s="261">
        <v>1</v>
      </c>
      <c r="J220" s="261">
        <v>0.3</v>
      </c>
      <c r="K220" s="261">
        <v>0.3</v>
      </c>
      <c r="L220" s="280">
        <v>0.3</v>
      </c>
      <c r="M220" s="280">
        <v>0.3</v>
      </c>
      <c r="N220" s="280">
        <v>0.2</v>
      </c>
      <c r="O220" s="280">
        <v>0.2</v>
      </c>
    </row>
    <row r="221" spans="2:18" s="215" customFormat="1">
      <c r="C221" s="261">
        <v>-1</v>
      </c>
      <c r="D221" s="279">
        <v>1</v>
      </c>
      <c r="E221" s="261">
        <v>1</v>
      </c>
      <c r="F221" s="261">
        <v>1</v>
      </c>
      <c r="G221" s="261">
        <v>1</v>
      </c>
      <c r="H221" s="261">
        <v>1</v>
      </c>
      <c r="I221" s="261">
        <v>1</v>
      </c>
      <c r="J221" s="262">
        <v>0.45</v>
      </c>
      <c r="K221" s="262">
        <v>0.45</v>
      </c>
      <c r="L221" s="280">
        <v>0.3</v>
      </c>
      <c r="M221" s="280">
        <v>0.3</v>
      </c>
      <c r="N221" s="280">
        <v>0.2</v>
      </c>
      <c r="O221" s="280">
        <v>0.2</v>
      </c>
    </row>
    <row r="222" spans="2:18" s="215" customFormat="1">
      <c r="C222" s="262">
        <v>-0.1</v>
      </c>
      <c r="D222" s="279">
        <v>1</v>
      </c>
      <c r="E222" s="261">
        <v>1</v>
      </c>
      <c r="F222" s="261">
        <v>1</v>
      </c>
      <c r="G222" s="261">
        <v>1</v>
      </c>
      <c r="H222" s="261">
        <v>1</v>
      </c>
      <c r="I222" s="261">
        <v>1</v>
      </c>
      <c r="J222" s="262">
        <v>0.45</v>
      </c>
      <c r="K222" s="262">
        <v>0.45</v>
      </c>
      <c r="L222" s="280">
        <v>0.3</v>
      </c>
      <c r="M222" s="280">
        <v>0.3</v>
      </c>
      <c r="N222" s="280">
        <v>0.2</v>
      </c>
      <c r="O222" s="280">
        <v>0.2</v>
      </c>
    </row>
    <row r="223" spans="2:18" customFormat="1">
      <c r="C223" s="263">
        <v>0</v>
      </c>
      <c r="D223" s="279">
        <v>1</v>
      </c>
      <c r="E223" s="261">
        <v>1</v>
      </c>
      <c r="F223" s="261">
        <v>1</v>
      </c>
      <c r="G223" s="261">
        <v>1</v>
      </c>
      <c r="H223" s="261">
        <v>1</v>
      </c>
      <c r="I223" s="261">
        <v>1</v>
      </c>
      <c r="J223" s="261">
        <v>1</v>
      </c>
      <c r="K223" s="261">
        <v>1</v>
      </c>
      <c r="L223" s="281">
        <v>1</v>
      </c>
      <c r="M223" s="281">
        <v>1</v>
      </c>
      <c r="N223" s="281">
        <v>1</v>
      </c>
      <c r="O223" s="281">
        <v>1</v>
      </c>
    </row>
    <row r="224" spans="2:18" customFormat="1">
      <c r="C224" s="263">
        <v>0.1</v>
      </c>
      <c r="D224" s="279">
        <v>1</v>
      </c>
      <c r="E224" s="261">
        <v>1</v>
      </c>
      <c r="F224" s="261">
        <v>1</v>
      </c>
      <c r="G224" s="261">
        <v>1</v>
      </c>
      <c r="H224" s="261">
        <v>1</v>
      </c>
      <c r="I224" s="261">
        <v>1</v>
      </c>
      <c r="J224" s="262">
        <v>3</v>
      </c>
      <c r="K224" s="262">
        <v>3</v>
      </c>
      <c r="L224" s="280">
        <v>5</v>
      </c>
      <c r="M224" s="280">
        <v>8</v>
      </c>
      <c r="N224" s="280">
        <v>8</v>
      </c>
      <c r="O224" s="280">
        <v>8</v>
      </c>
    </row>
    <row r="225" spans="2:15" customFormat="1">
      <c r="C225" s="282">
        <v>1</v>
      </c>
      <c r="D225" s="279">
        <v>1</v>
      </c>
      <c r="E225" s="261">
        <v>1</v>
      </c>
      <c r="F225" s="261">
        <v>1</v>
      </c>
      <c r="G225" s="261">
        <v>1</v>
      </c>
      <c r="H225" s="261">
        <v>1</v>
      </c>
      <c r="I225" s="261">
        <v>1</v>
      </c>
      <c r="J225" s="262">
        <v>3</v>
      </c>
      <c r="K225" s="262">
        <v>3</v>
      </c>
      <c r="L225" s="280">
        <v>5</v>
      </c>
      <c r="M225" s="280">
        <v>8</v>
      </c>
      <c r="N225" s="280">
        <v>8</v>
      </c>
      <c r="O225" s="280">
        <v>8</v>
      </c>
    </row>
    <row r="226" spans="2:15" customFormat="1">
      <c r="C226" s="282">
        <v>3</v>
      </c>
      <c r="D226" s="279">
        <v>1</v>
      </c>
      <c r="E226" s="261">
        <v>1</v>
      </c>
      <c r="F226" s="261">
        <v>1</v>
      </c>
      <c r="G226" s="261">
        <v>1</v>
      </c>
      <c r="H226" s="261">
        <v>1</v>
      </c>
      <c r="I226" s="261">
        <v>1</v>
      </c>
      <c r="J226" s="262">
        <v>8</v>
      </c>
      <c r="K226" s="262">
        <v>8</v>
      </c>
      <c r="L226" s="283">
        <v>8</v>
      </c>
      <c r="M226" s="280">
        <v>8</v>
      </c>
      <c r="N226" s="280">
        <v>8</v>
      </c>
      <c r="O226" s="281">
        <v>10</v>
      </c>
    </row>
    <row r="227" spans="2:15" customFormat="1">
      <c r="C227" s="282">
        <v>5</v>
      </c>
      <c r="D227" s="279">
        <v>1</v>
      </c>
      <c r="E227" s="261">
        <v>1</v>
      </c>
      <c r="F227" s="261">
        <v>1</v>
      </c>
      <c r="G227" s="261">
        <v>1</v>
      </c>
      <c r="H227" s="261">
        <v>1</v>
      </c>
      <c r="I227" s="261">
        <v>1</v>
      </c>
      <c r="J227" s="262">
        <v>8</v>
      </c>
      <c r="K227" s="262">
        <v>8</v>
      </c>
      <c r="L227" s="283">
        <v>8</v>
      </c>
      <c r="M227" s="280">
        <v>8</v>
      </c>
      <c r="N227" s="280">
        <v>8</v>
      </c>
      <c r="O227" s="281">
        <v>10</v>
      </c>
    </row>
    <row r="228" spans="2:15" customFormat="1">
      <c r="C228" s="282">
        <v>8</v>
      </c>
      <c r="D228" s="279">
        <v>1</v>
      </c>
      <c r="E228" s="261">
        <v>1</v>
      </c>
      <c r="F228" s="261">
        <v>1</v>
      </c>
      <c r="G228" s="261">
        <v>1</v>
      </c>
      <c r="H228" s="261">
        <v>1</v>
      </c>
      <c r="I228" s="261">
        <v>1</v>
      </c>
      <c r="J228" s="262">
        <v>8</v>
      </c>
      <c r="K228" s="262">
        <v>8</v>
      </c>
      <c r="L228" s="281">
        <v>8</v>
      </c>
      <c r="M228" s="281">
        <v>8</v>
      </c>
      <c r="N228" s="281">
        <v>10</v>
      </c>
      <c r="O228" s="281">
        <v>10</v>
      </c>
    </row>
    <row r="229" spans="2:15" customFormat="1">
      <c r="C229" s="282">
        <v>10</v>
      </c>
      <c r="D229" s="279">
        <v>1</v>
      </c>
      <c r="E229" s="261">
        <v>1</v>
      </c>
      <c r="F229" s="261">
        <v>1</v>
      </c>
      <c r="G229" s="261">
        <v>1</v>
      </c>
      <c r="H229" s="261">
        <v>1</v>
      </c>
      <c r="I229" s="261">
        <v>1</v>
      </c>
      <c r="J229" s="261">
        <v>8</v>
      </c>
      <c r="K229" s="261">
        <v>8</v>
      </c>
      <c r="L229" s="281">
        <v>8</v>
      </c>
      <c r="M229" s="281">
        <v>8</v>
      </c>
      <c r="N229" s="281">
        <v>10</v>
      </c>
      <c r="O229" s="281">
        <v>15</v>
      </c>
    </row>
    <row r="230" spans="2:15" customFormat="1">
      <c r="C230" s="282">
        <v>15</v>
      </c>
      <c r="D230" s="279">
        <v>1</v>
      </c>
      <c r="E230" s="261">
        <v>1</v>
      </c>
      <c r="F230" s="261">
        <v>1</v>
      </c>
      <c r="G230" s="261">
        <v>1</v>
      </c>
      <c r="H230" s="261">
        <v>1</v>
      </c>
      <c r="I230" s="261">
        <v>1</v>
      </c>
      <c r="J230" s="261">
        <v>10</v>
      </c>
      <c r="K230" s="261">
        <v>10</v>
      </c>
      <c r="L230" s="281">
        <v>10</v>
      </c>
      <c r="M230" s="281">
        <v>10</v>
      </c>
      <c r="N230" s="281">
        <v>10</v>
      </c>
      <c r="O230" s="281">
        <v>15</v>
      </c>
    </row>
    <row r="231" spans="2:15" s="215" customFormat="1"/>
    <row r="232" spans="2:15" s="215" customFormat="1" ht="14.45" customHeight="1">
      <c r="C232" s="519" t="s">
        <v>1091</v>
      </c>
      <c r="D232" s="519"/>
      <c r="E232" s="519"/>
      <c r="F232" s="519"/>
      <c r="G232" s="519"/>
      <c r="H232" s="519"/>
    </row>
    <row r="233" spans="2:15" s="215" customFormat="1">
      <c r="B233" s="221" t="s">
        <v>1092</v>
      </c>
      <c r="C233" s="216" t="s">
        <v>1012</v>
      </c>
      <c r="D233" s="232">
        <v>-40</v>
      </c>
      <c r="E233" s="265">
        <v>-14</v>
      </c>
      <c r="F233" s="219">
        <v>-10</v>
      </c>
      <c r="G233" s="219">
        <v>-5</v>
      </c>
      <c r="H233" s="219">
        <v>-1</v>
      </c>
    </row>
    <row r="234" spans="2:15" s="215" customFormat="1" ht="33">
      <c r="B234" s="215" t="s">
        <v>1093</v>
      </c>
      <c r="C234" s="216" t="s">
        <v>970</v>
      </c>
      <c r="D234" s="232">
        <v>1</v>
      </c>
      <c r="E234" s="219">
        <v>1</v>
      </c>
      <c r="F234" s="219">
        <v>1.2</v>
      </c>
      <c r="G234" s="219">
        <v>1.3</v>
      </c>
      <c r="H234" s="219">
        <v>1.5</v>
      </c>
    </row>
    <row r="235" spans="2:15" s="215" customFormat="1">
      <c r="D235" s="242"/>
    </row>
    <row r="236" spans="2:15" s="215" customFormat="1"/>
    <row r="237" spans="2:15" s="215" customFormat="1" ht="13.5" customHeight="1">
      <c r="C237" s="519" t="s">
        <v>1094</v>
      </c>
      <c r="D237" s="519"/>
      <c r="E237" s="519"/>
      <c r="F237" s="519"/>
      <c r="G237" s="519"/>
      <c r="H237" s="519"/>
      <c r="I237" s="519"/>
      <c r="J237" s="519"/>
      <c r="K237" s="519"/>
      <c r="L237" s="519"/>
    </row>
    <row r="238" spans="2:15" s="215" customFormat="1">
      <c r="B238" s="221" t="s">
        <v>1095</v>
      </c>
      <c r="C238" s="284" t="s">
        <v>1032</v>
      </c>
      <c r="D238" s="215">
        <v>4.1079999999999997</v>
      </c>
      <c r="E238" s="216">
        <v>4.1100000000000003</v>
      </c>
      <c r="F238" s="216">
        <v>4.1120000000000001</v>
      </c>
      <c r="G238" s="218" t="s">
        <v>1083</v>
      </c>
      <c r="H238" s="219">
        <v>4.1159999999999997</v>
      </c>
      <c r="I238" s="219">
        <v>4.1180000000000003</v>
      </c>
      <c r="J238" s="219">
        <v>4.12</v>
      </c>
      <c r="K238" s="219"/>
      <c r="L238" s="219"/>
      <c r="M238" s="219"/>
      <c r="N238" s="219"/>
      <c r="O238" s="219"/>
    </row>
    <row r="239" spans="2:15" s="215" customFormat="1">
      <c r="B239" s="221" t="s">
        <v>1096</v>
      </c>
      <c r="C239" s="219">
        <v>-10</v>
      </c>
      <c r="D239" s="285">
        <v>97.463475935828868</v>
      </c>
      <c r="E239" s="252">
        <v>97.632540106951865</v>
      </c>
      <c r="F239" s="266">
        <v>98.123805704099809</v>
      </c>
      <c r="G239" s="266">
        <v>98.444278074866304</v>
      </c>
      <c r="H239" s="266">
        <v>98.734064171122981</v>
      </c>
      <c r="I239" s="266">
        <v>98.99487522281639</v>
      </c>
      <c r="J239" s="266">
        <v>99.177201426024936</v>
      </c>
      <c r="K239" s="219"/>
      <c r="L239" s="219"/>
      <c r="M239" s="219"/>
      <c r="N239" s="219"/>
      <c r="O239" s="219"/>
    </row>
    <row r="240" spans="2:15" s="215" customFormat="1">
      <c r="B240" s="221" t="s">
        <v>1097</v>
      </c>
      <c r="C240" s="219">
        <v>-5</v>
      </c>
      <c r="D240" s="266">
        <f>E240-0.2</f>
        <v>96.186339130434789</v>
      </c>
      <c r="E240" s="266">
        <f>F240-0.3</f>
        <v>96.386339130434791</v>
      </c>
      <c r="F240" s="252">
        <v>96.686339130434789</v>
      </c>
      <c r="G240" s="266">
        <v>97.026852173913042</v>
      </c>
      <c r="H240" s="266">
        <v>97.359704347826096</v>
      </c>
      <c r="I240" s="266">
        <v>97.635182608695644</v>
      </c>
      <c r="J240" s="266">
        <v>97.815243478260868</v>
      </c>
      <c r="K240" s="219"/>
      <c r="L240" s="219"/>
      <c r="M240" s="219"/>
      <c r="N240" s="219"/>
      <c r="O240" s="219"/>
    </row>
    <row r="241" spans="2:15" s="215" customFormat="1">
      <c r="C241" s="219">
        <v>0</v>
      </c>
      <c r="D241" s="266">
        <v>95.453832456495348</v>
      </c>
      <c r="E241" s="266">
        <v>95.636560097126662</v>
      </c>
      <c r="F241" s="266">
        <v>95.943197086199916</v>
      </c>
      <c r="G241" s="266">
        <v>96.393338729259398</v>
      </c>
      <c r="H241" s="266">
        <v>96.696705787130711</v>
      </c>
      <c r="I241" s="266">
        <v>96.975596924322133</v>
      </c>
      <c r="J241" s="266">
        <v>97.15139619587211</v>
      </c>
      <c r="K241" s="219"/>
      <c r="L241" s="219"/>
      <c r="M241" s="219"/>
      <c r="N241" s="219"/>
      <c r="O241" s="219"/>
    </row>
    <row r="242" spans="2:15" s="215" customFormat="1">
      <c r="B242" s="286"/>
      <c r="C242" s="219">
        <v>5</v>
      </c>
      <c r="D242" s="266">
        <v>93.9</v>
      </c>
      <c r="E242" s="266">
        <v>94.41236550632911</v>
      </c>
      <c r="F242" s="266">
        <v>95.39117088607594</v>
      </c>
      <c r="G242" s="266">
        <v>95.806582278481002</v>
      </c>
      <c r="H242" s="266">
        <v>96.171170886075956</v>
      </c>
      <c r="I242" s="266">
        <v>96.513670886075928</v>
      </c>
      <c r="J242" s="266">
        <v>96.751740506329114</v>
      </c>
      <c r="K242" s="219"/>
      <c r="L242" s="219"/>
      <c r="M242" s="219"/>
      <c r="N242" s="219"/>
      <c r="O242" s="219"/>
    </row>
    <row r="243" spans="2:15" s="215" customFormat="1">
      <c r="B243" s="286"/>
      <c r="C243" s="219">
        <v>10</v>
      </c>
      <c r="D243" s="266">
        <v>92.3</v>
      </c>
      <c r="E243" s="266">
        <v>92.830751173708919</v>
      </c>
      <c r="F243" s="266">
        <v>93.608098591549322</v>
      </c>
      <c r="G243" s="266">
        <v>94.019131455399062</v>
      </c>
      <c r="H243" s="266">
        <v>94.389929577464798</v>
      </c>
      <c r="I243" s="266">
        <v>94.703239436619725</v>
      </c>
      <c r="J243" s="266">
        <v>94.932441314553998</v>
      </c>
      <c r="K243" s="219"/>
      <c r="L243" s="219"/>
      <c r="M243" s="219"/>
      <c r="N243" s="219"/>
      <c r="O243" s="219"/>
    </row>
    <row r="244" spans="2:15" s="215" customFormat="1">
      <c r="B244" s="286"/>
      <c r="C244" s="261">
        <v>15</v>
      </c>
      <c r="D244" s="266">
        <v>92.10151702786375</v>
      </c>
      <c r="E244" s="266">
        <v>92.64672600619194</v>
      </c>
      <c r="F244" s="266">
        <v>93.228150154798712</v>
      </c>
      <c r="G244" s="266">
        <v>93.601640866873055</v>
      </c>
      <c r="H244" s="266">
        <v>93.959736842105286</v>
      </c>
      <c r="I244" s="266">
        <v>94.275479876160958</v>
      </c>
      <c r="J244" s="266">
        <v>94.50435758513926</v>
      </c>
      <c r="K244" s="275"/>
      <c r="L244" s="275"/>
      <c r="M244" s="275"/>
      <c r="N244" s="275"/>
      <c r="O244" s="275"/>
    </row>
    <row r="245" spans="2:15" s="215" customFormat="1">
      <c r="B245" s="286"/>
      <c r="C245" s="261">
        <v>20</v>
      </c>
      <c r="D245" s="266">
        <v>91.490445374952444</v>
      </c>
      <c r="E245" s="266">
        <v>92.363243243243261</v>
      </c>
      <c r="F245" s="266">
        <v>92.782801674914339</v>
      </c>
      <c r="G245" s="266">
        <v>93.146410354016012</v>
      </c>
      <c r="H245" s="266">
        <v>93.491374191092518</v>
      </c>
      <c r="I245" s="266">
        <v>93.827019413779979</v>
      </c>
      <c r="J245" s="266">
        <v>94.06641796726305</v>
      </c>
      <c r="K245" s="275"/>
      <c r="L245" s="275"/>
      <c r="M245" s="275"/>
      <c r="N245" s="275"/>
      <c r="O245" s="275"/>
    </row>
    <row r="246" spans="2:15" s="215" customFormat="1">
      <c r="C246" s="261">
        <v>25</v>
      </c>
      <c r="D246" s="252">
        <v>91.106853464596739</v>
      </c>
      <c r="E246" s="266">
        <v>91.873396440742141</v>
      </c>
      <c r="F246" s="266">
        <v>92.338985232866321</v>
      </c>
      <c r="G246" s="266">
        <v>92.722415751609233</v>
      </c>
      <c r="H246" s="266">
        <v>93.105846270352117</v>
      </c>
      <c r="I246" s="266">
        <v>93.461885649375233</v>
      </c>
      <c r="J246" s="266">
        <v>93.708769405528201</v>
      </c>
      <c r="K246" s="274"/>
      <c r="L246" s="274"/>
      <c r="M246" s="274"/>
      <c r="N246" s="287"/>
      <c r="O246" s="287"/>
    </row>
    <row r="247" spans="2:15" s="215" customFormat="1">
      <c r="C247" s="219">
        <v>40</v>
      </c>
      <c r="D247" s="288">
        <v>92.433101098068917</v>
      </c>
      <c r="E247" s="266">
        <v>93.057417644831503</v>
      </c>
      <c r="F247" s="266">
        <v>93.744407421431248</v>
      </c>
      <c r="G247" s="266">
        <v>94.538652025747837</v>
      </c>
      <c r="H247" s="266">
        <v>95.108315032184805</v>
      </c>
      <c r="I247" s="266">
        <v>95.623210904960246</v>
      </c>
      <c r="J247" s="266">
        <v>95.964952669443406</v>
      </c>
      <c r="K247" s="274"/>
      <c r="L247" s="274"/>
      <c r="M247" s="274"/>
      <c r="N247" s="287"/>
      <c r="O247" s="287"/>
    </row>
    <row r="248" spans="2:15" s="215" customFormat="1">
      <c r="C248" s="261"/>
      <c r="D248" s="289"/>
      <c r="E248" s="289"/>
      <c r="F248" s="289"/>
      <c r="G248" s="290"/>
      <c r="H248" s="274"/>
      <c r="I248" s="274"/>
      <c r="J248" s="274"/>
      <c r="K248" s="274"/>
      <c r="L248" s="274"/>
      <c r="M248" s="274"/>
      <c r="N248" s="287"/>
      <c r="O248" s="287"/>
    </row>
    <row r="249" spans="2:15" s="215" customFormat="1">
      <c r="C249" s="261"/>
      <c r="D249" s="289"/>
      <c r="E249" s="289"/>
      <c r="F249" s="289"/>
      <c r="G249" s="275"/>
      <c r="H249" s="275"/>
      <c r="I249" s="275"/>
      <c r="J249" s="275"/>
      <c r="K249" s="275"/>
      <c r="L249" s="275"/>
      <c r="M249" s="274"/>
      <c r="N249" s="287"/>
      <c r="O249" s="287"/>
    </row>
    <row r="250" spans="2:15" s="215" customFormat="1">
      <c r="C250" s="291"/>
      <c r="D250" s="292"/>
      <c r="E250" s="292"/>
      <c r="F250" s="292"/>
      <c r="G250" s="292"/>
      <c r="H250" s="292"/>
      <c r="I250" s="292"/>
      <c r="J250" s="292"/>
      <c r="K250" s="292"/>
      <c r="L250" s="292"/>
    </row>
    <row r="251" spans="2:15" s="215" customFormat="1">
      <c r="C251" s="291"/>
      <c r="D251" s="292"/>
      <c r="E251" s="292"/>
      <c r="F251" s="292"/>
      <c r="G251" s="292"/>
      <c r="H251" s="292"/>
      <c r="I251" s="292"/>
      <c r="J251" s="292"/>
      <c r="K251" s="292"/>
      <c r="L251" s="292"/>
    </row>
    <row r="252" spans="2:15" s="215" customFormat="1">
      <c r="C252" s="291"/>
      <c r="D252" s="292"/>
      <c r="E252" s="292"/>
      <c r="F252" s="292"/>
      <c r="G252" s="292"/>
      <c r="H252" s="292"/>
      <c r="I252" s="292"/>
      <c r="J252" s="292"/>
      <c r="K252" s="292"/>
      <c r="L252" s="292"/>
    </row>
    <row r="253" spans="2:15" s="215" customFormat="1" ht="13.5" customHeight="1">
      <c r="C253" s="527" t="s">
        <v>1098</v>
      </c>
      <c r="D253" s="528"/>
      <c r="E253" s="528"/>
      <c r="F253" s="528"/>
      <c r="G253" s="528"/>
      <c r="H253" s="528"/>
      <c r="I253" s="528"/>
      <c r="J253" s="528"/>
      <c r="K253" s="528"/>
      <c r="L253" s="528"/>
      <c r="M253" s="528"/>
      <c r="N253" s="528"/>
      <c r="O253" s="529"/>
    </row>
    <row r="254" spans="2:15" s="215" customFormat="1">
      <c r="C254" s="226" t="s">
        <v>1088</v>
      </c>
      <c r="D254" s="277">
        <v>3.75</v>
      </c>
      <c r="E254" s="278">
        <v>3.8</v>
      </c>
      <c r="F254" s="278">
        <v>3.85</v>
      </c>
      <c r="G254" s="278">
        <v>3.9</v>
      </c>
      <c r="H254" s="278">
        <v>3.95</v>
      </c>
      <c r="I254" s="264">
        <v>4</v>
      </c>
      <c r="J254" s="264">
        <v>4.0999999999999996</v>
      </c>
      <c r="K254" s="264">
        <v>4.1100000000000003</v>
      </c>
      <c r="L254" s="264">
        <v>4.1120000000000001</v>
      </c>
      <c r="M254" s="264">
        <v>4.1139999999999999</v>
      </c>
      <c r="N254" s="264">
        <v>4.1159999999999997</v>
      </c>
      <c r="O254" s="264">
        <v>4.12</v>
      </c>
    </row>
    <row r="255" spans="2:15" s="215" customFormat="1">
      <c r="C255" s="261">
        <v>-15</v>
      </c>
      <c r="D255" s="232">
        <v>1</v>
      </c>
      <c r="E255" s="219">
        <v>1</v>
      </c>
      <c r="F255" s="219">
        <v>1</v>
      </c>
      <c r="G255" s="219">
        <v>1</v>
      </c>
      <c r="H255" s="219">
        <v>1</v>
      </c>
      <c r="I255" s="219">
        <v>1</v>
      </c>
      <c r="J255" s="219">
        <v>1</v>
      </c>
      <c r="K255" s="219">
        <v>0.2</v>
      </c>
      <c r="L255" s="219">
        <v>0.2</v>
      </c>
      <c r="M255" s="219">
        <v>0.2</v>
      </c>
      <c r="N255" s="219">
        <v>0.2</v>
      </c>
      <c r="O255" s="219">
        <v>0.2</v>
      </c>
    </row>
    <row r="256" spans="2:15" s="215" customFormat="1">
      <c r="B256" s="221" t="s">
        <v>1099</v>
      </c>
      <c r="C256" s="261">
        <v>-10</v>
      </c>
      <c r="D256" s="232">
        <v>1</v>
      </c>
      <c r="E256" s="219">
        <v>1</v>
      </c>
      <c r="F256" s="219">
        <v>1</v>
      </c>
      <c r="G256" s="219">
        <v>1</v>
      </c>
      <c r="H256" s="219">
        <v>1</v>
      </c>
      <c r="I256" s="219">
        <v>1</v>
      </c>
      <c r="J256" s="219">
        <v>1</v>
      </c>
      <c r="K256" s="219">
        <v>0.2</v>
      </c>
      <c r="L256" s="219">
        <v>0.2</v>
      </c>
      <c r="M256" s="219">
        <v>0.2</v>
      </c>
      <c r="N256" s="219">
        <v>0.2</v>
      </c>
      <c r="O256" s="219">
        <v>0.2</v>
      </c>
    </row>
    <row r="257" spans="2:33" s="215" customFormat="1">
      <c r="B257" s="221" t="s">
        <v>1100</v>
      </c>
      <c r="C257" s="261">
        <v>-8</v>
      </c>
      <c r="D257" s="232">
        <v>1</v>
      </c>
      <c r="E257" s="219">
        <v>1</v>
      </c>
      <c r="F257" s="219">
        <v>1</v>
      </c>
      <c r="G257" s="219">
        <v>1</v>
      </c>
      <c r="H257" s="219">
        <v>1</v>
      </c>
      <c r="I257" s="219">
        <v>1</v>
      </c>
      <c r="J257" s="219">
        <v>1</v>
      </c>
      <c r="K257" s="262">
        <v>0.45</v>
      </c>
      <c r="L257" s="262">
        <v>0.45</v>
      </c>
      <c r="M257" s="262">
        <v>0.3</v>
      </c>
      <c r="N257" s="219">
        <v>0.2</v>
      </c>
      <c r="O257" s="219">
        <v>0.2</v>
      </c>
    </row>
    <row r="258" spans="2:33" s="215" customFormat="1">
      <c r="B258" s="221" t="s">
        <v>1101</v>
      </c>
      <c r="C258" s="261">
        <v>-5</v>
      </c>
      <c r="D258" s="232">
        <v>1</v>
      </c>
      <c r="E258" s="219">
        <v>1</v>
      </c>
      <c r="F258" s="219">
        <v>1</v>
      </c>
      <c r="G258" s="219">
        <v>1</v>
      </c>
      <c r="H258" s="219">
        <v>1</v>
      </c>
      <c r="I258" s="219">
        <v>1</v>
      </c>
      <c r="J258" s="219">
        <v>1</v>
      </c>
      <c r="K258" s="262">
        <v>0.45</v>
      </c>
      <c r="L258" s="262">
        <v>0.45</v>
      </c>
      <c r="M258" s="262">
        <v>0.3</v>
      </c>
      <c r="N258" s="219">
        <v>0.2</v>
      </c>
      <c r="O258" s="219">
        <v>0.2</v>
      </c>
      <c r="W258" s="220"/>
      <c r="X258" s="220"/>
      <c r="Y258" s="220"/>
      <c r="Z258" s="220"/>
      <c r="AA258" s="220"/>
      <c r="AB258" s="220"/>
      <c r="AC258" s="220"/>
      <c r="AD258" s="220"/>
      <c r="AE258" s="220"/>
      <c r="AF258" s="220"/>
      <c r="AG258" s="220"/>
    </row>
    <row r="259" spans="2:33" s="215" customFormat="1">
      <c r="C259" s="261">
        <v>-3</v>
      </c>
      <c r="D259" s="232">
        <v>1</v>
      </c>
      <c r="E259" s="219">
        <v>1</v>
      </c>
      <c r="F259" s="219">
        <v>1</v>
      </c>
      <c r="G259" s="219">
        <v>1</v>
      </c>
      <c r="H259" s="219">
        <v>1</v>
      </c>
      <c r="I259" s="219">
        <v>1</v>
      </c>
      <c r="J259" s="219">
        <v>1</v>
      </c>
      <c r="K259" s="262">
        <v>0.45</v>
      </c>
      <c r="L259" s="262">
        <v>0.45</v>
      </c>
      <c r="M259" s="262">
        <v>0.3</v>
      </c>
      <c r="N259" s="262">
        <v>0.2</v>
      </c>
      <c r="O259" s="262">
        <v>0.2</v>
      </c>
      <c r="W259" s="220"/>
      <c r="X259" s="220"/>
      <c r="Y259" s="220"/>
      <c r="Z259" s="220"/>
      <c r="AA259" s="220"/>
      <c r="AB259" s="220"/>
      <c r="AC259" s="220"/>
      <c r="AD259" s="220"/>
      <c r="AE259" s="220"/>
      <c r="AF259" s="220"/>
      <c r="AG259" s="220"/>
    </row>
    <row r="260" spans="2:33" s="215" customFormat="1">
      <c r="C260" s="261">
        <v>-1</v>
      </c>
      <c r="D260" s="232">
        <v>1</v>
      </c>
      <c r="E260" s="219">
        <v>1</v>
      </c>
      <c r="F260" s="219">
        <v>1</v>
      </c>
      <c r="G260" s="219">
        <v>1</v>
      </c>
      <c r="H260" s="219">
        <v>1</v>
      </c>
      <c r="I260" s="219">
        <v>1</v>
      </c>
      <c r="J260" s="219">
        <v>1</v>
      </c>
      <c r="K260" s="262">
        <v>0.45</v>
      </c>
      <c r="L260" s="262">
        <v>0.45</v>
      </c>
      <c r="M260" s="262">
        <v>0.3</v>
      </c>
      <c r="N260" s="262">
        <v>0.2</v>
      </c>
      <c r="O260" s="262">
        <v>0.2</v>
      </c>
      <c r="W260" s="220"/>
      <c r="X260" s="220"/>
      <c r="Y260" s="220"/>
      <c r="Z260" s="220"/>
      <c r="AA260" s="220"/>
      <c r="AB260" s="220"/>
      <c r="AC260" s="220"/>
      <c r="AD260" s="220"/>
      <c r="AE260" s="220"/>
      <c r="AF260" s="220"/>
      <c r="AG260" s="220"/>
    </row>
    <row r="261" spans="2:33" s="215" customFormat="1">
      <c r="C261" s="262">
        <v>-0.1</v>
      </c>
      <c r="D261" s="232">
        <v>1</v>
      </c>
      <c r="E261" s="219">
        <v>1</v>
      </c>
      <c r="F261" s="219">
        <v>1</v>
      </c>
      <c r="G261" s="219">
        <v>1</v>
      </c>
      <c r="H261" s="219">
        <v>1</v>
      </c>
      <c r="I261" s="219">
        <v>1</v>
      </c>
      <c r="J261" s="219">
        <v>1</v>
      </c>
      <c r="K261" s="262">
        <v>0.45</v>
      </c>
      <c r="L261" s="262">
        <v>0.45</v>
      </c>
      <c r="M261" s="262">
        <v>0.3</v>
      </c>
      <c r="N261" s="262">
        <v>0.2</v>
      </c>
      <c r="O261" s="262">
        <v>0.2</v>
      </c>
      <c r="W261" s="220"/>
      <c r="X261" s="220"/>
      <c r="Y261" s="220"/>
      <c r="Z261" s="220"/>
      <c r="AA261" s="220"/>
      <c r="AB261" s="220"/>
      <c r="AC261" s="220"/>
      <c r="AD261" s="220"/>
      <c r="AE261" s="220"/>
      <c r="AF261" s="220"/>
      <c r="AG261" s="220"/>
    </row>
    <row r="262" spans="2:33" s="215" customFormat="1">
      <c r="C262" s="261">
        <v>0</v>
      </c>
      <c r="D262" s="232">
        <v>1</v>
      </c>
      <c r="E262" s="219">
        <v>1</v>
      </c>
      <c r="F262" s="219">
        <v>1</v>
      </c>
      <c r="G262" s="219">
        <v>1</v>
      </c>
      <c r="H262" s="219">
        <v>1</v>
      </c>
      <c r="I262" s="219">
        <v>1</v>
      </c>
      <c r="J262" s="219">
        <v>1</v>
      </c>
      <c r="K262" s="219">
        <v>1</v>
      </c>
      <c r="L262" s="219">
        <v>1</v>
      </c>
      <c r="M262" s="219">
        <v>1</v>
      </c>
      <c r="N262" s="219">
        <v>1</v>
      </c>
      <c r="O262" s="219">
        <v>1</v>
      </c>
      <c r="W262" s="220"/>
      <c r="X262" s="220"/>
      <c r="Y262" s="220"/>
      <c r="Z262" s="220"/>
      <c r="AA262" s="220"/>
      <c r="AB262" s="220"/>
      <c r="AC262" s="220"/>
      <c r="AD262" s="220"/>
      <c r="AE262" s="220"/>
      <c r="AF262" s="220"/>
      <c r="AG262" s="220"/>
    </row>
    <row r="263" spans="2:33" s="215" customFormat="1">
      <c r="C263" s="262">
        <v>0.1</v>
      </c>
      <c r="D263" s="232">
        <v>1</v>
      </c>
      <c r="E263" s="219">
        <v>1</v>
      </c>
      <c r="F263" s="219">
        <v>1</v>
      </c>
      <c r="G263" s="219">
        <v>1</v>
      </c>
      <c r="H263" s="219">
        <v>1</v>
      </c>
      <c r="I263" s="219">
        <v>1</v>
      </c>
      <c r="J263" s="219">
        <v>1</v>
      </c>
      <c r="K263" s="262">
        <v>2</v>
      </c>
      <c r="L263" s="262">
        <v>2</v>
      </c>
      <c r="M263" s="262">
        <v>3</v>
      </c>
      <c r="N263" s="262">
        <v>5</v>
      </c>
      <c r="O263" s="262">
        <v>5</v>
      </c>
      <c r="W263" s="220"/>
      <c r="X263" s="220"/>
      <c r="Y263" s="220"/>
      <c r="Z263" s="220"/>
      <c r="AA263" s="220"/>
      <c r="AB263" s="220"/>
      <c r="AC263" s="220"/>
      <c r="AD263" s="220"/>
      <c r="AE263" s="220"/>
      <c r="AF263" s="220"/>
      <c r="AG263" s="220"/>
    </row>
    <row r="264" spans="2:33" s="215" customFormat="1">
      <c r="C264" s="261">
        <v>1</v>
      </c>
      <c r="D264" s="232">
        <v>1</v>
      </c>
      <c r="E264" s="219">
        <v>1</v>
      </c>
      <c r="F264" s="219">
        <v>1</v>
      </c>
      <c r="G264" s="219">
        <v>1</v>
      </c>
      <c r="H264" s="219">
        <v>1</v>
      </c>
      <c r="I264" s="219">
        <v>1</v>
      </c>
      <c r="J264" s="219">
        <v>1</v>
      </c>
      <c r="K264" s="262">
        <v>2</v>
      </c>
      <c r="L264" s="262">
        <v>2</v>
      </c>
      <c r="M264" s="262">
        <v>3</v>
      </c>
      <c r="N264" s="262">
        <v>5</v>
      </c>
      <c r="O264" s="262">
        <v>5</v>
      </c>
      <c r="W264" s="220"/>
      <c r="X264" s="220"/>
      <c r="Y264" s="220"/>
      <c r="Z264" s="220"/>
      <c r="AA264" s="220"/>
      <c r="AB264" s="220"/>
      <c r="AC264" s="220"/>
      <c r="AD264" s="220"/>
      <c r="AE264" s="220"/>
      <c r="AF264" s="220"/>
      <c r="AG264" s="220"/>
    </row>
    <row r="265" spans="2:33" s="215" customFormat="1">
      <c r="C265" s="261">
        <v>3</v>
      </c>
      <c r="D265" s="232">
        <v>1</v>
      </c>
      <c r="E265" s="219">
        <v>1</v>
      </c>
      <c r="F265" s="219">
        <v>1</v>
      </c>
      <c r="G265" s="219">
        <v>1</v>
      </c>
      <c r="H265" s="219">
        <v>1</v>
      </c>
      <c r="I265" s="219">
        <v>1</v>
      </c>
      <c r="J265" s="219">
        <v>1</v>
      </c>
      <c r="K265" s="219">
        <v>3</v>
      </c>
      <c r="L265" s="219">
        <v>3</v>
      </c>
      <c r="M265" s="219">
        <v>5</v>
      </c>
      <c r="N265" s="219">
        <v>5</v>
      </c>
      <c r="O265" s="219">
        <v>5</v>
      </c>
      <c r="W265" s="220"/>
      <c r="X265" s="220"/>
      <c r="Y265" s="220"/>
      <c r="Z265" s="220"/>
      <c r="AA265" s="220"/>
      <c r="AB265" s="220"/>
      <c r="AC265" s="220"/>
      <c r="AD265" s="220"/>
      <c r="AE265" s="220"/>
      <c r="AF265" s="220"/>
      <c r="AG265" s="220"/>
    </row>
    <row r="266" spans="2:33" s="215" customFormat="1">
      <c r="C266" s="261">
        <v>5</v>
      </c>
      <c r="D266" s="232">
        <v>1</v>
      </c>
      <c r="E266" s="219">
        <v>1</v>
      </c>
      <c r="F266" s="219">
        <v>1</v>
      </c>
      <c r="G266" s="219">
        <v>1</v>
      </c>
      <c r="H266" s="219">
        <v>1</v>
      </c>
      <c r="I266" s="219">
        <v>1</v>
      </c>
      <c r="J266" s="219">
        <v>1</v>
      </c>
      <c r="K266" s="219">
        <v>5</v>
      </c>
      <c r="L266" s="219">
        <v>5</v>
      </c>
      <c r="M266" s="219">
        <v>8</v>
      </c>
      <c r="N266" s="219">
        <v>8</v>
      </c>
      <c r="O266" s="219">
        <v>8</v>
      </c>
      <c r="W266" s="220"/>
      <c r="X266" s="220"/>
      <c r="Y266" s="220"/>
      <c r="Z266" s="220"/>
      <c r="AA266" s="220"/>
      <c r="AB266" s="220"/>
      <c r="AC266" s="220"/>
      <c r="AD266" s="220"/>
      <c r="AE266" s="220"/>
      <c r="AF266" s="220"/>
      <c r="AG266" s="220"/>
    </row>
    <row r="267" spans="2:33" s="215" customFormat="1">
      <c r="C267" s="261">
        <v>8</v>
      </c>
      <c r="D267" s="232">
        <v>1</v>
      </c>
      <c r="E267" s="219">
        <v>1</v>
      </c>
      <c r="F267" s="219">
        <v>1</v>
      </c>
      <c r="G267" s="219">
        <v>1</v>
      </c>
      <c r="H267" s="219">
        <v>1</v>
      </c>
      <c r="I267" s="219">
        <v>1</v>
      </c>
      <c r="J267" s="219">
        <v>1</v>
      </c>
      <c r="K267" s="219">
        <v>8</v>
      </c>
      <c r="L267" s="219">
        <v>8</v>
      </c>
      <c r="M267" s="219">
        <v>8</v>
      </c>
      <c r="N267" s="219">
        <v>10</v>
      </c>
      <c r="O267" s="219">
        <v>10</v>
      </c>
      <c r="W267" s="220"/>
      <c r="X267" s="220"/>
      <c r="Y267" s="220"/>
      <c r="Z267" s="220"/>
      <c r="AA267" s="220"/>
      <c r="AB267" s="220"/>
      <c r="AC267" s="220"/>
      <c r="AD267" s="220"/>
      <c r="AE267" s="220"/>
      <c r="AF267" s="220"/>
      <c r="AG267" s="220"/>
    </row>
    <row r="268" spans="2:33" s="215" customFormat="1">
      <c r="C268" s="261">
        <v>10</v>
      </c>
      <c r="D268" s="232">
        <v>1</v>
      </c>
      <c r="E268" s="219">
        <v>1</v>
      </c>
      <c r="F268" s="219">
        <v>1</v>
      </c>
      <c r="G268" s="219">
        <v>1</v>
      </c>
      <c r="H268" s="219">
        <v>1</v>
      </c>
      <c r="I268" s="219">
        <v>1</v>
      </c>
      <c r="J268" s="219">
        <v>1</v>
      </c>
      <c r="K268" s="219">
        <v>8</v>
      </c>
      <c r="L268" s="219">
        <v>8</v>
      </c>
      <c r="M268" s="219">
        <v>8</v>
      </c>
      <c r="N268" s="219">
        <v>10</v>
      </c>
      <c r="O268" s="219">
        <v>10</v>
      </c>
      <c r="W268" s="220"/>
      <c r="X268" s="220"/>
      <c r="Y268" s="220"/>
      <c r="Z268" s="220"/>
      <c r="AA268" s="220"/>
      <c r="AB268" s="220"/>
      <c r="AC268" s="220"/>
      <c r="AD268" s="220"/>
      <c r="AE268" s="220"/>
      <c r="AF268" s="220"/>
      <c r="AG268" s="220"/>
    </row>
    <row r="269" spans="2:33" s="215" customFormat="1">
      <c r="C269" s="261">
        <v>15</v>
      </c>
      <c r="D269" s="232">
        <v>1</v>
      </c>
      <c r="E269" s="219">
        <v>1</v>
      </c>
      <c r="F269" s="219">
        <v>1</v>
      </c>
      <c r="G269" s="219">
        <v>1</v>
      </c>
      <c r="H269" s="219">
        <v>1</v>
      </c>
      <c r="I269" s="219">
        <v>1</v>
      </c>
      <c r="J269" s="219">
        <v>1</v>
      </c>
      <c r="K269" s="219">
        <v>10</v>
      </c>
      <c r="L269" s="219">
        <v>10</v>
      </c>
      <c r="M269" s="219">
        <v>10</v>
      </c>
      <c r="N269" s="219">
        <v>10</v>
      </c>
      <c r="O269" s="219">
        <v>10</v>
      </c>
      <c r="W269" s="220"/>
      <c r="X269" s="220"/>
      <c r="Y269" s="220"/>
      <c r="Z269" s="220"/>
      <c r="AA269" s="220"/>
      <c r="AB269" s="220"/>
      <c r="AC269" s="220"/>
      <c r="AD269" s="220"/>
      <c r="AE269" s="220"/>
      <c r="AF269" s="220"/>
      <c r="AG269" s="220"/>
    </row>
    <row r="270" spans="2:33" s="215" customFormat="1" ht="17.25" thickBot="1">
      <c r="D270" s="242"/>
      <c r="W270" s="220"/>
      <c r="X270" s="220"/>
      <c r="Y270" s="220"/>
      <c r="Z270" s="220"/>
      <c r="AA270" s="220"/>
      <c r="AB270" s="220"/>
      <c r="AC270" s="220"/>
      <c r="AD270" s="220"/>
      <c r="AE270" s="220"/>
      <c r="AF270" s="220"/>
      <c r="AG270" s="220"/>
    </row>
    <row r="271" spans="2:33" s="215" customFormat="1" ht="13.5" customHeight="1">
      <c r="C271" s="530" t="s">
        <v>1102</v>
      </c>
      <c r="D271" s="531"/>
      <c r="E271" s="531"/>
      <c r="F271" s="531"/>
      <c r="G271" s="531"/>
      <c r="H271" s="531"/>
      <c r="I271" s="532"/>
      <c r="W271" s="220"/>
      <c r="X271" s="220"/>
      <c r="Y271" s="220"/>
      <c r="Z271" s="220"/>
      <c r="AA271" s="220"/>
      <c r="AB271" s="220"/>
      <c r="AC271" s="220"/>
      <c r="AD271" s="220"/>
      <c r="AE271" s="220"/>
      <c r="AF271" s="220"/>
      <c r="AG271" s="220"/>
    </row>
    <row r="272" spans="2:33" s="215" customFormat="1">
      <c r="B272" s="215" t="s">
        <v>1103</v>
      </c>
      <c r="C272" s="293" t="s">
        <v>1012</v>
      </c>
      <c r="D272" s="294">
        <v>-40</v>
      </c>
      <c r="E272" s="265">
        <v>-28</v>
      </c>
      <c r="F272" s="265">
        <v>-20</v>
      </c>
      <c r="G272" s="219">
        <v>-10</v>
      </c>
      <c r="H272" s="219">
        <v>-5</v>
      </c>
      <c r="I272" s="295">
        <v>-1</v>
      </c>
    </row>
    <row r="273" spans="2:21" s="215" customFormat="1" ht="33.75" thickBot="1">
      <c r="B273" s="215" t="s">
        <v>1104</v>
      </c>
      <c r="C273" s="296" t="s">
        <v>970</v>
      </c>
      <c r="D273" s="297">
        <v>1</v>
      </c>
      <c r="E273" s="298">
        <v>1</v>
      </c>
      <c r="F273" s="298">
        <v>1.1000000000000001</v>
      </c>
      <c r="G273" s="298">
        <v>1.2</v>
      </c>
      <c r="H273" s="298">
        <v>1.25</v>
      </c>
      <c r="I273" s="299">
        <v>1.3</v>
      </c>
    </row>
    <row r="274" spans="2:21" s="215" customFormat="1">
      <c r="D274" s="242"/>
    </row>
    <row r="275" spans="2:21" s="215" customFormat="1">
      <c r="D275" s="242"/>
    </row>
    <row r="276" spans="2:21" s="215" customFormat="1" ht="14.45" customHeight="1">
      <c r="C276" s="519" t="s">
        <v>1105</v>
      </c>
      <c r="D276" s="519"/>
      <c r="E276" s="519"/>
    </row>
    <row r="277" spans="2:21" s="215" customFormat="1">
      <c r="B277" s="221" t="s">
        <v>1106</v>
      </c>
      <c r="C277" s="216" t="s">
        <v>973</v>
      </c>
      <c r="D277" s="219">
        <v>-20</v>
      </c>
      <c r="E277" s="219">
        <v>45</v>
      </c>
    </row>
    <row r="278" spans="2:21" s="215" customFormat="1">
      <c r="B278" s="221" t="s">
        <v>1107</v>
      </c>
      <c r="C278" s="216" t="s">
        <v>970</v>
      </c>
      <c r="D278" s="219">
        <v>1</v>
      </c>
      <c r="E278" s="219">
        <v>1</v>
      </c>
    </row>
    <row r="279" spans="2:21" s="215" customFormat="1"/>
    <row r="280" spans="2:21" s="215" customFormat="1" ht="14.45" customHeight="1">
      <c r="C280" s="519" t="s">
        <v>1108</v>
      </c>
      <c r="D280" s="519"/>
      <c r="E280" s="519"/>
      <c r="F280" s="519"/>
      <c r="G280" s="519"/>
      <c r="H280" s="519"/>
      <c r="I280" s="519"/>
      <c r="J280" s="519"/>
      <c r="K280" s="519"/>
      <c r="L280" s="519"/>
      <c r="M280" s="519"/>
      <c r="N280" s="519"/>
      <c r="O280" s="519"/>
      <c r="P280" s="519"/>
      <c r="Q280" s="519"/>
      <c r="R280" s="519"/>
      <c r="S280" s="519"/>
    </row>
    <row r="281" spans="2:21" s="215" customFormat="1">
      <c r="B281" s="221" t="s">
        <v>1109</v>
      </c>
      <c r="C281" s="216" t="s">
        <v>1012</v>
      </c>
      <c r="D281" s="222">
        <v>0</v>
      </c>
      <c r="E281" s="222">
        <v>0.05</v>
      </c>
      <c r="F281" s="222">
        <v>0.1</v>
      </c>
      <c r="G281" s="222">
        <v>1</v>
      </c>
      <c r="H281" s="222">
        <v>5</v>
      </c>
      <c r="I281" s="222">
        <v>10</v>
      </c>
      <c r="J281" s="222">
        <v>20</v>
      </c>
      <c r="K281" s="222">
        <v>50</v>
      </c>
      <c r="L281" s="222">
        <v>100</v>
      </c>
      <c r="M281" s="222">
        <v>150</v>
      </c>
      <c r="N281" s="222">
        <v>200</v>
      </c>
      <c r="O281" s="222">
        <v>300</v>
      </c>
      <c r="P281" s="222">
        <v>400</v>
      </c>
      <c r="Q281" s="222">
        <v>500</v>
      </c>
      <c r="R281" s="222">
        <v>800</v>
      </c>
      <c r="S281" s="222">
        <v>1200</v>
      </c>
      <c r="T281" s="300">
        <v>1500</v>
      </c>
      <c r="U281" s="300">
        <v>2000</v>
      </c>
    </row>
    <row r="282" spans="2:21" s="215" customFormat="1">
      <c r="B282" s="221" t="s">
        <v>1110</v>
      </c>
      <c r="C282" s="216" t="s">
        <v>962</v>
      </c>
      <c r="D282" s="301">
        <v>0</v>
      </c>
      <c r="E282" s="301">
        <v>2.6294753670747613E-7</v>
      </c>
      <c r="F282" s="301">
        <v>5.2589507341495227E-7</v>
      </c>
      <c r="G282" s="301">
        <v>5.2589507341495218E-6</v>
      </c>
      <c r="H282" s="301">
        <v>2.6294753670747619E-5</v>
      </c>
      <c r="I282" s="301">
        <v>5.2589507341495239E-5</v>
      </c>
      <c r="J282" s="301">
        <v>1.0517901468299048E-4</v>
      </c>
      <c r="K282" s="301">
        <v>2.6294753670747607E-4</v>
      </c>
      <c r="L282" s="301">
        <v>5.2589507341495214E-4</v>
      </c>
      <c r="M282" s="301">
        <v>7.8884261012242827E-4</v>
      </c>
      <c r="N282" s="301">
        <v>1.0517901468299043E-3</v>
      </c>
      <c r="O282" s="301">
        <v>1.5776852202448565E-3</v>
      </c>
      <c r="P282" s="301">
        <v>2.1035802936598086E-3</v>
      </c>
      <c r="Q282" s="301">
        <v>2.6294753670747613E-3</v>
      </c>
      <c r="R282" s="301">
        <v>4.2071605873196171E-3</v>
      </c>
      <c r="S282" s="301">
        <v>6.3107408809794261E-3</v>
      </c>
      <c r="T282" s="301">
        <v>7.8884261012242829E-3</v>
      </c>
      <c r="U282" s="301">
        <v>1.0517901468299045E-2</v>
      </c>
    </row>
    <row r="283" spans="2:21" s="215" customFormat="1">
      <c r="D283" s="302"/>
      <c r="E283" s="303"/>
      <c r="F283" s="303"/>
      <c r="G283" s="303"/>
      <c r="H283" s="303"/>
      <c r="I283" s="303"/>
      <c r="J283" s="303"/>
      <c r="K283" s="303"/>
      <c r="L283" s="303"/>
      <c r="M283" s="303"/>
      <c r="N283" s="303"/>
      <c r="O283" s="303"/>
      <c r="P283" s="303"/>
      <c r="Q283" s="303"/>
      <c r="R283" s="303"/>
      <c r="S283" s="303"/>
      <c r="T283" s="303"/>
      <c r="U283" s="303"/>
    </row>
    <row r="284" spans="2:21" s="215" customFormat="1"/>
    <row r="285" spans="2:21" s="215" customFormat="1" ht="14.45" customHeight="1">
      <c r="C285" s="521" t="s">
        <v>1111</v>
      </c>
      <c r="D285" s="521"/>
      <c r="E285" s="521"/>
      <c r="F285" s="521"/>
      <c r="G285" s="521"/>
      <c r="H285" s="521"/>
      <c r="I285" s="521"/>
      <c r="J285" s="521"/>
      <c r="K285" s="521"/>
      <c r="L285" s="220"/>
      <c r="M285" s="220"/>
      <c r="N285" s="220"/>
      <c r="O285" s="220"/>
      <c r="P285" s="220"/>
      <c r="Q285" s="220"/>
      <c r="R285" s="220"/>
      <c r="S285" s="220"/>
    </row>
    <row r="286" spans="2:21" s="215" customFormat="1" ht="14.45" customHeight="1">
      <c r="B286" s="221" t="s">
        <v>1112</v>
      </c>
      <c r="C286" s="216" t="s">
        <v>1012</v>
      </c>
      <c r="D286" s="261">
        <v>-50</v>
      </c>
      <c r="E286" s="261">
        <v>-42</v>
      </c>
      <c r="F286" s="261">
        <v>-21</v>
      </c>
      <c r="G286" s="261">
        <v>-10</v>
      </c>
      <c r="H286" s="261">
        <v>-5</v>
      </c>
      <c r="I286" s="261">
        <v>-2</v>
      </c>
      <c r="J286" s="261">
        <v>-0.1</v>
      </c>
      <c r="K286" s="261">
        <v>0</v>
      </c>
      <c r="L286" s="304">
        <v>100</v>
      </c>
    </row>
    <row r="287" spans="2:21" s="215" customFormat="1">
      <c r="B287" s="221" t="s">
        <v>1113</v>
      </c>
      <c r="C287" s="216" t="s">
        <v>970</v>
      </c>
      <c r="D287" s="261">
        <v>1</v>
      </c>
      <c r="E287" s="261">
        <v>2</v>
      </c>
      <c r="F287" s="261">
        <v>5</v>
      </c>
      <c r="G287" s="261">
        <v>10</v>
      </c>
      <c r="H287" s="261">
        <v>20</v>
      </c>
      <c r="I287" s="261">
        <v>10</v>
      </c>
      <c r="J287" s="261">
        <v>1</v>
      </c>
      <c r="K287" s="261">
        <v>1</v>
      </c>
      <c r="L287" s="304">
        <v>1</v>
      </c>
    </row>
    <row r="288" spans="2:21" s="215" customFormat="1"/>
    <row r="289" spans="2:24" s="215" customFormat="1"/>
    <row r="290" spans="2:24" s="215" customFormat="1"/>
    <row r="291" spans="2:24" s="215" customFormat="1">
      <c r="C291" s="527" t="s">
        <v>1114</v>
      </c>
      <c r="D291" s="528"/>
      <c r="E291" s="528"/>
      <c r="F291" s="528"/>
      <c r="G291" s="528"/>
      <c r="H291" s="528"/>
      <c r="I291" s="528"/>
      <c r="J291" s="528"/>
      <c r="K291" s="528"/>
      <c r="L291" s="528"/>
      <c r="M291" s="528"/>
      <c r="N291" s="528"/>
      <c r="O291" s="528"/>
      <c r="P291" s="528"/>
      <c r="Q291" s="528"/>
      <c r="R291" s="528"/>
      <c r="S291" s="529"/>
    </row>
    <row r="292" spans="2:24" s="215" customFormat="1">
      <c r="B292" s="221" t="s">
        <v>1115</v>
      </c>
      <c r="C292" s="222" t="s">
        <v>1116</v>
      </c>
      <c r="D292" s="219">
        <v>0</v>
      </c>
      <c r="E292" s="219">
        <v>0.05</v>
      </c>
      <c r="F292" s="219">
        <v>0.1</v>
      </c>
      <c r="G292" s="219">
        <v>1</v>
      </c>
      <c r="H292" s="219">
        <v>5</v>
      </c>
      <c r="I292" s="219">
        <v>10</v>
      </c>
      <c r="J292" s="219">
        <v>20</v>
      </c>
      <c r="K292" s="219">
        <v>50</v>
      </c>
      <c r="L292" s="219">
        <v>100</v>
      </c>
      <c r="M292" s="219">
        <v>150</v>
      </c>
      <c r="N292" s="219">
        <v>200</v>
      </c>
      <c r="O292" s="219">
        <v>300</v>
      </c>
      <c r="P292" s="219">
        <v>400</v>
      </c>
      <c r="Q292" s="219">
        <v>500</v>
      </c>
      <c r="R292" s="219">
        <v>800</v>
      </c>
      <c r="S292" s="219">
        <v>1200</v>
      </c>
      <c r="T292" s="225">
        <v>1500</v>
      </c>
    </row>
    <row r="293" spans="2:24" s="215" customFormat="1">
      <c r="B293" s="221" t="s">
        <v>1117</v>
      </c>
      <c r="C293" s="219">
        <v>0</v>
      </c>
      <c r="D293" s="219">
        <v>1</v>
      </c>
      <c r="E293" s="219">
        <v>1</v>
      </c>
      <c r="F293" s="219">
        <v>1</v>
      </c>
      <c r="G293" s="219">
        <v>1</v>
      </c>
      <c r="H293" s="219">
        <v>1</v>
      </c>
      <c r="I293" s="219">
        <v>1</v>
      </c>
      <c r="J293" s="219">
        <v>1</v>
      </c>
      <c r="K293" s="219">
        <v>1</v>
      </c>
      <c r="L293" s="219">
        <v>1</v>
      </c>
      <c r="M293" s="219">
        <v>1</v>
      </c>
      <c r="N293" s="219">
        <v>1</v>
      </c>
      <c r="O293" s="219">
        <v>1</v>
      </c>
      <c r="P293" s="219">
        <v>1</v>
      </c>
      <c r="Q293" s="219">
        <v>1</v>
      </c>
      <c r="R293" s="219">
        <v>1</v>
      </c>
      <c r="S293" s="219">
        <v>1</v>
      </c>
      <c r="T293" s="225">
        <v>1</v>
      </c>
    </row>
    <row r="294" spans="2:24" s="215" customFormat="1">
      <c r="B294" s="221" t="s">
        <v>1118</v>
      </c>
      <c r="C294" s="219">
        <v>10</v>
      </c>
      <c r="D294" s="219">
        <v>1</v>
      </c>
      <c r="E294" s="219">
        <v>1</v>
      </c>
      <c r="F294" s="219">
        <v>1</v>
      </c>
      <c r="G294" s="219">
        <v>1</v>
      </c>
      <c r="H294" s="219">
        <v>1</v>
      </c>
      <c r="I294" s="219">
        <v>1</v>
      </c>
      <c r="J294" s="219">
        <v>1</v>
      </c>
      <c r="K294" s="219">
        <v>1</v>
      </c>
      <c r="L294" s="219">
        <v>1</v>
      </c>
      <c r="M294" s="219">
        <v>1</v>
      </c>
      <c r="N294" s="219">
        <v>1</v>
      </c>
      <c r="O294" s="219">
        <v>1</v>
      </c>
      <c r="P294" s="219">
        <v>1</v>
      </c>
      <c r="Q294" s="219">
        <v>1</v>
      </c>
      <c r="R294" s="219">
        <v>1</v>
      </c>
      <c r="S294" s="219">
        <v>1</v>
      </c>
      <c r="T294" s="225">
        <v>1</v>
      </c>
    </row>
    <row r="295" spans="2:24" s="215" customFormat="1">
      <c r="C295" s="219">
        <v>90</v>
      </c>
      <c r="D295" s="219">
        <v>1</v>
      </c>
      <c r="E295" s="219">
        <v>1</v>
      </c>
      <c r="F295" s="219">
        <v>1</v>
      </c>
      <c r="G295" s="219">
        <v>1</v>
      </c>
      <c r="H295" s="219">
        <v>1</v>
      </c>
      <c r="I295" s="219">
        <v>1</v>
      </c>
      <c r="J295" s="219">
        <v>1</v>
      </c>
      <c r="K295" s="219">
        <v>1</v>
      </c>
      <c r="L295" s="219">
        <v>1</v>
      </c>
      <c r="M295" s="219">
        <v>1</v>
      </c>
      <c r="N295" s="219">
        <v>1</v>
      </c>
      <c r="O295" s="219">
        <v>1</v>
      </c>
      <c r="P295" s="219">
        <v>1</v>
      </c>
      <c r="Q295" s="219">
        <v>1</v>
      </c>
      <c r="R295" s="219">
        <v>1</v>
      </c>
      <c r="S295" s="219">
        <v>1</v>
      </c>
      <c r="T295" s="225">
        <v>1</v>
      </c>
    </row>
    <row r="296" spans="2:24" s="215" customFormat="1">
      <c r="C296" s="219">
        <v>100</v>
      </c>
      <c r="D296" s="219">
        <v>1</v>
      </c>
      <c r="E296" s="219">
        <v>1</v>
      </c>
      <c r="F296" s="219">
        <v>1</v>
      </c>
      <c r="G296" s="219">
        <v>1</v>
      </c>
      <c r="H296" s="219">
        <v>1</v>
      </c>
      <c r="I296" s="219">
        <v>1</v>
      </c>
      <c r="J296" s="219">
        <v>1</v>
      </c>
      <c r="K296" s="219">
        <v>1</v>
      </c>
      <c r="L296" s="219">
        <v>1</v>
      </c>
      <c r="M296" s="219">
        <v>1</v>
      </c>
      <c r="N296" s="219">
        <v>1</v>
      </c>
      <c r="O296" s="219">
        <v>1</v>
      </c>
      <c r="P296" s="219">
        <v>1</v>
      </c>
      <c r="Q296" s="219">
        <v>1</v>
      </c>
      <c r="R296" s="219">
        <v>1</v>
      </c>
      <c r="S296" s="219">
        <v>1</v>
      </c>
      <c r="T296" s="225">
        <v>1</v>
      </c>
    </row>
    <row r="297" spans="2:24" customFormat="1" ht="14.25"/>
    <row r="298" spans="2:24" s="215" customFormat="1"/>
    <row r="299" spans="2:24" s="215" customFormat="1" ht="14.45" customHeight="1">
      <c r="B299" s="324"/>
      <c r="C299" s="548" t="s">
        <v>1223</v>
      </c>
      <c r="D299" s="548"/>
      <c r="E299" s="548"/>
      <c r="F299" s="548"/>
      <c r="G299" s="548"/>
      <c r="H299" s="548"/>
      <c r="I299" s="548"/>
      <c r="J299" s="548"/>
      <c r="K299" s="324"/>
      <c r="L299" s="549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</row>
    <row r="300" spans="2:24" s="215" customFormat="1">
      <c r="B300" s="550" t="s">
        <v>1224</v>
      </c>
      <c r="C300" s="551" t="s">
        <v>1225</v>
      </c>
      <c r="D300" s="552">
        <v>0</v>
      </c>
      <c r="E300" s="552">
        <v>4</v>
      </c>
      <c r="F300" s="553">
        <v>15</v>
      </c>
      <c r="G300" s="553">
        <v>22</v>
      </c>
      <c r="H300" s="553">
        <v>29</v>
      </c>
      <c r="I300" s="553">
        <v>36</v>
      </c>
      <c r="J300" s="553">
        <v>43</v>
      </c>
      <c r="K300" s="554"/>
      <c r="L300" s="549"/>
      <c r="M300" s="554"/>
      <c r="N300" s="554"/>
      <c r="O300" s="554"/>
      <c r="P300" s="554"/>
      <c r="Q300" s="554"/>
      <c r="R300" s="554"/>
      <c r="S300" s="554"/>
      <c r="T300" s="554"/>
      <c r="U300" s="554"/>
      <c r="V300" s="554"/>
      <c r="W300" s="554"/>
      <c r="X300" s="554"/>
    </row>
    <row r="301" spans="2:24" s="215" customFormat="1">
      <c r="B301" s="550" t="s">
        <v>1226</v>
      </c>
      <c r="C301" s="555">
        <v>0</v>
      </c>
      <c r="D301" s="556">
        <v>0</v>
      </c>
      <c r="E301" s="556">
        <v>-590</v>
      </c>
      <c r="F301" s="556">
        <v>-1365</v>
      </c>
      <c r="G301" s="556">
        <v>-1415</v>
      </c>
      <c r="H301" s="556">
        <v>-1415</v>
      </c>
      <c r="I301" s="556">
        <v>-1415</v>
      </c>
      <c r="J301" s="556">
        <v>-1415</v>
      </c>
      <c r="K301" s="324"/>
      <c r="L301" s="549"/>
      <c r="M301" s="55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</row>
    <row r="302" spans="2:24" s="215" customFormat="1">
      <c r="B302" s="550" t="s">
        <v>1227</v>
      </c>
      <c r="C302" s="555">
        <v>5</v>
      </c>
      <c r="D302" s="556">
        <v>63</v>
      </c>
      <c r="E302" s="556">
        <v>-500</v>
      </c>
      <c r="F302" s="556">
        <v>-1092</v>
      </c>
      <c r="G302" s="556">
        <v>-1228.5</v>
      </c>
      <c r="H302" s="556">
        <v>-1300</v>
      </c>
      <c r="I302" s="556">
        <v>-1300</v>
      </c>
      <c r="J302" s="556">
        <v>-1350</v>
      </c>
      <c r="K302" s="324"/>
      <c r="L302" s="549"/>
      <c r="M302" s="55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</row>
    <row r="303" spans="2:24" s="215" customFormat="1">
      <c r="B303" s="557"/>
      <c r="C303" s="555">
        <v>10</v>
      </c>
      <c r="D303" s="558">
        <v>287</v>
      </c>
      <c r="E303" s="558">
        <v>-273</v>
      </c>
      <c r="F303" s="558">
        <v>-819</v>
      </c>
      <c r="G303" s="558">
        <v>-1001</v>
      </c>
      <c r="H303" s="558">
        <v>-1092</v>
      </c>
      <c r="I303" s="558">
        <v>-1092</v>
      </c>
      <c r="J303" s="558">
        <v>-1092</v>
      </c>
      <c r="K303" s="557"/>
      <c r="L303" s="549"/>
      <c r="M303" s="554"/>
      <c r="N303" s="557"/>
      <c r="O303" s="557"/>
      <c r="P303" s="557"/>
      <c r="Q303" s="557"/>
      <c r="R303" s="557"/>
      <c r="S303" s="557"/>
      <c r="T303" s="557"/>
      <c r="U303" s="557"/>
      <c r="V303" s="557"/>
      <c r="W303" s="557"/>
      <c r="X303" s="557"/>
    </row>
    <row r="304" spans="2:24" s="215" customFormat="1">
      <c r="B304" s="324"/>
      <c r="C304" s="555">
        <v>15</v>
      </c>
      <c r="D304" s="556">
        <v>383</v>
      </c>
      <c r="E304" s="556">
        <v>91</v>
      </c>
      <c r="F304" s="556">
        <v>-455</v>
      </c>
      <c r="G304" s="556">
        <v>-819</v>
      </c>
      <c r="H304" s="556">
        <v>-865</v>
      </c>
      <c r="I304" s="556">
        <v>-865</v>
      </c>
      <c r="J304" s="556">
        <v>-865</v>
      </c>
      <c r="K304" s="324"/>
      <c r="L304" s="549"/>
      <c r="M304" s="55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24"/>
    </row>
    <row r="305" spans="2:24" s="215" customFormat="1">
      <c r="B305" s="324"/>
      <c r="C305" s="555">
        <v>20</v>
      </c>
      <c r="D305" s="556">
        <v>479</v>
      </c>
      <c r="E305" s="556">
        <v>350</v>
      </c>
      <c r="F305" s="556">
        <v>-182</v>
      </c>
      <c r="G305" s="556">
        <v>-455</v>
      </c>
      <c r="H305" s="556">
        <v>-637</v>
      </c>
      <c r="I305" s="556">
        <v>-637</v>
      </c>
      <c r="J305" s="556">
        <v>-637</v>
      </c>
      <c r="K305" s="324"/>
      <c r="L305" s="549"/>
      <c r="M305" s="55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24"/>
    </row>
    <row r="306" spans="2:24" s="215" customFormat="1">
      <c r="B306" s="324"/>
      <c r="C306" s="555">
        <v>25</v>
      </c>
      <c r="D306" s="556">
        <v>623</v>
      </c>
      <c r="E306" s="556">
        <v>500</v>
      </c>
      <c r="F306" s="556">
        <v>100</v>
      </c>
      <c r="G306" s="556">
        <v>-273</v>
      </c>
      <c r="H306" s="556">
        <v>-364</v>
      </c>
      <c r="I306" s="556">
        <v>-455</v>
      </c>
      <c r="J306" s="556">
        <v>-455</v>
      </c>
      <c r="K306" s="324"/>
      <c r="L306" s="549"/>
      <c r="M306" s="55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</row>
    <row r="307" spans="2:24" s="215" customFormat="1">
      <c r="B307" s="557"/>
      <c r="C307" s="555">
        <v>30</v>
      </c>
      <c r="D307" s="558">
        <v>718</v>
      </c>
      <c r="E307" s="558">
        <v>700</v>
      </c>
      <c r="F307" s="558">
        <v>400</v>
      </c>
      <c r="G307" s="558">
        <v>91</v>
      </c>
      <c r="H307" s="558">
        <v>-91</v>
      </c>
      <c r="I307" s="558">
        <v>-182</v>
      </c>
      <c r="J307" s="558">
        <v>-273</v>
      </c>
      <c r="K307" s="557"/>
      <c r="L307" s="549"/>
      <c r="M307" s="554"/>
      <c r="N307" s="557"/>
      <c r="O307" s="557"/>
      <c r="P307" s="557"/>
      <c r="Q307" s="557"/>
      <c r="R307" s="557"/>
      <c r="S307" s="557"/>
      <c r="T307" s="557"/>
      <c r="U307" s="557"/>
      <c r="V307" s="557"/>
      <c r="W307" s="557"/>
      <c r="X307" s="557"/>
    </row>
    <row r="308" spans="2:24" s="215" customFormat="1">
      <c r="B308" s="324"/>
      <c r="C308" s="555">
        <v>35</v>
      </c>
      <c r="D308" s="556">
        <v>814</v>
      </c>
      <c r="E308" s="556">
        <v>814</v>
      </c>
      <c r="F308" s="556">
        <v>650</v>
      </c>
      <c r="G308" s="556">
        <v>364</v>
      </c>
      <c r="H308" s="556">
        <v>91</v>
      </c>
      <c r="I308" s="556">
        <v>17.2</v>
      </c>
      <c r="J308" s="556">
        <v>17.2</v>
      </c>
      <c r="K308" s="324"/>
      <c r="L308" s="549"/>
      <c r="M308" s="55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4"/>
      <c r="X308" s="324"/>
    </row>
    <row r="309" spans="2:24" s="215" customFormat="1">
      <c r="B309" s="324"/>
      <c r="C309" s="559">
        <v>40</v>
      </c>
      <c r="D309" s="556">
        <v>910</v>
      </c>
      <c r="E309" s="556">
        <v>910</v>
      </c>
      <c r="F309" s="556">
        <v>910</v>
      </c>
      <c r="G309" s="556">
        <v>682.5</v>
      </c>
      <c r="H309" s="556">
        <v>364</v>
      </c>
      <c r="I309" s="556">
        <v>182</v>
      </c>
      <c r="J309" s="556">
        <v>17.2</v>
      </c>
      <c r="K309" s="324"/>
      <c r="L309" s="549"/>
      <c r="M309" s="55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24"/>
    </row>
    <row r="310" spans="2:24" s="215" customFormat="1">
      <c r="B310" s="557"/>
      <c r="C310" s="555">
        <v>45</v>
      </c>
      <c r="D310" s="558">
        <v>1006</v>
      </c>
      <c r="E310" s="558">
        <v>1006</v>
      </c>
      <c r="F310" s="558">
        <v>1006</v>
      </c>
      <c r="G310" s="558">
        <v>1000</v>
      </c>
      <c r="H310" s="558">
        <v>790</v>
      </c>
      <c r="I310" s="558">
        <v>546</v>
      </c>
      <c r="J310" s="558">
        <v>364</v>
      </c>
      <c r="K310" s="557"/>
      <c r="L310" s="549"/>
      <c r="M310" s="554"/>
      <c r="N310" s="557"/>
      <c r="O310" s="557"/>
      <c r="P310" s="557"/>
      <c r="Q310" s="557"/>
      <c r="R310" s="557"/>
      <c r="S310" s="557"/>
      <c r="T310" s="557"/>
      <c r="U310" s="557"/>
      <c r="V310" s="557"/>
      <c r="W310" s="557"/>
      <c r="X310" s="557"/>
    </row>
    <row r="311" spans="2:24" s="215" customFormat="1">
      <c r="B311" s="324"/>
      <c r="C311" s="555">
        <v>50</v>
      </c>
      <c r="D311" s="556">
        <v>1102</v>
      </c>
      <c r="E311" s="556">
        <v>1102</v>
      </c>
      <c r="F311" s="556">
        <v>1102</v>
      </c>
      <c r="G311" s="556">
        <v>1102</v>
      </c>
      <c r="H311" s="556">
        <v>1092</v>
      </c>
      <c r="I311" s="556">
        <v>864.5</v>
      </c>
      <c r="J311" s="556">
        <v>728</v>
      </c>
      <c r="K311" s="324"/>
      <c r="L311" s="549"/>
      <c r="M311" s="55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</row>
    <row r="312" spans="2:24" s="215" customFormat="1">
      <c r="B312" s="324"/>
      <c r="C312" s="555">
        <v>55</v>
      </c>
      <c r="D312" s="556">
        <v>1197</v>
      </c>
      <c r="E312" s="556">
        <v>1197</v>
      </c>
      <c r="F312" s="556">
        <v>1197</v>
      </c>
      <c r="G312" s="556">
        <v>1197</v>
      </c>
      <c r="H312" s="556">
        <v>1197</v>
      </c>
      <c r="I312" s="556">
        <v>1197</v>
      </c>
      <c r="J312" s="556">
        <v>1092</v>
      </c>
      <c r="K312" s="324"/>
      <c r="L312" s="549"/>
      <c r="M312" s="55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4"/>
      <c r="X312" s="324"/>
    </row>
    <row r="313" spans="2:24" s="215" customFormat="1">
      <c r="B313" s="324"/>
      <c r="C313" s="555">
        <v>60</v>
      </c>
      <c r="D313" s="556">
        <v>1293</v>
      </c>
      <c r="E313" s="556">
        <v>1293</v>
      </c>
      <c r="F313" s="556">
        <v>1293</v>
      </c>
      <c r="G313" s="556">
        <v>1293</v>
      </c>
      <c r="H313" s="556">
        <v>1293</v>
      </c>
      <c r="I313" s="556">
        <v>1293</v>
      </c>
      <c r="J313" s="556">
        <v>1250</v>
      </c>
      <c r="K313" s="324"/>
      <c r="L313" s="549"/>
      <c r="M313" s="55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</row>
    <row r="314" spans="2:24" s="215" customFormat="1">
      <c r="B314" s="324"/>
      <c r="C314" s="555">
        <v>65</v>
      </c>
      <c r="D314" s="556">
        <v>1437</v>
      </c>
      <c r="E314" s="556">
        <v>1437</v>
      </c>
      <c r="F314" s="556">
        <v>1437</v>
      </c>
      <c r="G314" s="556">
        <v>1437</v>
      </c>
      <c r="H314" s="556">
        <v>1437</v>
      </c>
      <c r="I314" s="556">
        <v>1437</v>
      </c>
      <c r="J314" s="556">
        <v>1390</v>
      </c>
      <c r="K314" s="324"/>
      <c r="L314" s="549"/>
      <c r="M314" s="55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</row>
    <row r="315" spans="2:24" s="215" customFormat="1">
      <c r="B315" s="324"/>
      <c r="C315" s="555">
        <v>70</v>
      </c>
      <c r="D315" s="556">
        <v>1581</v>
      </c>
      <c r="E315" s="556">
        <v>1581</v>
      </c>
      <c r="F315" s="556">
        <v>1581</v>
      </c>
      <c r="G315" s="556">
        <v>1581</v>
      </c>
      <c r="H315" s="556">
        <v>1581</v>
      </c>
      <c r="I315" s="556">
        <v>1581</v>
      </c>
      <c r="J315" s="556">
        <v>1581</v>
      </c>
      <c r="K315" s="324"/>
      <c r="L315" s="549"/>
      <c r="M315" s="55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</row>
    <row r="316" spans="2:24" s="215" customFormat="1">
      <c r="B316" s="324"/>
      <c r="C316" s="555">
        <v>75</v>
      </c>
      <c r="D316" s="556">
        <v>1676</v>
      </c>
      <c r="E316" s="556">
        <v>1676</v>
      </c>
      <c r="F316" s="556">
        <v>1676</v>
      </c>
      <c r="G316" s="556">
        <v>1676</v>
      </c>
      <c r="H316" s="556">
        <v>1676</v>
      </c>
      <c r="I316" s="556">
        <v>1676</v>
      </c>
      <c r="J316" s="556">
        <v>1676</v>
      </c>
      <c r="K316" s="324"/>
      <c r="L316" s="549"/>
      <c r="M316" s="55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</row>
    <row r="317" spans="2:24" s="215" customFormat="1">
      <c r="B317" s="324"/>
      <c r="C317" s="555">
        <v>80</v>
      </c>
      <c r="D317" s="556">
        <v>1820</v>
      </c>
      <c r="E317" s="556">
        <v>1820</v>
      </c>
      <c r="F317" s="556">
        <v>1820</v>
      </c>
      <c r="G317" s="556">
        <v>1820</v>
      </c>
      <c r="H317" s="556">
        <v>1820</v>
      </c>
      <c r="I317" s="556">
        <v>1820</v>
      </c>
      <c r="J317" s="556">
        <v>1820</v>
      </c>
      <c r="K317" s="324"/>
      <c r="L317" s="549"/>
      <c r="M317" s="55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  <c r="X317" s="324"/>
    </row>
    <row r="318" spans="2:24" s="215" customFormat="1">
      <c r="B318" s="324"/>
      <c r="C318" s="555">
        <v>85</v>
      </c>
      <c r="D318" s="556">
        <v>1964</v>
      </c>
      <c r="E318" s="556">
        <v>1964</v>
      </c>
      <c r="F318" s="556">
        <v>1964</v>
      </c>
      <c r="G318" s="556">
        <v>1964</v>
      </c>
      <c r="H318" s="556">
        <v>1964</v>
      </c>
      <c r="I318" s="556">
        <v>1964</v>
      </c>
      <c r="J318" s="556">
        <v>1964</v>
      </c>
      <c r="K318" s="324"/>
      <c r="L318" s="549"/>
      <c r="M318" s="55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4"/>
      <c r="X318" s="324"/>
    </row>
    <row r="319" spans="2:24" s="215" customFormat="1">
      <c r="B319" s="324"/>
      <c r="C319" s="555">
        <v>90</v>
      </c>
      <c r="D319" s="556">
        <v>2107</v>
      </c>
      <c r="E319" s="556">
        <v>2107</v>
      </c>
      <c r="F319" s="556">
        <v>2107</v>
      </c>
      <c r="G319" s="556">
        <v>2107</v>
      </c>
      <c r="H319" s="556">
        <v>2107</v>
      </c>
      <c r="I319" s="556">
        <v>2107</v>
      </c>
      <c r="J319" s="556">
        <v>2107</v>
      </c>
      <c r="K319" s="324"/>
      <c r="L319" s="549"/>
      <c r="M319" s="55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</row>
    <row r="320" spans="2:24" s="215" customFormat="1">
      <c r="B320" s="324"/>
      <c r="C320" s="555">
        <v>95</v>
      </c>
      <c r="D320" s="556">
        <v>2251</v>
      </c>
      <c r="E320" s="556">
        <v>2251</v>
      </c>
      <c r="F320" s="556">
        <v>2251</v>
      </c>
      <c r="G320" s="556">
        <v>2251</v>
      </c>
      <c r="H320" s="556">
        <v>2251</v>
      </c>
      <c r="I320" s="556">
        <v>2251</v>
      </c>
      <c r="J320" s="556">
        <v>2251</v>
      </c>
      <c r="K320" s="324"/>
      <c r="L320" s="549"/>
      <c r="M320" s="55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  <c r="X320" s="324"/>
    </row>
    <row r="321" spans="2:37" s="215" customFormat="1">
      <c r="B321" s="324"/>
      <c r="C321" s="555">
        <v>100</v>
      </c>
      <c r="D321" s="556">
        <v>2395</v>
      </c>
      <c r="E321" s="556">
        <v>2395</v>
      </c>
      <c r="F321" s="556">
        <v>2395</v>
      </c>
      <c r="G321" s="556">
        <v>2395</v>
      </c>
      <c r="H321" s="556">
        <v>2395</v>
      </c>
      <c r="I321" s="556">
        <v>2395</v>
      </c>
      <c r="J321" s="556">
        <v>2395</v>
      </c>
      <c r="K321" s="324"/>
      <c r="L321" s="549"/>
      <c r="M321" s="55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225"/>
      <c r="AA321" s="225"/>
      <c r="AB321" s="225"/>
      <c r="AC321" s="225"/>
      <c r="AD321" s="225"/>
      <c r="AE321" s="225"/>
      <c r="AF321" s="225"/>
      <c r="AG321" s="225"/>
      <c r="AH321" s="225"/>
      <c r="AI321" s="225"/>
      <c r="AJ321" s="225"/>
      <c r="AK321" s="225"/>
    </row>
    <row r="322" spans="2:37" s="215" customFormat="1"/>
    <row r="323" spans="2:37" s="215" customFormat="1"/>
    <row r="324" spans="2:37" s="215" customFormat="1"/>
    <row r="325" spans="2:37" s="215" customFormat="1" ht="14.45" customHeight="1">
      <c r="C325" s="527" t="s">
        <v>1122</v>
      </c>
      <c r="D325" s="528"/>
      <c r="E325" s="528"/>
      <c r="F325" s="528"/>
      <c r="G325" s="528"/>
      <c r="H325" s="528"/>
      <c r="I325" s="528"/>
      <c r="J325" s="529"/>
      <c r="K325" s="220"/>
    </row>
    <row r="326" spans="2:37" s="215" customFormat="1" ht="33.75" thickBot="1">
      <c r="B326" s="221" t="s">
        <v>1123</v>
      </c>
      <c r="C326" s="313" t="s">
        <v>1119</v>
      </c>
      <c r="D326" s="219">
        <v>0</v>
      </c>
      <c r="E326" s="219">
        <v>5</v>
      </c>
      <c r="F326" s="219">
        <v>10</v>
      </c>
      <c r="G326" s="219">
        <v>20</v>
      </c>
      <c r="H326" s="215">
        <v>30</v>
      </c>
      <c r="I326" s="219">
        <v>40</v>
      </c>
      <c r="J326" s="215">
        <v>50</v>
      </c>
      <c r="K326" s="219">
        <v>60</v>
      </c>
      <c r="L326" s="219">
        <v>80</v>
      </c>
      <c r="M326" s="314">
        <v>90</v>
      </c>
      <c r="N326" s="225">
        <v>100</v>
      </c>
      <c r="O326" s="225">
        <v>100</v>
      </c>
      <c r="P326" s="224"/>
      <c r="Q326" s="224"/>
      <c r="R326" s="224"/>
    </row>
    <row r="327" spans="2:37" s="215" customFormat="1">
      <c r="B327" s="221" t="s">
        <v>1124</v>
      </c>
      <c r="C327" s="219">
        <v>-100</v>
      </c>
      <c r="D327" s="305" t="s">
        <v>1120</v>
      </c>
      <c r="E327" s="305" t="s">
        <v>1125</v>
      </c>
      <c r="F327" s="305" t="s">
        <v>1125</v>
      </c>
      <c r="G327" s="305" t="s">
        <v>1125</v>
      </c>
      <c r="H327" s="305" t="s">
        <v>1125</v>
      </c>
      <c r="I327" s="305" t="s">
        <v>1125</v>
      </c>
      <c r="J327" s="305" t="s">
        <v>1125</v>
      </c>
      <c r="K327" s="305" t="s">
        <v>1125</v>
      </c>
      <c r="L327" s="305" t="s">
        <v>1125</v>
      </c>
      <c r="M327" s="305" t="s">
        <v>1125</v>
      </c>
      <c r="N327" s="306" t="s">
        <v>1125</v>
      </c>
      <c r="O327" s="306" t="s">
        <v>1125</v>
      </c>
    </row>
    <row r="328" spans="2:37" s="215" customFormat="1">
      <c r="B328" s="221" t="s">
        <v>1126</v>
      </c>
      <c r="C328" s="225">
        <v>-80</v>
      </c>
      <c r="D328" s="307" t="s">
        <v>1120</v>
      </c>
      <c r="E328" s="307" t="s">
        <v>1125</v>
      </c>
      <c r="F328" s="307" t="s">
        <v>1125</v>
      </c>
      <c r="G328" s="307" t="s">
        <v>1125</v>
      </c>
      <c r="H328" s="307" t="s">
        <v>1125</v>
      </c>
      <c r="I328" s="307" t="s">
        <v>1125</v>
      </c>
      <c r="J328" s="307" t="s">
        <v>1125</v>
      </c>
      <c r="K328" s="307" t="s">
        <v>1125</v>
      </c>
      <c r="L328" s="307" t="s">
        <v>1125</v>
      </c>
      <c r="M328" s="307" t="s">
        <v>1125</v>
      </c>
      <c r="N328" s="308" t="s">
        <v>1125</v>
      </c>
      <c r="O328" s="308" t="s">
        <v>1125</v>
      </c>
    </row>
    <row r="329" spans="2:37" s="215" customFormat="1">
      <c r="C329" s="225">
        <v>-50</v>
      </c>
      <c r="D329" s="307" t="s">
        <v>1120</v>
      </c>
      <c r="E329" s="307" t="s">
        <v>1127</v>
      </c>
      <c r="F329" s="307" t="s">
        <v>1127</v>
      </c>
      <c r="G329" s="307" t="s">
        <v>1127</v>
      </c>
      <c r="H329" s="307" t="s">
        <v>1127</v>
      </c>
      <c r="I329" s="307" t="s">
        <v>1127</v>
      </c>
      <c r="J329" s="307" t="s">
        <v>1127</v>
      </c>
      <c r="K329" s="307" t="s">
        <v>1127</v>
      </c>
      <c r="L329" s="307" t="s">
        <v>1127</v>
      </c>
      <c r="M329" s="307" t="s">
        <v>1127</v>
      </c>
      <c r="N329" s="308" t="s">
        <v>1127</v>
      </c>
      <c r="O329" s="308" t="s">
        <v>1127</v>
      </c>
    </row>
    <row r="330" spans="2:37" s="215" customFormat="1">
      <c r="C330" s="225">
        <v>-20</v>
      </c>
      <c r="D330" s="307" t="s">
        <v>1120</v>
      </c>
      <c r="E330" s="307" t="s">
        <v>1125</v>
      </c>
      <c r="F330" s="307" t="s">
        <v>1127</v>
      </c>
      <c r="G330" s="307" t="s">
        <v>1127</v>
      </c>
      <c r="H330" s="307" t="s">
        <v>1127</v>
      </c>
      <c r="I330" s="307" t="s">
        <v>1127</v>
      </c>
      <c r="J330" s="307" t="s">
        <v>1127</v>
      </c>
      <c r="K330" s="307" t="s">
        <v>1127</v>
      </c>
      <c r="L330" s="307" t="s">
        <v>1127</v>
      </c>
      <c r="M330" s="307" t="s">
        <v>1127</v>
      </c>
      <c r="N330" s="308" t="s">
        <v>1127</v>
      </c>
      <c r="O330" s="308" t="s">
        <v>1127</v>
      </c>
    </row>
    <row r="331" spans="2:37" s="215" customFormat="1">
      <c r="C331" s="225">
        <v>-10</v>
      </c>
      <c r="D331" s="307" t="s">
        <v>1120</v>
      </c>
      <c r="E331" s="307" t="s">
        <v>1125</v>
      </c>
      <c r="F331" s="307" t="s">
        <v>1125</v>
      </c>
      <c r="G331" s="307" t="s">
        <v>1125</v>
      </c>
      <c r="H331" s="309" t="s">
        <v>1127</v>
      </c>
      <c r="I331" s="309" t="s">
        <v>1127</v>
      </c>
      <c r="J331" s="309" t="s">
        <v>1127</v>
      </c>
      <c r="K331" s="309" t="s">
        <v>1127</v>
      </c>
      <c r="L331" s="309" t="s">
        <v>1127</v>
      </c>
      <c r="M331" s="307" t="s">
        <v>1127</v>
      </c>
      <c r="N331" s="308" t="s">
        <v>1127</v>
      </c>
      <c r="O331" s="308" t="s">
        <v>1127</v>
      </c>
    </row>
    <row r="332" spans="2:37" s="215" customFormat="1">
      <c r="C332" s="225">
        <v>-5</v>
      </c>
      <c r="D332" s="307" t="s">
        <v>1120</v>
      </c>
      <c r="E332" s="307" t="s">
        <v>1125</v>
      </c>
      <c r="F332" s="307" t="s">
        <v>1125</v>
      </c>
      <c r="G332" s="309" t="s">
        <v>1125</v>
      </c>
      <c r="H332" s="315" t="s">
        <v>1127</v>
      </c>
      <c r="I332" s="315" t="s">
        <v>1127</v>
      </c>
      <c r="J332" s="309" t="s">
        <v>1127</v>
      </c>
      <c r="K332" s="309" t="s">
        <v>1127</v>
      </c>
      <c r="L332" s="315" t="s">
        <v>1127</v>
      </c>
      <c r="M332" s="307" t="s">
        <v>1125</v>
      </c>
      <c r="N332" s="308" t="s">
        <v>1125</v>
      </c>
      <c r="O332" s="308" t="s">
        <v>1125</v>
      </c>
    </row>
    <row r="333" spans="2:37" s="215" customFormat="1">
      <c r="C333" s="304">
        <v>-0.1</v>
      </c>
      <c r="D333" s="307" t="s">
        <v>1120</v>
      </c>
      <c r="E333" s="309" t="s">
        <v>1128</v>
      </c>
      <c r="F333" s="309" t="s">
        <v>1128</v>
      </c>
      <c r="G333" s="309" t="s">
        <v>1128</v>
      </c>
      <c r="H333" s="309" t="s">
        <v>1128</v>
      </c>
      <c r="I333" s="309" t="s">
        <v>1128</v>
      </c>
      <c r="J333" s="309" t="s">
        <v>1128</v>
      </c>
      <c r="K333" s="309" t="s">
        <v>1128</v>
      </c>
      <c r="L333" s="309" t="s">
        <v>1128</v>
      </c>
      <c r="M333" s="307" t="s">
        <v>1127</v>
      </c>
      <c r="N333" s="308" t="s">
        <v>1127</v>
      </c>
      <c r="O333" s="308" t="s">
        <v>1127</v>
      </c>
    </row>
    <row r="334" spans="2:37" s="215" customFormat="1">
      <c r="C334" s="225">
        <v>0</v>
      </c>
      <c r="D334" s="307" t="s">
        <v>1121</v>
      </c>
      <c r="E334" s="307" t="s">
        <v>1120</v>
      </c>
      <c r="F334" s="307" t="s">
        <v>1120</v>
      </c>
      <c r="G334" s="307" t="s">
        <v>1120</v>
      </c>
      <c r="H334" s="307" t="s">
        <v>1120</v>
      </c>
      <c r="I334" s="307" t="s">
        <v>1120</v>
      </c>
      <c r="J334" s="307" t="s">
        <v>1120</v>
      </c>
      <c r="K334" s="307" t="s">
        <v>1120</v>
      </c>
      <c r="L334" s="307" t="s">
        <v>1120</v>
      </c>
      <c r="M334" s="307" t="s">
        <v>1120</v>
      </c>
      <c r="N334" s="308" t="s">
        <v>1120</v>
      </c>
      <c r="O334" s="308" t="s">
        <v>1120</v>
      </c>
    </row>
    <row r="335" spans="2:37" s="215" customFormat="1">
      <c r="C335" s="304">
        <v>0.1</v>
      </c>
      <c r="D335" s="307" t="s">
        <v>1121</v>
      </c>
      <c r="E335" s="307" t="s">
        <v>1120</v>
      </c>
      <c r="F335" s="307" t="s">
        <v>1120</v>
      </c>
      <c r="G335" s="307" t="s">
        <v>1120</v>
      </c>
      <c r="H335" s="307" t="s">
        <v>1120</v>
      </c>
      <c r="I335" s="307" t="s">
        <v>1120</v>
      </c>
      <c r="J335" s="307" t="s">
        <v>1120</v>
      </c>
      <c r="K335" s="307" t="s">
        <v>1120</v>
      </c>
      <c r="L335" s="307" t="s">
        <v>1120</v>
      </c>
      <c r="M335" s="307" t="s">
        <v>1120</v>
      </c>
      <c r="N335" s="308" t="s">
        <v>1120</v>
      </c>
      <c r="O335" s="308" t="s">
        <v>1120</v>
      </c>
    </row>
    <row r="336" spans="2:37" s="215" customFormat="1">
      <c r="C336" s="304">
        <v>1</v>
      </c>
      <c r="D336" s="307" t="s">
        <v>1121</v>
      </c>
      <c r="E336" s="307" t="s">
        <v>1129</v>
      </c>
      <c r="F336" s="307" t="s">
        <v>1129</v>
      </c>
      <c r="G336" s="307" t="s">
        <v>1129</v>
      </c>
      <c r="H336" s="307" t="s">
        <v>1129</v>
      </c>
      <c r="I336" s="307" t="s">
        <v>1129</v>
      </c>
      <c r="J336" s="307" t="s">
        <v>1129</v>
      </c>
      <c r="K336" s="307" t="s">
        <v>1129</v>
      </c>
      <c r="L336" s="307" t="s">
        <v>1129</v>
      </c>
      <c r="M336" s="307" t="s">
        <v>1129</v>
      </c>
      <c r="N336" s="308" t="s">
        <v>1130</v>
      </c>
      <c r="O336" s="307" t="s">
        <v>1131</v>
      </c>
    </row>
    <row r="337" spans="3:15" s="215" customFormat="1">
      <c r="C337" s="304">
        <v>3</v>
      </c>
      <c r="D337" s="307" t="s">
        <v>1132</v>
      </c>
      <c r="E337" s="307" t="s">
        <v>1133</v>
      </c>
      <c r="F337" s="307" t="s">
        <v>1134</v>
      </c>
      <c r="G337" s="307" t="s">
        <v>1135</v>
      </c>
      <c r="H337" s="307" t="s">
        <v>1136</v>
      </c>
      <c r="I337" s="307" t="s">
        <v>1136</v>
      </c>
      <c r="J337" s="307" t="s">
        <v>1137</v>
      </c>
      <c r="K337" s="307" t="s">
        <v>1138</v>
      </c>
      <c r="L337" s="307" t="s">
        <v>1139</v>
      </c>
      <c r="M337" s="307" t="s">
        <v>1139</v>
      </c>
      <c r="N337" s="308" t="s">
        <v>1139</v>
      </c>
      <c r="O337" s="308" t="s">
        <v>1128</v>
      </c>
    </row>
    <row r="338" spans="3:15" s="215" customFormat="1">
      <c r="C338" s="225">
        <v>5</v>
      </c>
      <c r="D338" s="307" t="s">
        <v>1121</v>
      </c>
      <c r="E338" s="307" t="s">
        <v>1135</v>
      </c>
      <c r="F338" s="307" t="s">
        <v>1139</v>
      </c>
      <c r="G338" s="307" t="s">
        <v>1140</v>
      </c>
      <c r="H338" s="307" t="s">
        <v>1140</v>
      </c>
      <c r="I338" s="307" t="s">
        <v>1140</v>
      </c>
      <c r="J338" s="307" t="s">
        <v>1140</v>
      </c>
      <c r="K338" s="307" t="s">
        <v>1140</v>
      </c>
      <c r="L338" s="307" t="s">
        <v>1140</v>
      </c>
      <c r="M338" s="307" t="s">
        <v>1141</v>
      </c>
      <c r="N338" s="307" t="s">
        <v>1141</v>
      </c>
      <c r="O338" s="308" t="s">
        <v>1128</v>
      </c>
    </row>
    <row r="339" spans="3:15" s="215" customFormat="1">
      <c r="C339" s="225">
        <v>10</v>
      </c>
      <c r="D339" s="307" t="s">
        <v>1120</v>
      </c>
      <c r="E339" s="307" t="s">
        <v>1135</v>
      </c>
      <c r="F339" s="307" t="s">
        <v>1139</v>
      </c>
      <c r="G339" s="307" t="s">
        <v>1140</v>
      </c>
      <c r="H339" s="307" t="s">
        <v>1140</v>
      </c>
      <c r="I339" s="307" t="s">
        <v>1140</v>
      </c>
      <c r="J339" s="307" t="s">
        <v>1140</v>
      </c>
      <c r="K339" s="307" t="s">
        <v>1140</v>
      </c>
      <c r="L339" s="307" t="s">
        <v>1140</v>
      </c>
      <c r="M339" s="307" t="s">
        <v>1141</v>
      </c>
      <c r="N339" s="307" t="s">
        <v>1141</v>
      </c>
      <c r="O339" s="307" t="s">
        <v>1142</v>
      </c>
    </row>
    <row r="340" spans="3:15" s="215" customFormat="1">
      <c r="C340" s="225">
        <v>20</v>
      </c>
      <c r="D340" s="307" t="s">
        <v>1120</v>
      </c>
      <c r="E340" s="307" t="s">
        <v>1135</v>
      </c>
      <c r="F340" s="307" t="s">
        <v>1139</v>
      </c>
      <c r="G340" s="307" t="s">
        <v>1140</v>
      </c>
      <c r="H340" s="307" t="s">
        <v>1140</v>
      </c>
      <c r="I340" s="307" t="s">
        <v>1140</v>
      </c>
      <c r="J340" s="307" t="s">
        <v>1140</v>
      </c>
      <c r="K340" s="307" t="s">
        <v>1140</v>
      </c>
      <c r="L340" s="307" t="s">
        <v>1140</v>
      </c>
      <c r="M340" s="307" t="s">
        <v>1141</v>
      </c>
      <c r="N340" s="307" t="s">
        <v>1141</v>
      </c>
      <c r="O340" s="307" t="s">
        <v>1125</v>
      </c>
    </row>
    <row r="341" spans="3:15" s="215" customFormat="1">
      <c r="C341" s="225">
        <v>50</v>
      </c>
      <c r="D341" s="307" t="s">
        <v>1120</v>
      </c>
      <c r="E341" s="307" t="s">
        <v>1135</v>
      </c>
      <c r="F341" s="307" t="s">
        <v>1139</v>
      </c>
      <c r="G341" s="307" t="s">
        <v>1140</v>
      </c>
      <c r="H341" s="307" t="s">
        <v>1140</v>
      </c>
      <c r="I341" s="307" t="s">
        <v>1140</v>
      </c>
      <c r="J341" s="307" t="s">
        <v>1140</v>
      </c>
      <c r="K341" s="307" t="s">
        <v>1140</v>
      </c>
      <c r="L341" s="307" t="s">
        <v>1140</v>
      </c>
      <c r="M341" s="307" t="s">
        <v>1141</v>
      </c>
      <c r="N341" s="307" t="s">
        <v>1141</v>
      </c>
      <c r="O341" s="307" t="s">
        <v>1125</v>
      </c>
    </row>
    <row r="342" spans="3:15" s="215" customFormat="1">
      <c r="C342" s="225">
        <v>80</v>
      </c>
      <c r="D342" s="310" t="s">
        <v>1120</v>
      </c>
      <c r="E342" s="307" t="s">
        <v>1135</v>
      </c>
      <c r="F342" s="307" t="s">
        <v>1139</v>
      </c>
      <c r="G342" s="307" t="s">
        <v>1140</v>
      </c>
      <c r="H342" s="307" t="s">
        <v>1140</v>
      </c>
      <c r="I342" s="307" t="s">
        <v>1140</v>
      </c>
      <c r="J342" s="307" t="s">
        <v>1140</v>
      </c>
      <c r="K342" s="307" t="s">
        <v>1140</v>
      </c>
      <c r="L342" s="307" t="s">
        <v>1140</v>
      </c>
      <c r="M342" s="307" t="s">
        <v>1141</v>
      </c>
      <c r="N342" s="307" t="s">
        <v>1141</v>
      </c>
      <c r="O342" s="307" t="s">
        <v>1125</v>
      </c>
    </row>
    <row r="343" spans="3:15" s="215" customFormat="1" ht="17.25" thickBot="1">
      <c r="C343" s="225">
        <v>100</v>
      </c>
      <c r="D343" s="311" t="s">
        <v>1121</v>
      </c>
      <c r="E343" s="311" t="s">
        <v>1120</v>
      </c>
      <c r="F343" s="311" t="s">
        <v>1120</v>
      </c>
      <c r="G343" s="311" t="s">
        <v>1120</v>
      </c>
      <c r="H343" s="311" t="s">
        <v>1121</v>
      </c>
      <c r="I343" s="311" t="s">
        <v>1121</v>
      </c>
      <c r="J343" s="311" t="s">
        <v>1121</v>
      </c>
      <c r="K343" s="311" t="s">
        <v>1121</v>
      </c>
      <c r="L343" s="311" t="s">
        <v>1121</v>
      </c>
      <c r="M343" s="311" t="s">
        <v>1121</v>
      </c>
      <c r="N343" s="312" t="s">
        <v>1120</v>
      </c>
      <c r="O343" s="307" t="s">
        <v>1125</v>
      </c>
    </row>
    <row r="344" spans="3:15" s="215" customFormat="1"/>
    <row r="345" spans="3:15" s="215" customFormat="1"/>
    <row r="346" spans="3:15" s="215" customFormat="1"/>
    <row r="347" spans="3:15" s="215" customFormat="1"/>
    <row r="348" spans="3:15" s="215" customFormat="1"/>
    <row r="349" spans="3:15" s="215" customFormat="1"/>
    <row r="350" spans="3:15" s="215" customFormat="1"/>
    <row r="351" spans="3:15" s="215" customFormat="1"/>
    <row r="352" spans="3:15" s="215" customFormat="1"/>
    <row r="353" spans="2:20" s="215" customFormat="1"/>
    <row r="354" spans="2:20" s="215" customFormat="1"/>
    <row r="355" spans="2:20" s="215" customFormat="1">
      <c r="C355" s="519" t="s">
        <v>1143</v>
      </c>
      <c r="D355" s="519"/>
      <c r="E355" s="519"/>
      <c r="F355" s="519"/>
      <c r="G355" s="519"/>
      <c r="H355" s="519"/>
      <c r="I355" s="519"/>
      <c r="J355" s="519"/>
      <c r="K355" s="519"/>
      <c r="L355" s="519"/>
      <c r="M355" s="519"/>
      <c r="N355" s="519"/>
      <c r="O355" s="519"/>
      <c r="P355" s="519"/>
      <c r="Q355" s="519"/>
      <c r="R355" s="519"/>
      <c r="S355" s="519"/>
    </row>
    <row r="356" spans="2:20" s="215" customFormat="1">
      <c r="B356" s="221" t="s">
        <v>1144</v>
      </c>
      <c r="C356" s="313" t="s">
        <v>1116</v>
      </c>
      <c r="D356" s="219">
        <v>0</v>
      </c>
      <c r="E356" s="219">
        <v>0.05</v>
      </c>
      <c r="F356" s="219">
        <v>0.1</v>
      </c>
      <c r="G356" s="219">
        <v>1</v>
      </c>
      <c r="H356" s="219">
        <v>5</v>
      </c>
      <c r="I356" s="219">
        <v>10</v>
      </c>
      <c r="J356" s="219">
        <v>20</v>
      </c>
      <c r="K356" s="219">
        <v>50</v>
      </c>
      <c r="L356" s="219">
        <v>100</v>
      </c>
      <c r="M356" s="219">
        <v>150</v>
      </c>
      <c r="N356" s="219">
        <v>200</v>
      </c>
      <c r="O356" s="219">
        <v>300</v>
      </c>
      <c r="P356" s="219">
        <v>400</v>
      </c>
      <c r="Q356" s="219">
        <v>500</v>
      </c>
      <c r="R356" s="219">
        <v>800</v>
      </c>
      <c r="S356" s="219">
        <v>1200</v>
      </c>
      <c r="T356" s="225">
        <v>1500</v>
      </c>
    </row>
    <row r="357" spans="2:20" s="215" customFormat="1">
      <c r="B357" s="221" t="s">
        <v>1145</v>
      </c>
      <c r="C357" s="219">
        <v>0</v>
      </c>
      <c r="D357" s="219">
        <v>1</v>
      </c>
      <c r="E357" s="219">
        <v>1</v>
      </c>
      <c r="F357" s="219">
        <v>1</v>
      </c>
      <c r="G357" s="219">
        <v>1</v>
      </c>
      <c r="H357" s="219">
        <v>1</v>
      </c>
      <c r="I357" s="219">
        <v>1</v>
      </c>
      <c r="J357" s="219">
        <v>1</v>
      </c>
      <c r="K357" s="219">
        <v>1</v>
      </c>
      <c r="L357" s="219">
        <v>1</v>
      </c>
      <c r="M357" s="219">
        <v>1</v>
      </c>
      <c r="N357" s="219">
        <v>1</v>
      </c>
      <c r="O357" s="219">
        <v>1</v>
      </c>
      <c r="P357" s="219">
        <v>1</v>
      </c>
      <c r="Q357" s="219">
        <v>1</v>
      </c>
      <c r="R357" s="219">
        <v>1</v>
      </c>
      <c r="S357" s="219">
        <v>1</v>
      </c>
      <c r="T357" s="225">
        <v>1</v>
      </c>
    </row>
    <row r="358" spans="2:20" s="215" customFormat="1">
      <c r="B358" s="221" t="s">
        <v>1146</v>
      </c>
      <c r="C358" s="219">
        <v>10</v>
      </c>
      <c r="D358" s="219">
        <v>1</v>
      </c>
      <c r="E358" s="219">
        <v>1</v>
      </c>
      <c r="F358" s="219">
        <v>1</v>
      </c>
      <c r="G358" s="219">
        <v>1</v>
      </c>
      <c r="H358" s="219">
        <v>1</v>
      </c>
      <c r="I358" s="219">
        <v>1</v>
      </c>
      <c r="J358" s="219">
        <v>1</v>
      </c>
      <c r="K358" s="219">
        <v>1</v>
      </c>
      <c r="L358" s="219">
        <v>1</v>
      </c>
      <c r="M358" s="219">
        <v>1</v>
      </c>
      <c r="N358" s="219">
        <v>1</v>
      </c>
      <c r="O358" s="219">
        <v>1</v>
      </c>
      <c r="P358" s="219">
        <v>1</v>
      </c>
      <c r="Q358" s="219">
        <v>1</v>
      </c>
      <c r="R358" s="219">
        <v>1</v>
      </c>
      <c r="S358" s="219">
        <v>1</v>
      </c>
      <c r="T358" s="225">
        <v>1</v>
      </c>
    </row>
    <row r="359" spans="2:20" s="215" customFormat="1">
      <c r="C359" s="219">
        <v>90</v>
      </c>
      <c r="D359" s="219">
        <v>1</v>
      </c>
      <c r="E359" s="219">
        <v>1</v>
      </c>
      <c r="F359" s="219">
        <v>1</v>
      </c>
      <c r="G359" s="219">
        <v>1</v>
      </c>
      <c r="H359" s="219">
        <v>1</v>
      </c>
      <c r="I359" s="219">
        <v>1</v>
      </c>
      <c r="J359" s="219">
        <v>1</v>
      </c>
      <c r="K359" s="219">
        <v>1</v>
      </c>
      <c r="L359" s="219">
        <v>1</v>
      </c>
      <c r="M359" s="219">
        <v>1</v>
      </c>
      <c r="N359" s="219">
        <v>1</v>
      </c>
      <c r="O359" s="219">
        <v>1</v>
      </c>
      <c r="P359" s="219">
        <v>1</v>
      </c>
      <c r="Q359" s="219">
        <v>1</v>
      </c>
      <c r="R359" s="219">
        <v>1</v>
      </c>
      <c r="S359" s="219">
        <v>1</v>
      </c>
      <c r="T359" s="225">
        <v>1</v>
      </c>
    </row>
    <row r="360" spans="2:20" s="215" customFormat="1">
      <c r="C360" s="219">
        <v>100</v>
      </c>
      <c r="D360" s="219">
        <v>1</v>
      </c>
      <c r="E360" s="219">
        <v>1</v>
      </c>
      <c r="F360" s="219">
        <v>1</v>
      </c>
      <c r="G360" s="219">
        <v>1</v>
      </c>
      <c r="H360" s="219">
        <v>1</v>
      </c>
      <c r="I360" s="219">
        <v>1</v>
      </c>
      <c r="J360" s="219">
        <v>1</v>
      </c>
      <c r="K360" s="219">
        <v>1</v>
      </c>
      <c r="L360" s="219">
        <v>1</v>
      </c>
      <c r="M360" s="219">
        <v>1</v>
      </c>
      <c r="N360" s="219">
        <v>1</v>
      </c>
      <c r="O360" s="219">
        <v>1</v>
      </c>
      <c r="P360" s="219">
        <v>1</v>
      </c>
      <c r="Q360" s="219">
        <v>1</v>
      </c>
      <c r="R360" s="219">
        <v>1</v>
      </c>
      <c r="S360" s="219">
        <v>1</v>
      </c>
      <c r="T360" s="225">
        <v>1</v>
      </c>
    </row>
    <row r="361" spans="2:20" customFormat="1" ht="14.25"/>
    <row r="362" spans="2:20" s="215" customFormat="1"/>
    <row r="363" spans="2:20" s="215" customFormat="1" ht="14.45" customHeight="1">
      <c r="C363" s="521" t="s">
        <v>1147</v>
      </c>
      <c r="D363" s="521"/>
      <c r="E363" s="521"/>
      <c r="F363" s="521"/>
      <c r="G363" s="521"/>
      <c r="H363" s="521"/>
    </row>
    <row r="364" spans="2:20" s="215" customFormat="1">
      <c r="B364" s="316" t="s">
        <v>1148</v>
      </c>
      <c r="C364" s="216" t="s">
        <v>970</v>
      </c>
      <c r="D364" s="317">
        <v>0</v>
      </c>
      <c r="E364" s="317">
        <v>1</v>
      </c>
      <c r="F364" s="318"/>
      <c r="G364" s="318"/>
      <c r="H364" s="318"/>
      <c r="I364" s="225"/>
    </row>
    <row r="365" spans="2:20" s="215" customFormat="1">
      <c r="B365" s="316" t="s">
        <v>1149</v>
      </c>
      <c r="C365" s="216" t="s">
        <v>961</v>
      </c>
      <c r="D365" s="317">
        <v>0</v>
      </c>
      <c r="E365" s="317">
        <v>0</v>
      </c>
      <c r="F365" s="319"/>
      <c r="G365" s="319"/>
      <c r="H365" s="319"/>
      <c r="I365" s="317"/>
    </row>
    <row r="366" spans="2:20" s="215" customFormat="1"/>
    <row r="367" spans="2:20" s="215" customFormat="1">
      <c r="C367" s="536" t="s">
        <v>1150</v>
      </c>
      <c r="D367" s="536"/>
      <c r="E367" s="536"/>
      <c r="F367" s="536"/>
      <c r="G367" s="536"/>
      <c r="H367" s="536"/>
    </row>
    <row r="368" spans="2:20" s="215" customFormat="1">
      <c r="B368" s="316" t="s">
        <v>1151</v>
      </c>
      <c r="C368" s="222" t="s">
        <v>973</v>
      </c>
      <c r="D368" s="320">
        <v>-30</v>
      </c>
      <c r="E368" s="321">
        <v>55</v>
      </c>
      <c r="F368" s="322"/>
      <c r="G368" s="322"/>
      <c r="H368" s="323"/>
      <c r="I368" s="323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</row>
    <row r="369" spans="2:22" s="215" customFormat="1">
      <c r="B369" s="316" t="s">
        <v>1152</v>
      </c>
      <c r="C369" s="222" t="s">
        <v>1012</v>
      </c>
      <c r="D369" s="317">
        <v>0</v>
      </c>
      <c r="E369" s="317">
        <v>0</v>
      </c>
      <c r="F369" s="318"/>
      <c r="G369" s="318"/>
      <c r="H369" s="325"/>
    </row>
    <row r="370" spans="2:22" s="215" customFormat="1"/>
    <row r="371" spans="2:22" s="215" customFormat="1"/>
    <row r="372" spans="2:22" s="215" customFormat="1">
      <c r="C372" s="536" t="s">
        <v>1153</v>
      </c>
      <c r="D372" s="536"/>
      <c r="E372" s="536"/>
      <c r="F372" s="536"/>
      <c r="G372" s="536"/>
      <c r="H372" s="536"/>
    </row>
    <row r="373" spans="2:22" s="215" customFormat="1">
      <c r="B373" s="215" t="s">
        <v>960</v>
      </c>
      <c r="C373" s="216" t="s">
        <v>1154</v>
      </c>
      <c r="D373" s="217">
        <v>3.2040000000000002</v>
      </c>
      <c r="E373" s="217">
        <v>3.3690000000000002</v>
      </c>
      <c r="F373" s="217">
        <v>3.4140000000000001</v>
      </c>
      <c r="G373" s="217">
        <v>3.4740000000000002</v>
      </c>
      <c r="H373" s="217">
        <v>3.524</v>
      </c>
      <c r="I373" s="217">
        <v>3.5640000000000001</v>
      </c>
      <c r="J373" s="217">
        <v>3.5910000000000002</v>
      </c>
      <c r="K373" s="217">
        <v>3.6150000000000002</v>
      </c>
      <c r="L373" s="217">
        <v>3.6389999999999998</v>
      </c>
      <c r="M373" s="217">
        <v>3.6659999999999999</v>
      </c>
      <c r="N373" s="217">
        <v>3.7029999999999998</v>
      </c>
      <c r="O373" s="217">
        <v>3.7639999999999998</v>
      </c>
      <c r="P373" s="217">
        <v>3.8140000000000001</v>
      </c>
      <c r="Q373" s="217">
        <v>3.8570000000000002</v>
      </c>
      <c r="R373" s="217">
        <v>3.8959999999999999</v>
      </c>
      <c r="S373" s="217">
        <v>3.9340000000000002</v>
      </c>
      <c r="T373" s="217">
        <v>3.98</v>
      </c>
      <c r="U373" s="217">
        <v>4.0730000000000004</v>
      </c>
      <c r="V373" s="217">
        <v>4.1740000000000004</v>
      </c>
    </row>
    <row r="374" spans="2:22" s="215" customFormat="1">
      <c r="C374" s="216">
        <v>2</v>
      </c>
      <c r="D374" s="326" t="s">
        <v>1155</v>
      </c>
      <c r="E374" s="216">
        <v>5</v>
      </c>
      <c r="F374" s="216">
        <v>10</v>
      </c>
      <c r="G374" s="216">
        <v>15</v>
      </c>
      <c r="H374" s="216">
        <v>20</v>
      </c>
      <c r="I374" s="216">
        <v>25</v>
      </c>
      <c r="J374" s="216">
        <v>30</v>
      </c>
      <c r="K374" s="216">
        <v>35</v>
      </c>
      <c r="L374" s="216">
        <v>40</v>
      </c>
      <c r="M374" s="216">
        <v>45</v>
      </c>
      <c r="N374" s="216">
        <v>50</v>
      </c>
      <c r="O374" s="216">
        <v>55</v>
      </c>
      <c r="P374" s="216">
        <v>60</v>
      </c>
      <c r="Q374" s="216">
        <v>65</v>
      </c>
      <c r="R374" s="216">
        <v>70</v>
      </c>
      <c r="S374" s="216">
        <v>75</v>
      </c>
      <c r="T374" s="216">
        <v>80</v>
      </c>
      <c r="U374" s="216">
        <v>90</v>
      </c>
      <c r="V374" s="216">
        <v>100</v>
      </c>
    </row>
    <row r="375" spans="2:22" s="215" customFormat="1">
      <c r="C375" s="216">
        <v>1.5</v>
      </c>
      <c r="D375" s="326" t="s">
        <v>1155</v>
      </c>
      <c r="E375" s="216">
        <v>5</v>
      </c>
      <c r="F375" s="216">
        <v>10</v>
      </c>
      <c r="G375" s="216">
        <v>15</v>
      </c>
      <c r="H375" s="216">
        <v>20</v>
      </c>
      <c r="I375" s="216">
        <v>25</v>
      </c>
      <c r="J375" s="216">
        <v>30</v>
      </c>
      <c r="K375" s="216">
        <v>35</v>
      </c>
      <c r="L375" s="216">
        <v>40</v>
      </c>
      <c r="M375" s="216">
        <v>45</v>
      </c>
      <c r="N375" s="216">
        <v>50</v>
      </c>
      <c r="O375" s="216">
        <v>55</v>
      </c>
      <c r="P375" s="216">
        <v>60</v>
      </c>
      <c r="Q375" s="216">
        <v>65</v>
      </c>
      <c r="R375" s="216">
        <v>70</v>
      </c>
      <c r="S375" s="216">
        <v>75</v>
      </c>
      <c r="T375" s="216">
        <v>80</v>
      </c>
      <c r="U375" s="216">
        <v>90</v>
      </c>
      <c r="V375" s="216">
        <v>100</v>
      </c>
    </row>
    <row r="376" spans="2:22" s="215" customFormat="1">
      <c r="C376" s="216">
        <v>1</v>
      </c>
      <c r="D376" s="326" t="s">
        <v>1155</v>
      </c>
      <c r="E376" s="216">
        <v>5</v>
      </c>
      <c r="F376" s="216">
        <v>10</v>
      </c>
      <c r="G376" s="216">
        <v>15</v>
      </c>
      <c r="H376" s="216">
        <v>20</v>
      </c>
      <c r="I376" s="216">
        <v>25</v>
      </c>
      <c r="J376" s="216">
        <v>30</v>
      </c>
      <c r="K376" s="216">
        <v>35</v>
      </c>
      <c r="L376" s="216">
        <v>40</v>
      </c>
      <c r="M376" s="216">
        <v>45</v>
      </c>
      <c r="N376" s="216">
        <v>50</v>
      </c>
      <c r="O376" s="216">
        <v>55</v>
      </c>
      <c r="P376" s="216">
        <v>60</v>
      </c>
      <c r="Q376" s="216">
        <v>65</v>
      </c>
      <c r="R376" s="216">
        <v>70</v>
      </c>
      <c r="S376" s="216">
        <v>75</v>
      </c>
      <c r="T376" s="216">
        <v>80</v>
      </c>
      <c r="U376" s="216">
        <v>90</v>
      </c>
      <c r="V376" s="216">
        <v>100</v>
      </c>
    </row>
    <row r="377" spans="2:22" s="215" customFormat="1">
      <c r="C377" s="216">
        <v>0</v>
      </c>
      <c r="D377" s="326" t="s">
        <v>1155</v>
      </c>
      <c r="E377" s="216">
        <v>5</v>
      </c>
      <c r="F377" s="216">
        <v>10</v>
      </c>
      <c r="G377" s="216">
        <v>15</v>
      </c>
      <c r="H377" s="216">
        <v>20</v>
      </c>
      <c r="I377" s="216">
        <v>25</v>
      </c>
      <c r="J377" s="216">
        <v>30</v>
      </c>
      <c r="K377" s="216">
        <v>35</v>
      </c>
      <c r="L377" s="216">
        <v>40</v>
      </c>
      <c r="M377" s="216">
        <v>45</v>
      </c>
      <c r="N377" s="216">
        <v>50</v>
      </c>
      <c r="O377" s="216">
        <v>55</v>
      </c>
      <c r="P377" s="216">
        <v>60</v>
      </c>
      <c r="Q377" s="216">
        <v>65</v>
      </c>
      <c r="R377" s="216">
        <v>70</v>
      </c>
      <c r="S377" s="216">
        <v>75</v>
      </c>
      <c r="T377" s="216">
        <v>80</v>
      </c>
      <c r="U377" s="216">
        <v>90</v>
      </c>
      <c r="V377" s="216">
        <v>100</v>
      </c>
    </row>
    <row r="378" spans="2:22" s="215" customFormat="1">
      <c r="C378" s="216">
        <v>-1</v>
      </c>
      <c r="D378" s="326" t="s">
        <v>1155</v>
      </c>
      <c r="E378" s="216">
        <v>5</v>
      </c>
      <c r="F378" s="216">
        <v>10</v>
      </c>
      <c r="G378" s="216">
        <v>15</v>
      </c>
      <c r="H378" s="216">
        <v>20</v>
      </c>
      <c r="I378" s="216">
        <v>25</v>
      </c>
      <c r="J378" s="216">
        <v>30</v>
      </c>
      <c r="K378" s="216">
        <v>35</v>
      </c>
      <c r="L378" s="216">
        <v>40</v>
      </c>
      <c r="M378" s="216">
        <v>45</v>
      </c>
      <c r="N378" s="216">
        <v>50</v>
      </c>
      <c r="O378" s="216">
        <v>55</v>
      </c>
      <c r="P378" s="216">
        <v>60</v>
      </c>
      <c r="Q378" s="216">
        <v>65</v>
      </c>
      <c r="R378" s="216">
        <v>70</v>
      </c>
      <c r="S378" s="216">
        <v>75</v>
      </c>
      <c r="T378" s="216">
        <v>80</v>
      </c>
      <c r="U378" s="216">
        <v>90</v>
      </c>
      <c r="V378" s="216">
        <v>100</v>
      </c>
    </row>
    <row r="379" spans="2:22" s="215" customFormat="1">
      <c r="C379" s="216">
        <v>-1.5</v>
      </c>
      <c r="D379" s="326" t="s">
        <v>1155</v>
      </c>
      <c r="E379" s="216">
        <v>5</v>
      </c>
      <c r="F379" s="216">
        <v>10</v>
      </c>
      <c r="G379" s="216">
        <v>15</v>
      </c>
      <c r="H379" s="216">
        <v>20</v>
      </c>
      <c r="I379" s="216">
        <v>25</v>
      </c>
      <c r="J379" s="216">
        <v>30</v>
      </c>
      <c r="K379" s="216">
        <v>35</v>
      </c>
      <c r="L379" s="216">
        <v>40</v>
      </c>
      <c r="M379" s="216">
        <v>45</v>
      </c>
      <c r="N379" s="216">
        <v>50</v>
      </c>
      <c r="O379" s="216">
        <v>55</v>
      </c>
      <c r="P379" s="216">
        <v>60</v>
      </c>
      <c r="Q379" s="216">
        <v>65</v>
      </c>
      <c r="R379" s="216">
        <v>70</v>
      </c>
      <c r="S379" s="216">
        <v>75</v>
      </c>
      <c r="T379" s="216">
        <v>80</v>
      </c>
      <c r="U379" s="216">
        <v>90</v>
      </c>
      <c r="V379" s="216">
        <v>100</v>
      </c>
    </row>
    <row r="380" spans="2:22" s="215" customFormat="1">
      <c r="C380" s="216">
        <v>-2</v>
      </c>
      <c r="D380" s="326" t="s">
        <v>1155</v>
      </c>
      <c r="E380" s="216">
        <v>5</v>
      </c>
      <c r="F380" s="216">
        <v>10</v>
      </c>
      <c r="G380" s="216">
        <v>15</v>
      </c>
      <c r="H380" s="216">
        <v>20</v>
      </c>
      <c r="I380" s="216">
        <v>25</v>
      </c>
      <c r="J380" s="216">
        <v>30</v>
      </c>
      <c r="K380" s="216">
        <v>35</v>
      </c>
      <c r="L380" s="216">
        <v>40</v>
      </c>
      <c r="M380" s="216">
        <v>45</v>
      </c>
      <c r="N380" s="216">
        <v>50</v>
      </c>
      <c r="O380" s="216">
        <v>55</v>
      </c>
      <c r="P380" s="216">
        <v>60</v>
      </c>
      <c r="Q380" s="216">
        <v>65</v>
      </c>
      <c r="R380" s="216">
        <v>70</v>
      </c>
      <c r="S380" s="216">
        <v>75</v>
      </c>
      <c r="T380" s="216">
        <v>80</v>
      </c>
      <c r="U380" s="216">
        <v>90</v>
      </c>
      <c r="V380" s="216">
        <v>100</v>
      </c>
    </row>
    <row r="381" spans="2:22" s="215" customFormat="1"/>
    <row r="382" spans="2:22" s="215" customFormat="1"/>
    <row r="383" spans="2:22" s="215" customFormat="1">
      <c r="C383" s="536" t="s">
        <v>1156</v>
      </c>
      <c r="D383" s="536"/>
      <c r="E383" s="536"/>
      <c r="F383" s="536"/>
      <c r="G383" s="536"/>
      <c r="H383" s="536"/>
    </row>
    <row r="384" spans="2:22" s="215" customFormat="1">
      <c r="B384" s="316" t="s">
        <v>1157</v>
      </c>
      <c r="C384" s="222" t="s">
        <v>973</v>
      </c>
      <c r="D384" s="320">
        <v>-30</v>
      </c>
      <c r="E384" s="320">
        <v>55</v>
      </c>
      <c r="F384" s="327"/>
      <c r="G384" s="327"/>
      <c r="H384" s="328"/>
      <c r="I384" s="327"/>
      <c r="J384" s="328"/>
      <c r="K384" s="327"/>
      <c r="L384" s="328"/>
      <c r="M384" s="328"/>
      <c r="N384" s="328"/>
      <c r="O384" s="327"/>
      <c r="P384" s="327"/>
      <c r="Q384" s="327"/>
      <c r="R384" s="327"/>
      <c r="S384" s="327"/>
      <c r="T384" s="328"/>
    </row>
    <row r="385" spans="2:20" s="215" customFormat="1">
      <c r="B385" s="316" t="s">
        <v>1158</v>
      </c>
      <c r="C385" s="222" t="s">
        <v>1012</v>
      </c>
      <c r="D385" s="329">
        <v>28</v>
      </c>
      <c r="E385" s="329">
        <v>28</v>
      </c>
      <c r="F385" s="330"/>
      <c r="G385" s="330"/>
      <c r="H385" s="330"/>
      <c r="I385" s="330"/>
      <c r="J385" s="330"/>
      <c r="K385" s="330"/>
      <c r="L385" s="330"/>
      <c r="M385" s="330"/>
      <c r="N385" s="330"/>
      <c r="O385" s="330"/>
      <c r="P385" s="330"/>
      <c r="Q385" s="330"/>
      <c r="R385" s="330"/>
      <c r="S385" s="330"/>
      <c r="T385" s="330"/>
    </row>
    <row r="386" spans="2:20" s="215" customFormat="1">
      <c r="D386" s="331"/>
      <c r="E386" s="331"/>
      <c r="F386" s="331"/>
      <c r="G386" s="331"/>
      <c r="H386" s="331"/>
      <c r="I386" s="331"/>
      <c r="J386" s="331"/>
      <c r="K386" s="331"/>
      <c r="L386" s="331"/>
      <c r="M386" s="331"/>
      <c r="N386" s="331"/>
      <c r="O386" s="331"/>
      <c r="P386" s="331"/>
      <c r="Q386" s="331"/>
      <c r="R386" s="331"/>
      <c r="S386" s="331"/>
      <c r="T386" s="331"/>
    </row>
    <row r="387" spans="2:20" s="215" customFormat="1"/>
    <row r="388" spans="2:20" s="215" customFormat="1">
      <c r="C388" s="536" t="s">
        <v>1159</v>
      </c>
      <c r="D388" s="536"/>
      <c r="E388" s="536"/>
      <c r="F388" s="536"/>
      <c r="G388" s="536"/>
      <c r="H388" s="536"/>
    </row>
    <row r="389" spans="2:20" s="215" customFormat="1">
      <c r="B389" s="316" t="s">
        <v>1160</v>
      </c>
      <c r="C389" s="222" t="s">
        <v>973</v>
      </c>
      <c r="D389" s="332">
        <v>-30</v>
      </c>
      <c r="E389" s="332">
        <v>-5</v>
      </c>
      <c r="F389" s="332">
        <v>0</v>
      </c>
      <c r="G389" s="332">
        <v>5</v>
      </c>
      <c r="H389" s="333">
        <v>10</v>
      </c>
      <c r="I389" s="332">
        <v>15</v>
      </c>
      <c r="J389" s="334">
        <v>25</v>
      </c>
      <c r="K389" s="335">
        <v>55</v>
      </c>
      <c r="L389" s="334"/>
      <c r="M389" s="334"/>
      <c r="N389" s="334"/>
      <c r="O389" s="335"/>
      <c r="P389" s="335"/>
      <c r="Q389" s="335"/>
      <c r="R389" s="335"/>
      <c r="S389" s="335"/>
      <c r="T389" s="334"/>
    </row>
    <row r="390" spans="2:20" s="215" customFormat="1" ht="17.25" thickBot="1">
      <c r="B390" s="316" t="s">
        <v>1161</v>
      </c>
      <c r="C390" s="222" t="s">
        <v>961</v>
      </c>
      <c r="D390" s="336">
        <v>2.6</v>
      </c>
      <c r="E390" s="336">
        <v>2.6</v>
      </c>
      <c r="F390" s="336">
        <v>2.8</v>
      </c>
      <c r="G390" s="336">
        <v>2.8</v>
      </c>
      <c r="H390" s="336">
        <v>3</v>
      </c>
      <c r="I390" s="336">
        <v>3</v>
      </c>
      <c r="J390" s="336">
        <v>3.1</v>
      </c>
      <c r="K390" s="336">
        <v>3.1</v>
      </c>
      <c r="L390" s="337"/>
      <c r="M390" s="337"/>
      <c r="N390" s="337"/>
      <c r="O390" s="337"/>
      <c r="P390" s="337"/>
      <c r="Q390" s="337"/>
      <c r="R390" s="337"/>
      <c r="S390" s="337"/>
      <c r="T390" s="337"/>
    </row>
    <row r="391" spans="2:20" s="215" customFormat="1">
      <c r="C391" s="300"/>
      <c r="D391" s="338"/>
      <c r="E391" s="338"/>
      <c r="F391" s="338"/>
      <c r="G391" s="338"/>
      <c r="H391" s="338"/>
      <c r="I391" s="338"/>
      <c r="J391" s="339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</row>
    <row r="392" spans="2:20" s="215" customFormat="1"/>
    <row r="393" spans="2:20" s="215" customFormat="1">
      <c r="C393" s="536" t="s">
        <v>1162</v>
      </c>
      <c r="D393" s="536"/>
      <c r="E393" s="536"/>
      <c r="F393" s="536"/>
      <c r="G393" s="536"/>
      <c r="H393" s="536"/>
    </row>
    <row r="394" spans="2:20" s="215" customFormat="1">
      <c r="B394" s="316" t="s">
        <v>1163</v>
      </c>
      <c r="C394" s="222" t="s">
        <v>973</v>
      </c>
      <c r="D394" s="320">
        <v>-30</v>
      </c>
      <c r="E394" s="321">
        <v>-20</v>
      </c>
      <c r="F394" s="321">
        <v>-10</v>
      </c>
      <c r="G394" s="321">
        <v>-5</v>
      </c>
      <c r="H394" s="320">
        <v>0</v>
      </c>
      <c r="I394" s="320">
        <v>10</v>
      </c>
      <c r="J394" s="225">
        <v>20</v>
      </c>
      <c r="K394" s="225">
        <v>45</v>
      </c>
    </row>
    <row r="395" spans="2:20" s="215" customFormat="1">
      <c r="B395" s="316" t="s">
        <v>1164</v>
      </c>
      <c r="C395" s="222" t="s">
        <v>1012</v>
      </c>
      <c r="D395" s="317">
        <v>1</v>
      </c>
      <c r="E395" s="317">
        <v>1</v>
      </c>
      <c r="F395" s="317">
        <v>2</v>
      </c>
      <c r="G395" s="340">
        <v>2</v>
      </c>
      <c r="H395" s="317">
        <v>5</v>
      </c>
      <c r="I395" s="317">
        <v>5</v>
      </c>
      <c r="J395" s="317">
        <v>5</v>
      </c>
      <c r="K395" s="317">
        <v>5</v>
      </c>
    </row>
    <row r="396" spans="2:20">
      <c r="C396" s="342"/>
      <c r="D396" s="343"/>
      <c r="E396" s="343"/>
      <c r="F396" s="343"/>
      <c r="G396" s="343"/>
      <c r="H396" s="344"/>
    </row>
    <row r="398" spans="2:20" ht="13.5" customHeight="1">
      <c r="C398" s="538" t="s">
        <v>1165</v>
      </c>
      <c r="D398" s="539"/>
      <c r="E398" s="539"/>
      <c r="F398" s="539"/>
      <c r="G398" s="539"/>
      <c r="H398" s="540"/>
    </row>
    <row r="399" spans="2:20" ht="33">
      <c r="B399" s="341" t="s">
        <v>1166</v>
      </c>
      <c r="C399" s="345" t="s">
        <v>973</v>
      </c>
      <c r="D399" s="320">
        <v>-30</v>
      </c>
      <c r="E399" s="321">
        <v>55</v>
      </c>
      <c r="F399" s="322"/>
      <c r="G399" s="322"/>
      <c r="H399" s="323"/>
      <c r="I399" s="323"/>
    </row>
    <row r="400" spans="2:20">
      <c r="B400" s="341" t="s">
        <v>1167</v>
      </c>
      <c r="C400" s="345" t="s">
        <v>1012</v>
      </c>
      <c r="D400" s="346">
        <v>1</v>
      </c>
      <c r="E400" s="346">
        <v>1</v>
      </c>
      <c r="F400" s="347"/>
      <c r="G400" s="347"/>
      <c r="H400" s="348"/>
    </row>
    <row r="402" spans="2:16" ht="13.5" customHeight="1">
      <c r="C402" s="538" t="s">
        <v>1168</v>
      </c>
      <c r="D402" s="539"/>
      <c r="E402" s="539"/>
      <c r="F402" s="539"/>
      <c r="G402" s="539"/>
      <c r="H402" s="540"/>
    </row>
    <row r="403" spans="2:16" ht="33">
      <c r="B403" s="341" t="s">
        <v>1169</v>
      </c>
      <c r="C403" s="345" t="s">
        <v>1170</v>
      </c>
      <c r="D403" s="320">
        <v>0</v>
      </c>
      <c r="E403" s="321">
        <v>1</v>
      </c>
      <c r="F403" s="321"/>
      <c r="G403" s="321"/>
      <c r="H403" s="323"/>
      <c r="I403" s="323"/>
    </row>
    <row r="404" spans="2:16" ht="33">
      <c r="B404" s="341" t="s">
        <v>1171</v>
      </c>
      <c r="C404" s="345" t="s">
        <v>970</v>
      </c>
      <c r="D404" s="346">
        <v>1</v>
      </c>
      <c r="E404" s="346">
        <v>1</v>
      </c>
      <c r="F404" s="346"/>
      <c r="G404" s="346"/>
      <c r="H404" s="348"/>
    </row>
    <row r="406" spans="2:16">
      <c r="C406" s="537" t="s">
        <v>1172</v>
      </c>
      <c r="D406" s="537"/>
      <c r="E406" s="537"/>
      <c r="F406" s="537"/>
      <c r="G406" s="537"/>
      <c r="H406" s="537"/>
    </row>
    <row r="407" spans="2:16" ht="33">
      <c r="B407" s="341" t="s">
        <v>1173</v>
      </c>
      <c r="C407" s="345" t="s">
        <v>1174</v>
      </c>
      <c r="D407" s="320">
        <v>0</v>
      </c>
      <c r="E407" s="321">
        <v>20</v>
      </c>
      <c r="F407" s="321">
        <v>40</v>
      </c>
      <c r="G407" s="321">
        <v>60</v>
      </c>
      <c r="H407" s="320">
        <v>80</v>
      </c>
      <c r="I407" s="320">
        <v>100</v>
      </c>
    </row>
    <row r="408" spans="2:16" ht="33">
      <c r="B408" s="341" t="s">
        <v>1175</v>
      </c>
      <c r="C408" s="345" t="s">
        <v>1176</v>
      </c>
      <c r="D408" s="349">
        <v>20</v>
      </c>
      <c r="E408" s="349">
        <v>20</v>
      </c>
      <c r="F408" s="349">
        <v>20</v>
      </c>
      <c r="G408" s="349">
        <v>10</v>
      </c>
      <c r="H408" s="349">
        <v>10</v>
      </c>
      <c r="I408" s="349">
        <v>10</v>
      </c>
    </row>
    <row r="412" spans="2:16">
      <c r="B412" s="215"/>
      <c r="C412" s="536" t="s">
        <v>1177</v>
      </c>
      <c r="D412" s="536"/>
      <c r="E412" s="536"/>
      <c r="F412" s="536"/>
      <c r="G412" s="536"/>
      <c r="H412" s="536"/>
      <c r="I412" s="215"/>
      <c r="J412" s="215"/>
      <c r="K412" s="215"/>
    </row>
    <row r="413" spans="2:16">
      <c r="B413" s="316" t="s">
        <v>1178</v>
      </c>
      <c r="C413" s="222" t="s">
        <v>973</v>
      </c>
      <c r="D413" s="320">
        <v>-30</v>
      </c>
      <c r="E413" s="321">
        <v>-20</v>
      </c>
      <c r="F413" s="321">
        <v>-10</v>
      </c>
      <c r="G413" s="321">
        <v>-5</v>
      </c>
      <c r="H413" s="320">
        <v>0</v>
      </c>
      <c r="I413" s="320">
        <v>10</v>
      </c>
      <c r="J413" s="225">
        <v>20</v>
      </c>
      <c r="K413" s="225">
        <v>45</v>
      </c>
    </row>
    <row r="414" spans="2:16">
      <c r="B414" s="316" t="s">
        <v>1179</v>
      </c>
      <c r="C414" s="222" t="s">
        <v>1012</v>
      </c>
      <c r="D414" s="317">
        <v>1</v>
      </c>
      <c r="E414" s="317">
        <v>1</v>
      </c>
      <c r="F414" s="317">
        <v>2</v>
      </c>
      <c r="G414" s="317">
        <v>5</v>
      </c>
      <c r="H414" s="317">
        <v>5</v>
      </c>
      <c r="I414" s="300">
        <v>12</v>
      </c>
      <c r="J414" s="300">
        <v>12</v>
      </c>
      <c r="K414" s="300">
        <v>12</v>
      </c>
    </row>
    <row r="416" spans="2:16"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</row>
    <row r="417" spans="2:16">
      <c r="B417" s="215"/>
      <c r="C417" s="524" t="s">
        <v>1180</v>
      </c>
      <c r="D417" s="525"/>
      <c r="E417" s="525"/>
      <c r="F417" s="525"/>
      <c r="G417" s="525"/>
      <c r="H417" s="525"/>
      <c r="I417" s="525"/>
      <c r="J417" s="526"/>
      <c r="K417" s="216"/>
      <c r="L417" s="216"/>
      <c r="M417" s="215"/>
      <c r="N417" s="215"/>
      <c r="O417" s="215"/>
      <c r="P417" s="215"/>
    </row>
    <row r="418" spans="2:16">
      <c r="B418" s="221" t="s">
        <v>1095</v>
      </c>
      <c r="C418" s="284" t="s">
        <v>1032</v>
      </c>
      <c r="D418" s="216">
        <v>4.0999999999999996</v>
      </c>
      <c r="E418" s="216">
        <v>4.1100000000000003</v>
      </c>
      <c r="F418" s="216">
        <v>4.1120000000000001</v>
      </c>
      <c r="G418" s="218" t="s">
        <v>1083</v>
      </c>
      <c r="H418" s="219">
        <v>4.1159999999999997</v>
      </c>
      <c r="I418" s="219">
        <v>4.1180000000000003</v>
      </c>
      <c r="J418" s="219">
        <v>4.12</v>
      </c>
      <c r="K418" s="219">
        <v>4.1219999999999999</v>
      </c>
      <c r="L418" s="219">
        <v>4.1239999999999997</v>
      </c>
      <c r="M418" s="219">
        <v>4.1260000000000003</v>
      </c>
      <c r="N418" s="219">
        <v>4.1280000000000001</v>
      </c>
      <c r="O418" s="219">
        <v>4.13</v>
      </c>
      <c r="P418" s="215"/>
    </row>
    <row r="419" spans="2:16">
      <c r="B419" s="221" t="s">
        <v>1096</v>
      </c>
      <c r="C419" s="284">
        <v>-20</v>
      </c>
      <c r="D419" s="350">
        <v>96.360349344978161</v>
      </c>
      <c r="E419" s="350">
        <v>96.896279475982524</v>
      </c>
      <c r="F419" s="350">
        <v>97.432209606986888</v>
      </c>
      <c r="G419" s="351">
        <v>97.968139737991251</v>
      </c>
      <c r="H419" s="352">
        <v>98.504069868995614</v>
      </c>
      <c r="I419" s="285">
        <v>99.04</v>
      </c>
      <c r="J419" s="285">
        <v>99.04</v>
      </c>
      <c r="K419" s="285">
        <v>99.04</v>
      </c>
      <c r="L419" s="285">
        <v>99.32</v>
      </c>
      <c r="M419" s="285">
        <v>99.59</v>
      </c>
      <c r="N419" s="285">
        <v>99.84</v>
      </c>
      <c r="O419" s="285">
        <v>100</v>
      </c>
      <c r="P419" s="215"/>
    </row>
    <row r="420" spans="2:16">
      <c r="B420" s="221" t="s">
        <v>1097</v>
      </c>
      <c r="C420" s="219">
        <v>-15</v>
      </c>
      <c r="D420" s="350">
        <v>96.653177691309978</v>
      </c>
      <c r="E420" s="350">
        <v>97.134542153047988</v>
      </c>
      <c r="F420" s="350">
        <v>97.615906614785999</v>
      </c>
      <c r="G420" s="352">
        <v>98.097271076524009</v>
      </c>
      <c r="H420" s="352">
        <v>98.57863553826202</v>
      </c>
      <c r="I420" s="285">
        <v>99.06</v>
      </c>
      <c r="J420" s="285">
        <v>99.06</v>
      </c>
      <c r="K420" s="285">
        <v>99.06</v>
      </c>
      <c r="L420" s="285">
        <v>99.36</v>
      </c>
      <c r="M420" s="285">
        <v>99.62</v>
      </c>
      <c r="N420" s="285">
        <v>99.85</v>
      </c>
      <c r="O420" s="285">
        <v>100</v>
      </c>
      <c r="P420" s="215"/>
    </row>
    <row r="421" spans="2:16">
      <c r="C421" s="219">
        <v>-10</v>
      </c>
      <c r="D421" s="350">
        <v>97.18150684931507</v>
      </c>
      <c r="E421" s="350">
        <v>97.601205479452062</v>
      </c>
      <c r="F421" s="350">
        <v>98.020904109589054</v>
      </c>
      <c r="G421" s="352">
        <v>98.440602739726046</v>
      </c>
      <c r="H421" s="352">
        <v>98.860301369863038</v>
      </c>
      <c r="I421" s="285">
        <v>99.28</v>
      </c>
      <c r="J421" s="285">
        <v>99.28</v>
      </c>
      <c r="K421" s="285">
        <v>99.28</v>
      </c>
      <c r="L421" s="285">
        <v>99.28</v>
      </c>
      <c r="M421" s="285">
        <v>99.57</v>
      </c>
      <c r="N421" s="285">
        <v>99.84</v>
      </c>
      <c r="O421" s="285">
        <v>100</v>
      </c>
      <c r="P421" s="215"/>
    </row>
    <row r="422" spans="2:16">
      <c r="B422" s="221"/>
      <c r="C422" s="219">
        <v>-5</v>
      </c>
      <c r="D422" s="350">
        <v>97.003535353535355</v>
      </c>
      <c r="E422" s="350">
        <v>97.50082828282828</v>
      </c>
      <c r="F422" s="350">
        <v>97.998121212121205</v>
      </c>
      <c r="G422" s="352">
        <v>98.49541414141413</v>
      </c>
      <c r="H422" s="352">
        <v>98.992707070707056</v>
      </c>
      <c r="I422" s="285">
        <v>99.49</v>
      </c>
      <c r="J422" s="285">
        <v>99.49</v>
      </c>
      <c r="K422" s="285">
        <v>99.49</v>
      </c>
      <c r="L422" s="285">
        <v>99.49</v>
      </c>
      <c r="M422" s="285">
        <v>99.49</v>
      </c>
      <c r="N422" s="285">
        <v>99.82</v>
      </c>
      <c r="O422" s="285">
        <v>100</v>
      </c>
      <c r="P422" s="215"/>
    </row>
    <row r="423" spans="2:16">
      <c r="B423" s="221"/>
      <c r="C423" s="219">
        <v>0</v>
      </c>
      <c r="D423" s="350">
        <v>96.763293732077017</v>
      </c>
      <c r="E423" s="350">
        <v>97.048634985661607</v>
      </c>
      <c r="F423" s="350">
        <v>97.333976239246198</v>
      </c>
      <c r="G423" s="352">
        <v>97.619317492830788</v>
      </c>
      <c r="H423" s="352">
        <v>97.904658746415379</v>
      </c>
      <c r="I423" s="285">
        <v>98.19</v>
      </c>
      <c r="J423" s="285">
        <v>98.19</v>
      </c>
      <c r="K423" s="285">
        <v>98.19</v>
      </c>
      <c r="L423" s="285">
        <v>98.54</v>
      </c>
      <c r="M423" s="285">
        <v>98.87</v>
      </c>
      <c r="N423" s="285">
        <v>99.17</v>
      </c>
      <c r="O423" s="285">
        <v>99.36</v>
      </c>
      <c r="P423" s="215"/>
    </row>
    <row r="424" spans="2:16">
      <c r="B424" s="221"/>
      <c r="C424" s="219">
        <v>5</v>
      </c>
      <c r="D424" s="350">
        <v>94.553420195439699</v>
      </c>
      <c r="E424" s="350">
        <v>94.932736156351766</v>
      </c>
      <c r="F424" s="350">
        <v>95.312052117263832</v>
      </c>
      <c r="G424" s="353">
        <v>95.691368078175898</v>
      </c>
      <c r="H424" s="353">
        <v>96.070880000000002</v>
      </c>
      <c r="I424" s="285">
        <v>96.45</v>
      </c>
      <c r="J424" s="285">
        <v>96.45</v>
      </c>
      <c r="K424" s="285">
        <v>96.45</v>
      </c>
      <c r="L424" s="285">
        <v>96.79</v>
      </c>
      <c r="M424" s="285">
        <v>97.1</v>
      </c>
      <c r="N424" s="285">
        <v>97.42</v>
      </c>
      <c r="O424" s="285">
        <v>97.62</v>
      </c>
      <c r="P424" s="215"/>
    </row>
    <row r="425" spans="2:16">
      <c r="C425" s="261">
        <v>10</v>
      </c>
      <c r="D425" s="350">
        <v>91.354817813765195</v>
      </c>
      <c r="E425" s="350">
        <v>91.503854251012157</v>
      </c>
      <c r="F425" s="350">
        <v>91.65289068825912</v>
      </c>
      <c r="G425" s="354">
        <v>91.801927125506083</v>
      </c>
      <c r="H425" s="353">
        <v>91.95</v>
      </c>
      <c r="I425" s="355">
        <v>92.1</v>
      </c>
      <c r="J425" s="355">
        <v>92.1</v>
      </c>
      <c r="K425" s="355">
        <v>92.1</v>
      </c>
      <c r="L425" s="355">
        <v>92.55</v>
      </c>
      <c r="M425" s="355">
        <v>92.94</v>
      </c>
      <c r="N425" s="355">
        <v>93.33</v>
      </c>
      <c r="O425" s="355">
        <v>93.59</v>
      </c>
      <c r="P425" s="215"/>
    </row>
    <row r="426" spans="2:16">
      <c r="B426" s="215"/>
      <c r="C426" s="261">
        <v>15</v>
      </c>
      <c r="D426" s="350">
        <v>89.08</v>
      </c>
      <c r="E426" s="350">
        <v>89.403999999999996</v>
      </c>
      <c r="F426" s="350">
        <v>89.727999999999994</v>
      </c>
      <c r="G426" s="354">
        <v>90.051999999999992</v>
      </c>
      <c r="H426" s="353">
        <v>90.37</v>
      </c>
      <c r="I426" s="355">
        <v>90.7</v>
      </c>
      <c r="J426" s="355">
        <v>91.3</v>
      </c>
      <c r="K426" s="355">
        <v>91.7</v>
      </c>
      <c r="L426" s="355">
        <v>92.12</v>
      </c>
      <c r="M426" s="355">
        <v>92.5</v>
      </c>
      <c r="N426" s="355">
        <v>92.94</v>
      </c>
      <c r="O426" s="355">
        <v>93.19</v>
      </c>
      <c r="P426" s="215"/>
    </row>
    <row r="427" spans="2:16">
      <c r="B427" s="215"/>
      <c r="C427" s="261">
        <v>20</v>
      </c>
      <c r="D427" s="350">
        <v>90.6</v>
      </c>
      <c r="E427" s="350">
        <v>90.757999999999996</v>
      </c>
      <c r="F427" s="350">
        <v>90.915999999999997</v>
      </c>
      <c r="G427" s="354">
        <v>91.073999999999998</v>
      </c>
      <c r="H427" s="353">
        <v>91.23</v>
      </c>
      <c r="I427" s="355">
        <v>91.39</v>
      </c>
      <c r="J427" s="355">
        <v>91.83</v>
      </c>
      <c r="K427" s="355">
        <v>92.2</v>
      </c>
      <c r="L427" s="355">
        <v>92.56</v>
      </c>
      <c r="M427" s="355">
        <v>92.93</v>
      </c>
      <c r="N427" s="355">
        <v>93.32</v>
      </c>
      <c r="O427" s="355">
        <v>93.57</v>
      </c>
      <c r="P427" s="215"/>
    </row>
    <row r="428" spans="2:16">
      <c r="B428" s="215"/>
      <c r="C428" s="261">
        <v>25</v>
      </c>
      <c r="D428" s="289">
        <v>90.41</v>
      </c>
      <c r="E428" s="289">
        <v>90.49</v>
      </c>
      <c r="F428" s="289">
        <v>90.57</v>
      </c>
      <c r="G428" s="354">
        <v>90.662000000000006</v>
      </c>
      <c r="H428" s="353">
        <v>90.74</v>
      </c>
      <c r="I428" s="355">
        <v>90.83</v>
      </c>
      <c r="J428" s="355">
        <v>91.32</v>
      </c>
      <c r="K428" s="355">
        <v>91.72</v>
      </c>
      <c r="L428" s="355">
        <v>92.14</v>
      </c>
      <c r="M428" s="355">
        <v>92.54</v>
      </c>
      <c r="N428" s="355">
        <v>92.92</v>
      </c>
      <c r="O428" s="355">
        <v>93.21</v>
      </c>
      <c r="P428" s="215"/>
    </row>
    <row r="429" spans="2:16">
      <c r="B429" s="215"/>
      <c r="C429" s="219">
        <v>45</v>
      </c>
      <c r="D429" s="289">
        <v>92.82</v>
      </c>
      <c r="E429" s="289">
        <v>93.16</v>
      </c>
      <c r="F429" s="289">
        <v>93.5</v>
      </c>
      <c r="G429" s="353">
        <v>93.85</v>
      </c>
      <c r="H429" s="353">
        <v>94.19</v>
      </c>
      <c r="I429" s="285">
        <v>94.54</v>
      </c>
      <c r="J429" s="285">
        <v>94.54</v>
      </c>
      <c r="K429" s="285">
        <v>94.54</v>
      </c>
      <c r="L429" s="285">
        <v>95.25</v>
      </c>
      <c r="M429" s="285">
        <v>95.73</v>
      </c>
      <c r="N429" s="219">
        <v>95.86</v>
      </c>
      <c r="O429" s="285">
        <v>96.54</v>
      </c>
      <c r="P429" s="215"/>
    </row>
    <row r="430" spans="2:16">
      <c r="B430" s="215"/>
      <c r="C430" s="219"/>
      <c r="D430" s="219"/>
      <c r="E430" s="219"/>
      <c r="F430" s="219"/>
      <c r="G430" s="219"/>
      <c r="H430" s="219"/>
      <c r="I430" s="219"/>
      <c r="J430" s="219"/>
      <c r="M430" s="215"/>
      <c r="N430" s="215"/>
      <c r="O430" s="215"/>
      <c r="P430" s="215"/>
    </row>
    <row r="431" spans="2:16">
      <c r="B431" s="215"/>
      <c r="C431" s="225"/>
      <c r="D431" s="266"/>
      <c r="E431" s="215"/>
      <c r="F431" s="215"/>
      <c r="G431" s="215"/>
      <c r="H431" s="215"/>
      <c r="I431" s="215"/>
      <c r="J431" s="215"/>
      <c r="L431" s="215"/>
      <c r="M431" s="215"/>
      <c r="N431" s="215"/>
      <c r="O431" s="215"/>
      <c r="P431" s="215"/>
    </row>
    <row r="432" spans="2:16">
      <c r="B432" s="215"/>
      <c r="C432" s="225"/>
      <c r="D432" s="215"/>
      <c r="E432" s="215"/>
      <c r="F432" s="215"/>
      <c r="G432" s="215"/>
      <c r="H432" s="215"/>
      <c r="I432" s="215"/>
      <c r="J432" s="215"/>
      <c r="L432" s="215"/>
      <c r="M432" s="215"/>
      <c r="N432" s="215"/>
      <c r="O432" s="215"/>
      <c r="P432" s="215"/>
    </row>
    <row r="433" spans="2:16" s="356" customFormat="1">
      <c r="B433" s="266"/>
      <c r="C433" s="266"/>
      <c r="D433" s="350"/>
      <c r="E433" s="266"/>
      <c r="F433" s="266"/>
      <c r="G433" s="266"/>
      <c r="H433" s="266"/>
      <c r="I433" s="266"/>
      <c r="J433" s="266"/>
      <c r="L433" s="266"/>
      <c r="M433" s="266"/>
      <c r="N433" s="266"/>
      <c r="O433" s="266"/>
      <c r="P433" s="266"/>
    </row>
    <row r="434" spans="2:16"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</row>
    <row r="435" spans="2:16">
      <c r="B435" s="357" t="s">
        <v>1181</v>
      </c>
      <c r="C435" s="527" t="s">
        <v>1182</v>
      </c>
      <c r="D435" s="528"/>
      <c r="E435" s="528"/>
      <c r="F435" s="528"/>
      <c r="G435" s="528"/>
      <c r="H435" s="528"/>
      <c r="I435" s="528"/>
      <c r="J435" s="528"/>
      <c r="K435" s="528"/>
      <c r="L435" s="528"/>
      <c r="M435" s="528"/>
      <c r="N435" s="528"/>
      <c r="O435" s="529"/>
      <c r="P435" s="215"/>
    </row>
    <row r="436" spans="2:16">
      <c r="B436" s="221" t="s">
        <v>1099</v>
      </c>
      <c r="C436" s="226" t="s">
        <v>1088</v>
      </c>
      <c r="D436" s="232">
        <v>3.75</v>
      </c>
      <c r="E436" s="219">
        <v>3.8</v>
      </c>
      <c r="F436" s="219">
        <v>3.85</v>
      </c>
      <c r="G436" s="219">
        <v>3.9</v>
      </c>
      <c r="H436" s="219">
        <v>3.95</v>
      </c>
      <c r="I436" s="219">
        <v>4</v>
      </c>
      <c r="J436" s="219">
        <v>4.05</v>
      </c>
      <c r="K436" s="219">
        <v>4.08</v>
      </c>
      <c r="L436" s="219">
        <v>4.0999999999999996</v>
      </c>
      <c r="M436" s="219">
        <v>4.1219999999999999</v>
      </c>
      <c r="N436" s="219">
        <v>4.1260000000000003</v>
      </c>
      <c r="O436" s="219">
        <v>4.13</v>
      </c>
      <c r="P436" s="215"/>
    </row>
    <row r="437" spans="2:16">
      <c r="B437" s="221" t="s">
        <v>1100</v>
      </c>
      <c r="C437" s="219">
        <v>-15</v>
      </c>
      <c r="D437" s="232">
        <v>1</v>
      </c>
      <c r="E437" s="219">
        <v>1</v>
      </c>
      <c r="F437" s="219">
        <v>1</v>
      </c>
      <c r="G437" s="219">
        <v>1</v>
      </c>
      <c r="H437" s="219">
        <v>1</v>
      </c>
      <c r="I437" s="219">
        <v>1</v>
      </c>
      <c r="J437" s="219">
        <v>1</v>
      </c>
      <c r="K437" s="219">
        <v>1</v>
      </c>
      <c r="L437" s="219">
        <v>0.2</v>
      </c>
      <c r="M437" s="219">
        <v>0.2</v>
      </c>
      <c r="N437" s="219">
        <v>0.2</v>
      </c>
      <c r="O437" s="219">
        <v>0.2</v>
      </c>
      <c r="P437" s="215"/>
    </row>
    <row r="438" spans="2:16">
      <c r="B438" s="221" t="s">
        <v>1101</v>
      </c>
      <c r="C438" s="219">
        <v>-10</v>
      </c>
      <c r="D438" s="232">
        <v>1</v>
      </c>
      <c r="E438" s="219">
        <v>1</v>
      </c>
      <c r="F438" s="219">
        <v>1</v>
      </c>
      <c r="G438" s="219">
        <v>1</v>
      </c>
      <c r="H438" s="219">
        <v>1</v>
      </c>
      <c r="I438" s="219">
        <v>1</v>
      </c>
      <c r="J438" s="219">
        <v>1</v>
      </c>
      <c r="K438" s="219">
        <v>1</v>
      </c>
      <c r="L438" s="219">
        <v>0.5</v>
      </c>
      <c r="M438" s="219">
        <v>0.5</v>
      </c>
      <c r="N438" s="219">
        <v>0.2</v>
      </c>
      <c r="O438" s="219">
        <v>0.2</v>
      </c>
      <c r="P438" s="215"/>
    </row>
    <row r="439" spans="2:16">
      <c r="B439" s="215"/>
      <c r="C439" s="219">
        <v>-8</v>
      </c>
      <c r="D439" s="232">
        <v>1</v>
      </c>
      <c r="E439" s="219">
        <v>1</v>
      </c>
      <c r="F439" s="219">
        <v>1</v>
      </c>
      <c r="G439" s="219">
        <v>1</v>
      </c>
      <c r="H439" s="219">
        <v>1</v>
      </c>
      <c r="I439" s="219">
        <v>1</v>
      </c>
      <c r="J439" s="219">
        <v>1</v>
      </c>
      <c r="K439" s="219">
        <v>1</v>
      </c>
      <c r="L439" s="219">
        <v>0.5</v>
      </c>
      <c r="M439" s="219">
        <v>0.5</v>
      </c>
      <c r="N439" s="219">
        <v>0.2</v>
      </c>
      <c r="O439" s="219">
        <v>0.2</v>
      </c>
      <c r="P439" s="215"/>
    </row>
    <row r="440" spans="2:16">
      <c r="B440" s="215"/>
      <c r="C440" s="219">
        <v>-5</v>
      </c>
      <c r="D440" s="232">
        <v>1</v>
      </c>
      <c r="E440" s="219">
        <v>1</v>
      </c>
      <c r="F440" s="219">
        <v>1</v>
      </c>
      <c r="G440" s="219">
        <v>1</v>
      </c>
      <c r="H440" s="219">
        <v>1</v>
      </c>
      <c r="I440" s="219">
        <v>1</v>
      </c>
      <c r="J440" s="219">
        <v>1</v>
      </c>
      <c r="K440" s="219">
        <v>1</v>
      </c>
      <c r="L440" s="219">
        <v>0.5</v>
      </c>
      <c r="M440" s="219">
        <v>0.5</v>
      </c>
      <c r="N440" s="219">
        <v>0.2</v>
      </c>
      <c r="O440" s="219">
        <v>0.2</v>
      </c>
      <c r="P440" s="215"/>
    </row>
    <row r="441" spans="2:16">
      <c r="B441" s="215"/>
      <c r="C441" s="219">
        <v>-3</v>
      </c>
      <c r="D441" s="232">
        <v>1</v>
      </c>
      <c r="E441" s="219">
        <v>1</v>
      </c>
      <c r="F441" s="219">
        <v>1</v>
      </c>
      <c r="G441" s="219">
        <v>1</v>
      </c>
      <c r="H441" s="219">
        <v>1</v>
      </c>
      <c r="I441" s="219">
        <v>1</v>
      </c>
      <c r="J441" s="219">
        <v>1</v>
      </c>
      <c r="K441" s="219">
        <v>1</v>
      </c>
      <c r="L441" s="262">
        <v>0.5</v>
      </c>
      <c r="M441" s="262">
        <v>0.5</v>
      </c>
      <c r="N441" s="262">
        <v>0.2</v>
      </c>
      <c r="O441" s="262">
        <v>0.2</v>
      </c>
      <c r="P441" s="215"/>
    </row>
    <row r="442" spans="2:16">
      <c r="B442" s="215"/>
      <c r="C442" s="219">
        <v>-1</v>
      </c>
      <c r="D442" s="232">
        <v>1</v>
      </c>
      <c r="E442" s="219">
        <v>1</v>
      </c>
      <c r="F442" s="219">
        <v>1</v>
      </c>
      <c r="G442" s="219">
        <v>1</v>
      </c>
      <c r="H442" s="219">
        <v>1</v>
      </c>
      <c r="I442" s="219">
        <v>1</v>
      </c>
      <c r="J442" s="219">
        <v>1</v>
      </c>
      <c r="K442" s="219">
        <v>1</v>
      </c>
      <c r="L442" s="262">
        <v>0.5</v>
      </c>
      <c r="M442" s="262">
        <v>0.5</v>
      </c>
      <c r="N442" s="262">
        <v>0.2</v>
      </c>
      <c r="O442" s="262">
        <v>0.2</v>
      </c>
      <c r="P442" s="215"/>
    </row>
    <row r="443" spans="2:16">
      <c r="B443" s="215"/>
      <c r="C443" s="262">
        <v>-0.1</v>
      </c>
      <c r="D443" s="232">
        <v>1</v>
      </c>
      <c r="E443" s="219">
        <v>1</v>
      </c>
      <c r="F443" s="219">
        <v>1</v>
      </c>
      <c r="G443" s="219">
        <v>1</v>
      </c>
      <c r="H443" s="219">
        <v>1</v>
      </c>
      <c r="I443" s="219">
        <v>1</v>
      </c>
      <c r="J443" s="219">
        <v>1</v>
      </c>
      <c r="K443" s="219">
        <v>1</v>
      </c>
      <c r="L443" s="262">
        <v>0.5</v>
      </c>
      <c r="M443" s="262">
        <v>0.5</v>
      </c>
      <c r="N443" s="262">
        <v>0.2</v>
      </c>
      <c r="O443" s="262">
        <v>0.2</v>
      </c>
      <c r="P443" s="215"/>
    </row>
    <row r="444" spans="2:16">
      <c r="B444" s="215"/>
      <c r="C444" s="219">
        <v>0</v>
      </c>
      <c r="D444" s="232">
        <v>1</v>
      </c>
      <c r="E444" s="219">
        <v>1</v>
      </c>
      <c r="F444" s="219">
        <v>1</v>
      </c>
      <c r="G444" s="219">
        <v>1</v>
      </c>
      <c r="H444" s="219">
        <v>1</v>
      </c>
      <c r="I444" s="219">
        <v>1</v>
      </c>
      <c r="J444" s="219">
        <v>1</v>
      </c>
      <c r="K444" s="219">
        <v>1</v>
      </c>
      <c r="L444" s="219">
        <v>1</v>
      </c>
      <c r="M444" s="219">
        <v>1</v>
      </c>
      <c r="N444" s="219">
        <v>1</v>
      </c>
      <c r="O444" s="219">
        <v>1</v>
      </c>
      <c r="P444" s="215"/>
    </row>
    <row r="445" spans="2:16">
      <c r="B445" s="215"/>
      <c r="C445" s="262">
        <v>0.1</v>
      </c>
      <c r="D445" s="232">
        <v>1</v>
      </c>
      <c r="E445" s="219">
        <v>1</v>
      </c>
      <c r="F445" s="219">
        <v>1</v>
      </c>
      <c r="G445" s="219">
        <v>1</v>
      </c>
      <c r="H445" s="219">
        <v>1</v>
      </c>
      <c r="I445" s="219">
        <v>1</v>
      </c>
      <c r="J445" s="219">
        <v>1</v>
      </c>
      <c r="K445" s="219">
        <v>1</v>
      </c>
      <c r="L445" s="262">
        <v>2</v>
      </c>
      <c r="M445" s="262">
        <v>3</v>
      </c>
      <c r="N445" s="262">
        <v>5</v>
      </c>
      <c r="O445" s="262">
        <v>5</v>
      </c>
      <c r="P445" s="215"/>
    </row>
    <row r="446" spans="2:16">
      <c r="B446" s="215"/>
      <c r="C446" s="219">
        <v>1</v>
      </c>
      <c r="D446" s="232">
        <v>1</v>
      </c>
      <c r="E446" s="219">
        <v>1</v>
      </c>
      <c r="F446" s="219">
        <v>1</v>
      </c>
      <c r="G446" s="219">
        <v>1</v>
      </c>
      <c r="H446" s="219">
        <v>1</v>
      </c>
      <c r="I446" s="219">
        <v>1</v>
      </c>
      <c r="J446" s="219">
        <v>1</v>
      </c>
      <c r="K446" s="219">
        <v>1</v>
      </c>
      <c r="L446" s="262">
        <v>2</v>
      </c>
      <c r="M446" s="262">
        <v>3</v>
      </c>
      <c r="N446" s="262">
        <v>5</v>
      </c>
      <c r="O446" s="262">
        <v>5</v>
      </c>
      <c r="P446" s="215"/>
    </row>
    <row r="447" spans="2:16">
      <c r="B447" s="215"/>
      <c r="C447" s="219">
        <v>3</v>
      </c>
      <c r="D447" s="232">
        <v>1</v>
      </c>
      <c r="E447" s="219">
        <v>1</v>
      </c>
      <c r="F447" s="219">
        <v>1</v>
      </c>
      <c r="G447" s="219">
        <v>1</v>
      </c>
      <c r="H447" s="219">
        <v>1</v>
      </c>
      <c r="I447" s="219">
        <v>1</v>
      </c>
      <c r="J447" s="219">
        <v>1</v>
      </c>
      <c r="K447" s="219">
        <v>1</v>
      </c>
      <c r="L447" s="219">
        <v>3</v>
      </c>
      <c r="M447" s="219">
        <v>5</v>
      </c>
      <c r="N447" s="219">
        <v>5</v>
      </c>
      <c r="O447" s="219">
        <v>5</v>
      </c>
      <c r="P447" s="215"/>
    </row>
    <row r="448" spans="2:16">
      <c r="B448" s="215"/>
      <c r="C448" s="219">
        <v>5</v>
      </c>
      <c r="D448" s="232">
        <v>1</v>
      </c>
      <c r="E448" s="219">
        <v>1</v>
      </c>
      <c r="F448" s="219">
        <v>1</v>
      </c>
      <c r="G448" s="219">
        <v>1</v>
      </c>
      <c r="H448" s="219">
        <v>1</v>
      </c>
      <c r="I448" s="219">
        <v>1</v>
      </c>
      <c r="J448" s="219">
        <v>1</v>
      </c>
      <c r="K448" s="219">
        <v>1</v>
      </c>
      <c r="L448" s="219">
        <v>5</v>
      </c>
      <c r="M448" s="219">
        <v>8</v>
      </c>
      <c r="N448" s="219">
        <v>8</v>
      </c>
      <c r="O448" s="219">
        <v>8</v>
      </c>
      <c r="P448" s="215"/>
    </row>
    <row r="449" spans="2:16">
      <c r="B449" s="215"/>
      <c r="C449" s="219">
        <v>8</v>
      </c>
      <c r="D449" s="232">
        <v>1</v>
      </c>
      <c r="E449" s="219">
        <v>1</v>
      </c>
      <c r="F449" s="219">
        <v>1</v>
      </c>
      <c r="G449" s="219">
        <v>1</v>
      </c>
      <c r="H449" s="219">
        <v>1</v>
      </c>
      <c r="I449" s="219">
        <v>1</v>
      </c>
      <c r="J449" s="219">
        <v>1</v>
      </c>
      <c r="K449" s="219">
        <v>1</v>
      </c>
      <c r="L449" s="219">
        <v>8</v>
      </c>
      <c r="M449" s="219">
        <v>8</v>
      </c>
      <c r="N449" s="219">
        <v>10</v>
      </c>
      <c r="O449" s="219">
        <v>10</v>
      </c>
      <c r="P449" s="215"/>
    </row>
    <row r="450" spans="2:16">
      <c r="B450" s="215"/>
      <c r="C450" s="219">
        <v>10</v>
      </c>
      <c r="D450" s="232">
        <v>1</v>
      </c>
      <c r="E450" s="219">
        <v>1</v>
      </c>
      <c r="F450" s="219">
        <v>1</v>
      </c>
      <c r="G450" s="219">
        <v>1</v>
      </c>
      <c r="H450" s="219">
        <v>1</v>
      </c>
      <c r="I450" s="219">
        <v>1</v>
      </c>
      <c r="J450" s="219">
        <v>1</v>
      </c>
      <c r="K450" s="219">
        <v>1</v>
      </c>
      <c r="L450" s="219">
        <v>8</v>
      </c>
      <c r="M450" s="219">
        <v>8</v>
      </c>
      <c r="N450" s="219">
        <v>10</v>
      </c>
      <c r="O450" s="219">
        <v>10</v>
      </c>
      <c r="P450" s="215"/>
    </row>
    <row r="451" spans="2:16">
      <c r="B451" s="215"/>
      <c r="C451" s="219">
        <v>15</v>
      </c>
      <c r="D451" s="232">
        <v>1</v>
      </c>
      <c r="E451" s="219">
        <v>1</v>
      </c>
      <c r="F451" s="219">
        <v>1</v>
      </c>
      <c r="G451" s="219">
        <v>1</v>
      </c>
      <c r="H451" s="219">
        <v>1</v>
      </c>
      <c r="I451" s="219">
        <v>1</v>
      </c>
      <c r="J451" s="219">
        <v>1</v>
      </c>
      <c r="K451" s="219">
        <v>1</v>
      </c>
      <c r="L451" s="219">
        <v>10</v>
      </c>
      <c r="M451" s="219">
        <v>10</v>
      </c>
      <c r="N451" s="219">
        <v>10</v>
      </c>
      <c r="O451" s="219">
        <v>10</v>
      </c>
      <c r="P451" s="215"/>
    </row>
    <row r="452" spans="2:16" ht="17.25" thickBot="1">
      <c r="B452" s="215"/>
      <c r="C452" s="215"/>
      <c r="D452" s="242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</row>
    <row r="453" spans="2:16">
      <c r="B453" s="357" t="s">
        <v>1181</v>
      </c>
      <c r="C453" s="530" t="s">
        <v>1183</v>
      </c>
      <c r="D453" s="531"/>
      <c r="E453" s="531"/>
      <c r="F453" s="531"/>
      <c r="G453" s="531"/>
      <c r="H453" s="531"/>
      <c r="I453" s="532"/>
      <c r="J453" s="215"/>
      <c r="K453" s="215"/>
      <c r="L453" s="215"/>
      <c r="M453" s="215"/>
      <c r="N453" s="215"/>
      <c r="O453" s="215"/>
      <c r="P453" s="215"/>
    </row>
    <row r="454" spans="2:16">
      <c r="B454" s="215" t="s">
        <v>1103</v>
      </c>
      <c r="C454" s="293" t="s">
        <v>1012</v>
      </c>
      <c r="D454" s="294">
        <v>-40</v>
      </c>
      <c r="E454" s="219">
        <v>-21</v>
      </c>
      <c r="F454" s="219">
        <v>-15</v>
      </c>
      <c r="G454" s="219">
        <v>-10</v>
      </c>
      <c r="H454" s="219">
        <v>-5</v>
      </c>
      <c r="I454" s="295">
        <v>-1</v>
      </c>
      <c r="J454" s="215"/>
      <c r="K454" s="215"/>
      <c r="L454" s="215"/>
      <c r="M454" s="215"/>
      <c r="N454" s="215"/>
      <c r="O454" s="215"/>
      <c r="P454" s="215"/>
    </row>
    <row r="455" spans="2:16" ht="33.75" thickBot="1">
      <c r="B455" s="215" t="s">
        <v>1104</v>
      </c>
      <c r="C455" s="296" t="s">
        <v>970</v>
      </c>
      <c r="D455" s="297">
        <v>1</v>
      </c>
      <c r="E455" s="298">
        <v>1</v>
      </c>
      <c r="F455" s="298">
        <v>1.1000000000000001</v>
      </c>
      <c r="G455" s="298">
        <v>1.2</v>
      </c>
      <c r="H455" s="298">
        <v>1.25</v>
      </c>
      <c r="I455" s="299">
        <v>1.3</v>
      </c>
      <c r="J455" s="215"/>
      <c r="K455" s="215"/>
      <c r="L455" s="215"/>
      <c r="M455" s="215"/>
      <c r="N455" s="215"/>
      <c r="O455" s="215"/>
      <c r="P455" s="215"/>
    </row>
    <row r="456" spans="2:16">
      <c r="B456" s="215"/>
      <c r="C456" s="215"/>
      <c r="D456" s="242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</row>
    <row r="457" spans="2:16">
      <c r="B457" s="215"/>
      <c r="C457" s="215"/>
      <c r="D457" s="242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</row>
    <row r="458" spans="2:16" ht="17.25" thickBot="1">
      <c r="B458" s="357" t="s">
        <v>1181</v>
      </c>
      <c r="C458" s="519" t="s">
        <v>1184</v>
      </c>
      <c r="D458" s="519"/>
      <c r="E458" s="519"/>
      <c r="F458" s="519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</row>
    <row r="459" spans="2:16">
      <c r="B459" s="221" t="s">
        <v>1076</v>
      </c>
      <c r="C459" s="216" t="s">
        <v>973</v>
      </c>
      <c r="D459" s="358">
        <v>-20</v>
      </c>
      <c r="E459" s="358">
        <v>-15</v>
      </c>
      <c r="F459" s="358">
        <v>-10</v>
      </c>
      <c r="G459" s="358">
        <v>-5</v>
      </c>
      <c r="H459" s="358">
        <v>0</v>
      </c>
      <c r="I459" s="358">
        <v>5</v>
      </c>
      <c r="J459" s="358">
        <v>10</v>
      </c>
      <c r="K459" s="358">
        <v>15</v>
      </c>
      <c r="L459" s="358">
        <v>20</v>
      </c>
      <c r="M459" s="358">
        <v>25</v>
      </c>
      <c r="N459" s="358">
        <v>45</v>
      </c>
      <c r="O459" s="358">
        <v>50</v>
      </c>
      <c r="P459" s="358">
        <v>55</v>
      </c>
    </row>
    <row r="460" spans="2:16">
      <c r="B460" s="221" t="s">
        <v>1077</v>
      </c>
      <c r="C460" s="216" t="s">
        <v>1012</v>
      </c>
      <c r="D460" s="359">
        <v>-19.200000000000003</v>
      </c>
      <c r="E460" s="359">
        <v>-19.200000000000003</v>
      </c>
      <c r="F460" s="359">
        <v>-19.200000000000003</v>
      </c>
      <c r="G460" s="359">
        <v>-19.200000000000003</v>
      </c>
      <c r="H460" s="359">
        <v>-22.04</v>
      </c>
      <c r="I460" s="359">
        <v>-27.72</v>
      </c>
      <c r="J460" s="359">
        <v>-36.239999999999995</v>
      </c>
      <c r="K460" s="359">
        <v>-44.760000000000005</v>
      </c>
      <c r="L460" s="359">
        <v>-53.28</v>
      </c>
      <c r="M460" s="359">
        <v>-61.800000000000004</v>
      </c>
      <c r="N460" s="359">
        <v>-61.800000000000004</v>
      </c>
      <c r="O460" s="359">
        <v>-61.800000000000004</v>
      </c>
      <c r="P460" s="359">
        <v>-61.800000000000004</v>
      </c>
    </row>
    <row r="461" spans="2:16"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</row>
    <row r="462" spans="2:16">
      <c r="B462" s="357" t="s">
        <v>1181</v>
      </c>
      <c r="C462" s="527" t="s">
        <v>1185</v>
      </c>
      <c r="D462" s="528"/>
      <c r="E462" s="529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</row>
    <row r="463" spans="2:16">
      <c r="B463" s="221" t="s">
        <v>1079</v>
      </c>
      <c r="C463" s="216" t="s">
        <v>973</v>
      </c>
      <c r="D463" s="232">
        <v>-20</v>
      </c>
      <c r="E463" s="219">
        <v>45</v>
      </c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</row>
    <row r="464" spans="2:16">
      <c r="B464" s="221" t="s">
        <v>1080</v>
      </c>
      <c r="C464" s="216" t="s">
        <v>970</v>
      </c>
      <c r="D464" s="232">
        <v>-1</v>
      </c>
      <c r="E464" s="219">
        <v>-1</v>
      </c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</row>
    <row r="465" spans="2:16"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</row>
    <row r="466" spans="2:16">
      <c r="C466" s="541" t="s">
        <v>1186</v>
      </c>
      <c r="D466" s="541"/>
      <c r="E466" s="541"/>
      <c r="F466" s="541"/>
      <c r="G466" s="541"/>
      <c r="H466" s="541"/>
    </row>
    <row r="467" spans="2:16" ht="33">
      <c r="B467" s="360" t="s">
        <v>1187</v>
      </c>
      <c r="C467" s="360" t="s">
        <v>1188</v>
      </c>
      <c r="D467" s="360">
        <v>0</v>
      </c>
      <c r="E467" s="360">
        <v>10</v>
      </c>
      <c r="F467" s="360">
        <v>15</v>
      </c>
      <c r="G467" s="360">
        <v>20</v>
      </c>
      <c r="H467" s="360">
        <v>30</v>
      </c>
      <c r="I467" s="360">
        <v>40</v>
      </c>
      <c r="J467" s="360">
        <v>50</v>
      </c>
    </row>
    <row r="468" spans="2:16" ht="33">
      <c r="B468" s="360" t="s">
        <v>1189</v>
      </c>
      <c r="C468" s="360" t="s">
        <v>1188</v>
      </c>
      <c r="D468" s="361">
        <v>4</v>
      </c>
      <c r="E468" s="361">
        <v>4</v>
      </c>
      <c r="F468" s="361">
        <v>7</v>
      </c>
      <c r="G468" s="361">
        <v>10</v>
      </c>
      <c r="H468" s="361">
        <v>15</v>
      </c>
      <c r="I468" s="361">
        <v>20</v>
      </c>
      <c r="J468" s="361">
        <v>25</v>
      </c>
    </row>
    <row r="471" spans="2:16">
      <c r="C471" s="537" t="s">
        <v>1190</v>
      </c>
      <c r="D471" s="537"/>
      <c r="E471" s="537"/>
      <c r="F471" s="537"/>
      <c r="G471" s="537"/>
      <c r="H471" s="537"/>
      <c r="I471" s="537"/>
      <c r="J471" s="537"/>
      <c r="K471" s="537"/>
      <c r="L471" s="537"/>
    </row>
    <row r="472" spans="2:16" ht="33">
      <c r="B472" s="361" t="s">
        <v>1191</v>
      </c>
      <c r="C472" s="361" t="s">
        <v>1192</v>
      </c>
      <c r="D472" s="361">
        <v>-50</v>
      </c>
      <c r="E472" s="361">
        <v>-42</v>
      </c>
      <c r="F472" s="361">
        <v>-21</v>
      </c>
      <c r="G472" s="361">
        <v>-10</v>
      </c>
      <c r="H472" s="361">
        <v>-5</v>
      </c>
      <c r="I472" s="361">
        <v>-2</v>
      </c>
      <c r="J472" s="361">
        <v>-0.1</v>
      </c>
      <c r="K472" s="361">
        <v>0</v>
      </c>
      <c r="L472" s="361">
        <v>100</v>
      </c>
    </row>
    <row r="473" spans="2:16" ht="33">
      <c r="B473" s="361" t="s">
        <v>1193</v>
      </c>
      <c r="C473" s="361" t="s">
        <v>1194</v>
      </c>
      <c r="D473" s="361">
        <v>1</v>
      </c>
      <c r="E473" s="361">
        <v>0.5</v>
      </c>
      <c r="F473" s="361">
        <v>0.1</v>
      </c>
      <c r="G473" s="361">
        <v>0.06</v>
      </c>
      <c r="H473" s="361">
        <v>0.03</v>
      </c>
      <c r="I473" s="361">
        <v>0.05</v>
      </c>
      <c r="J473" s="361">
        <v>1</v>
      </c>
      <c r="K473" s="361">
        <v>1</v>
      </c>
      <c r="L473" s="361">
        <v>1</v>
      </c>
    </row>
    <row r="474" spans="2:16"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</row>
    <row r="476" spans="2:16">
      <c r="C476" s="537" t="s">
        <v>1195</v>
      </c>
      <c r="D476" s="537"/>
      <c r="E476" s="537"/>
      <c r="F476" s="537"/>
      <c r="G476" s="537"/>
      <c r="H476" s="537"/>
      <c r="I476" s="537"/>
      <c r="J476" s="537"/>
      <c r="K476" s="537"/>
      <c r="L476" s="537"/>
    </row>
    <row r="477" spans="2:16">
      <c r="B477" s="361" t="s">
        <v>1196</v>
      </c>
      <c r="C477" s="361" t="s">
        <v>1197</v>
      </c>
      <c r="D477" s="232">
        <v>-100</v>
      </c>
      <c r="E477" s="219">
        <v>0</v>
      </c>
      <c r="F477" s="219">
        <v>1</v>
      </c>
      <c r="G477" s="219">
        <v>10</v>
      </c>
      <c r="H477" s="219">
        <v>30</v>
      </c>
      <c r="I477" s="219">
        <v>60</v>
      </c>
      <c r="J477" s="219">
        <v>100</v>
      </c>
      <c r="K477" s="219">
        <v>200</v>
      </c>
      <c r="L477" s="219">
        <v>500</v>
      </c>
    </row>
    <row r="478" spans="2:16" ht="33">
      <c r="B478" s="361" t="s">
        <v>1198</v>
      </c>
      <c r="C478" s="361">
        <v>2</v>
      </c>
      <c r="D478" s="232">
        <v>1</v>
      </c>
      <c r="E478" s="219">
        <v>1</v>
      </c>
      <c r="F478" s="219">
        <v>1</v>
      </c>
      <c r="G478" s="219">
        <v>1.1000000000000001</v>
      </c>
      <c r="H478" s="219">
        <v>1.1000000000000001</v>
      </c>
      <c r="I478" s="219">
        <v>1</v>
      </c>
      <c r="J478" s="219">
        <v>1</v>
      </c>
      <c r="K478" s="219">
        <v>1</v>
      </c>
      <c r="L478" s="219">
        <v>1</v>
      </c>
    </row>
    <row r="479" spans="2:16" ht="33">
      <c r="B479" s="341" t="s">
        <v>1199</v>
      </c>
      <c r="C479" s="341">
        <v>3</v>
      </c>
      <c r="D479" s="232">
        <v>1</v>
      </c>
      <c r="E479" s="219">
        <v>1</v>
      </c>
      <c r="F479" s="219">
        <v>4</v>
      </c>
      <c r="G479" s="219">
        <v>4</v>
      </c>
      <c r="H479" s="219">
        <v>2</v>
      </c>
      <c r="I479" s="219">
        <v>2</v>
      </c>
      <c r="J479" s="219">
        <v>2</v>
      </c>
      <c r="K479" s="219">
        <v>1</v>
      </c>
      <c r="L479" s="219">
        <v>1</v>
      </c>
    </row>
    <row r="480" spans="2:16">
      <c r="C480" s="341">
        <v>4</v>
      </c>
      <c r="D480" s="232">
        <v>1</v>
      </c>
      <c r="E480" s="219">
        <v>1</v>
      </c>
      <c r="F480" s="219">
        <v>5</v>
      </c>
      <c r="G480" s="219">
        <v>5</v>
      </c>
      <c r="H480" s="219">
        <v>4</v>
      </c>
      <c r="I480" s="219">
        <v>3</v>
      </c>
      <c r="J480" s="219">
        <v>3</v>
      </c>
      <c r="K480" s="219">
        <v>1</v>
      </c>
      <c r="L480" s="219">
        <v>1</v>
      </c>
    </row>
    <row r="483" spans="2:15" s="363" customFormat="1" ht="15" customHeight="1" thickBot="1">
      <c r="C483" s="542" t="s">
        <v>1200</v>
      </c>
      <c r="D483" s="543"/>
      <c r="E483" s="543"/>
      <c r="F483" s="543"/>
      <c r="G483" s="543"/>
      <c r="H483" s="543"/>
      <c r="I483" s="543"/>
      <c r="J483" s="543"/>
      <c r="K483" s="543"/>
      <c r="L483" s="543"/>
      <c r="M483" s="543"/>
      <c r="N483" s="544"/>
    </row>
    <row r="484" spans="2:15" s="363" customFormat="1" ht="33.75" thickBot="1">
      <c r="B484" s="363" t="s">
        <v>1201</v>
      </c>
      <c r="C484" s="313" t="s">
        <v>1202</v>
      </c>
      <c r="D484" s="364">
        <v>0</v>
      </c>
      <c r="E484" s="364">
        <v>10</v>
      </c>
      <c r="F484" s="364">
        <v>20</v>
      </c>
      <c r="G484" s="364">
        <v>30</v>
      </c>
      <c r="H484" s="364">
        <v>40</v>
      </c>
      <c r="I484" s="364">
        <v>50</v>
      </c>
      <c r="J484" s="364">
        <v>60</v>
      </c>
      <c r="K484" s="364">
        <v>70</v>
      </c>
      <c r="L484" s="364">
        <v>80</v>
      </c>
      <c r="M484" s="364">
        <v>90</v>
      </c>
      <c r="N484" s="364">
        <v>100</v>
      </c>
    </row>
    <row r="485" spans="2:15" s="363" customFormat="1" ht="33">
      <c r="B485" s="363" t="s">
        <v>1203</v>
      </c>
      <c r="C485" s="313" t="s">
        <v>1202</v>
      </c>
      <c r="D485" s="365" t="s">
        <v>981</v>
      </c>
      <c r="E485" s="365" t="s">
        <v>981</v>
      </c>
      <c r="F485" s="365" t="s">
        <v>981</v>
      </c>
      <c r="G485" s="365" t="s">
        <v>981</v>
      </c>
      <c r="H485" s="365" t="s">
        <v>981</v>
      </c>
      <c r="I485" s="365" t="s">
        <v>981</v>
      </c>
      <c r="J485" s="365" t="s">
        <v>981</v>
      </c>
      <c r="K485" s="365" t="s">
        <v>981</v>
      </c>
      <c r="L485" s="365" t="s">
        <v>981</v>
      </c>
      <c r="M485" s="365" t="s">
        <v>981</v>
      </c>
      <c r="N485" s="365" t="s">
        <v>981</v>
      </c>
    </row>
    <row r="489" spans="2:15" s="366" customFormat="1" ht="15" customHeight="1">
      <c r="C489" s="545" t="s">
        <v>1204</v>
      </c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7"/>
    </row>
    <row r="490" spans="2:15" s="366" customFormat="1" ht="33">
      <c r="B490" s="366" t="s">
        <v>1205</v>
      </c>
      <c r="C490" s="367" t="s">
        <v>1202</v>
      </c>
      <c r="D490" s="368">
        <v>0</v>
      </c>
      <c r="E490" s="368">
        <v>5</v>
      </c>
      <c r="F490" s="368">
        <v>10</v>
      </c>
      <c r="G490" s="368">
        <v>20</v>
      </c>
      <c r="H490" s="368">
        <v>30</v>
      </c>
      <c r="I490" s="368">
        <v>40</v>
      </c>
      <c r="J490" s="368">
        <v>50</v>
      </c>
      <c r="K490" s="368">
        <v>60</v>
      </c>
      <c r="L490" s="368">
        <v>70</v>
      </c>
      <c r="M490" s="368">
        <v>80</v>
      </c>
      <c r="N490" s="368">
        <v>90</v>
      </c>
      <c r="O490" s="368">
        <v>100</v>
      </c>
    </row>
    <row r="491" spans="2:15" s="366" customFormat="1" ht="33">
      <c r="B491" s="366" t="s">
        <v>1206</v>
      </c>
      <c r="C491" s="367" t="s">
        <v>1202</v>
      </c>
      <c r="D491" s="368">
        <v>1</v>
      </c>
      <c r="E491" s="368">
        <v>1</v>
      </c>
      <c r="F491" s="368">
        <v>1</v>
      </c>
      <c r="G491" s="368">
        <v>2</v>
      </c>
      <c r="H491" s="368">
        <v>2</v>
      </c>
      <c r="I491" s="368">
        <v>2</v>
      </c>
      <c r="J491" s="368">
        <v>2</v>
      </c>
      <c r="K491" s="368">
        <v>2.5</v>
      </c>
      <c r="L491" s="368">
        <v>3</v>
      </c>
      <c r="M491" s="368">
        <v>3</v>
      </c>
      <c r="N491" s="368">
        <v>3</v>
      </c>
      <c r="O491" s="368">
        <v>3</v>
      </c>
    </row>
    <row r="494" spans="2:15" s="366" customFormat="1" ht="15" customHeight="1">
      <c r="C494" s="545" t="s">
        <v>1207</v>
      </c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7"/>
    </row>
    <row r="495" spans="2:15" s="366" customFormat="1">
      <c r="B495" s="366" t="s">
        <v>1208</v>
      </c>
      <c r="C495" s="367" t="s">
        <v>970</v>
      </c>
      <c r="D495" s="369">
        <v>0.7</v>
      </c>
      <c r="E495" s="369">
        <v>0.75</v>
      </c>
      <c r="F495" s="369">
        <v>0.8</v>
      </c>
      <c r="G495" s="369">
        <v>0.85</v>
      </c>
      <c r="H495" s="369">
        <v>1</v>
      </c>
      <c r="I495" s="368"/>
      <c r="J495" s="368"/>
      <c r="K495" s="368"/>
      <c r="L495" s="368"/>
      <c r="M495" s="368"/>
      <c r="N495" s="368"/>
      <c r="O495" s="368"/>
    </row>
    <row r="496" spans="2:15" s="366" customFormat="1">
      <c r="B496" s="366" t="s">
        <v>1209</v>
      </c>
      <c r="C496" s="367" t="s">
        <v>970</v>
      </c>
      <c r="D496" s="369">
        <v>0.03</v>
      </c>
      <c r="E496" s="369">
        <v>0.02</v>
      </c>
      <c r="F496" s="369">
        <v>0.01</v>
      </c>
      <c r="G496" s="369">
        <v>0</v>
      </c>
      <c r="H496" s="369">
        <v>0</v>
      </c>
      <c r="I496" s="368"/>
      <c r="J496" s="368"/>
      <c r="K496" s="368"/>
      <c r="L496" s="368"/>
      <c r="M496" s="368"/>
      <c r="N496" s="368"/>
      <c r="O496" s="368"/>
    </row>
    <row r="499" spans="2:15" s="366" customFormat="1" ht="15" customHeight="1">
      <c r="C499" s="545" t="s">
        <v>1210</v>
      </c>
      <c r="D499" s="546"/>
      <c r="E499" s="546"/>
      <c r="F499" s="546"/>
      <c r="G499" s="546"/>
      <c r="H499" s="546"/>
      <c r="I499" s="546"/>
      <c r="J499" s="546"/>
      <c r="K499" s="546"/>
      <c r="L499" s="546"/>
      <c r="M499" s="546"/>
      <c r="N499" s="547"/>
    </row>
    <row r="500" spans="2:15" s="366" customFormat="1" ht="33">
      <c r="B500" s="366" t="s">
        <v>1211</v>
      </c>
      <c r="C500" s="367">
        <v>-10</v>
      </c>
      <c r="D500" s="369">
        <v>0</v>
      </c>
      <c r="E500" s="369">
        <v>25</v>
      </c>
      <c r="F500" s="369"/>
      <c r="G500" s="369"/>
      <c r="H500" s="369"/>
      <c r="I500" s="368"/>
      <c r="J500" s="368"/>
      <c r="K500" s="368"/>
      <c r="L500" s="368"/>
      <c r="M500" s="368"/>
      <c r="N500" s="368"/>
      <c r="O500" s="368"/>
    </row>
    <row r="501" spans="2:15" s="366" customFormat="1">
      <c r="B501" s="366" t="s">
        <v>1212</v>
      </c>
      <c r="C501" s="367">
        <v>60</v>
      </c>
      <c r="D501" s="369">
        <v>60</v>
      </c>
      <c r="E501" s="369">
        <v>60</v>
      </c>
      <c r="F501" s="369"/>
      <c r="G501" s="369"/>
      <c r="H501" s="369"/>
      <c r="I501" s="368"/>
      <c r="J501" s="368"/>
      <c r="K501" s="368"/>
      <c r="L501" s="368"/>
      <c r="M501" s="368"/>
      <c r="N501" s="368"/>
      <c r="O501" s="368"/>
    </row>
  </sheetData>
  <mergeCells count="65">
    <mergeCell ref="C476:L476"/>
    <mergeCell ref="C483:N483"/>
    <mergeCell ref="C489:N489"/>
    <mergeCell ref="C494:N494"/>
    <mergeCell ref="C499:N499"/>
    <mergeCell ref="C471:L471"/>
    <mergeCell ref="C393:H393"/>
    <mergeCell ref="C398:H398"/>
    <mergeCell ref="C402:H402"/>
    <mergeCell ref="C406:H406"/>
    <mergeCell ref="C412:H412"/>
    <mergeCell ref="C417:J417"/>
    <mergeCell ref="C435:O435"/>
    <mergeCell ref="C453:I453"/>
    <mergeCell ref="C458:F458"/>
    <mergeCell ref="C462:E462"/>
    <mergeCell ref="C466:H466"/>
    <mergeCell ref="C388:H388"/>
    <mergeCell ref="C276:E276"/>
    <mergeCell ref="C280:S280"/>
    <mergeCell ref="C285:K285"/>
    <mergeCell ref="C291:S291"/>
    <mergeCell ref="C299:J299"/>
    <mergeCell ref="C325:J325"/>
    <mergeCell ref="C355:S355"/>
    <mergeCell ref="C363:H363"/>
    <mergeCell ref="C367:H367"/>
    <mergeCell ref="C372:H372"/>
    <mergeCell ref="C383:H383"/>
    <mergeCell ref="C271:I271"/>
    <mergeCell ref="C174:F174"/>
    <mergeCell ref="C178:E178"/>
    <mergeCell ref="C182:F182"/>
    <mergeCell ref="C186:E186"/>
    <mergeCell ref="C190:F190"/>
    <mergeCell ref="C194:E194"/>
    <mergeCell ref="C198:H198"/>
    <mergeCell ref="C214:O214"/>
    <mergeCell ref="C232:H232"/>
    <mergeCell ref="C237:L237"/>
    <mergeCell ref="C253:O253"/>
    <mergeCell ref="C170:E170"/>
    <mergeCell ref="C72:E72"/>
    <mergeCell ref="C76:F76"/>
    <mergeCell ref="C80:E80"/>
    <mergeCell ref="C84:H84"/>
    <mergeCell ref="C103:O103"/>
    <mergeCell ref="C122:H122"/>
    <mergeCell ref="C126:L126"/>
    <mergeCell ref="C140:O140"/>
    <mergeCell ref="C158:I158"/>
    <mergeCell ref="C162:E162"/>
    <mergeCell ref="C166:E166"/>
    <mergeCell ref="C68:F68"/>
    <mergeCell ref="C2:V2"/>
    <mergeCell ref="C7:H7"/>
    <mergeCell ref="C11:H11"/>
    <mergeCell ref="C17:H17"/>
    <mergeCell ref="C36:M36"/>
    <mergeCell ref="C41:E41"/>
    <mergeCell ref="C46:L46"/>
    <mergeCell ref="C52:E52"/>
    <mergeCell ref="C56:E56"/>
    <mergeCell ref="C60:F60"/>
    <mergeCell ref="C64:E6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版本记录</vt:lpstr>
      <vt:lpstr>SOC功能定义</vt:lpstr>
      <vt:lpstr>输入输出接口</vt:lpstr>
      <vt:lpstr>功能定义配置页</vt:lpstr>
      <vt:lpstr>参数表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张树青</cp:lastModifiedBy>
  <dcterms:created xsi:type="dcterms:W3CDTF">2022-03-25T10:35:29Z</dcterms:created>
  <dcterms:modified xsi:type="dcterms:W3CDTF">2023-05-11T08:11:01Z</dcterms:modified>
</cp:coreProperties>
</file>