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25cb7aa45c302f6/Documents/CESI 3/Projet 1/Projet/Livrable 3/"/>
    </mc:Choice>
  </mc:AlternateContent>
  <xr:revisionPtr revIDLastSave="3" documentId="11_88F89C1A0CFB139F90ACDD3FFD46B560761E24A8" xr6:coauthVersionLast="47" xr6:coauthVersionMax="47" xr10:uidLastSave="{A9344CA7-C5A7-4F9E-9AC8-B4C35C95DD12}"/>
  <bookViews>
    <workbookView xWindow="-108" yWindow="-108" windowWidth="23256" windowHeight="13176" xr2:uid="{00000000-000D-0000-FFFF-FFFF00000000}"/>
  </bookViews>
  <sheets>
    <sheet name="Livrable 3" sheetId="4" r:id="rId1"/>
    <sheet name="Données" sheetId="3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6" i="4"/>
  <c r="E15" i="4"/>
  <c r="E14" i="4"/>
  <c r="E13" i="4"/>
  <c r="E11" i="4"/>
  <c r="E10" i="4"/>
  <c r="E9" i="4"/>
  <c r="E8" i="4"/>
  <c r="E6" i="4"/>
  <c r="E5" i="4"/>
  <c r="E4" i="4"/>
  <c r="E3" i="4"/>
  <c r="E17" i="4" l="1"/>
  <c r="C17" i="4" s="1"/>
  <c r="E12" i="4"/>
  <c r="C12" i="4" s="1"/>
  <c r="E7" i="4"/>
  <c r="C7" i="4" s="1"/>
  <c r="E2" i="4"/>
  <c r="C2" i="4" s="1"/>
  <c r="F25" i="4" l="1"/>
  <c r="F23" i="4"/>
  <c r="F24" i="4"/>
  <c r="C23" i="4" l="1"/>
</calcChain>
</file>

<file path=xl/sharedStrings.xml><?xml version="1.0" encoding="utf-8"?>
<sst xmlns="http://schemas.openxmlformats.org/spreadsheetml/2006/main" count="74" uniqueCount="53">
  <si>
    <r>
      <t xml:space="preserve">Active Directory : </t>
    </r>
    <r>
      <rPr>
        <b/>
        <sz val="12"/>
        <color theme="1"/>
        <rFont val="Calibri"/>
        <family val="2"/>
        <scheme val="minor"/>
      </rPr>
      <t xml:space="preserve">
[5] Organiser les espaces utilisateurs
[5] Organiser l'arborescence d'un annuaire au regard des bonnes pratiques
[3] Expérimenter la mise en place et la configuration d'Active Directory
[3] Expérimenter la mise en place de relations d'approbation</t>
    </r>
  </si>
  <si>
    <t>Total Architecture</t>
  </si>
  <si>
    <t>Une réflexion pertinente a été menée pour les espaces utilisateurs</t>
  </si>
  <si>
    <t>L'arborescence de l'annuaire est pertinente et justifiée par rapport aux besoins</t>
  </si>
  <si>
    <t>Active Directory est parfaitement configuré</t>
  </si>
  <si>
    <t>Les relations d'approbation adaptées sont mises en place</t>
  </si>
  <si>
    <r>
      <t xml:space="preserve">Sécurité réseau :
</t>
    </r>
    <r>
      <rPr>
        <b/>
        <sz val="12"/>
        <color theme="1"/>
        <rFont val="Calibri"/>
        <family val="2"/>
        <scheme val="minor"/>
      </rPr>
      <t>[4] Sélectionner le filtrage réseau adapté
[3] Administrer un proxy
[3] Préparer et configurer un parefeu
[3] Relier les outils de sécurité à l'annuaire du S.I.</t>
    </r>
  </si>
  <si>
    <t>Total Données</t>
  </si>
  <si>
    <t>Un serveur proxy est proposé</t>
  </si>
  <si>
    <t>Au moins un parfeu est configuré</t>
  </si>
  <si>
    <t>Les différents outils de sécurité sont reliés à l'Active Directory</t>
  </si>
  <si>
    <r>
      <t xml:space="preserve">Cryptographie / Sécurité des données :
</t>
    </r>
    <r>
      <rPr>
        <b/>
        <sz val="12"/>
        <color theme="1"/>
        <rFont val="Calibri"/>
        <family val="2"/>
        <scheme val="minor"/>
      </rPr>
      <t>[4] Sélectionner différentes solutions pour assurer la confidentialité d'un système
[4] Comparer différentes technologies de tunnelisation
[4] Discriminer différentes techniques d'authentification
[3] Pratiquer des outils de sauvegarde</t>
    </r>
  </si>
  <si>
    <t>Total Global</t>
  </si>
  <si>
    <t>La confidentialité du système est assurée</t>
  </si>
  <si>
    <t>Une solution de tunnelisation est proposée</t>
  </si>
  <si>
    <t>Une technique d'authentification est en place</t>
  </si>
  <si>
    <t>Un outil de sauvegardes est en place</t>
  </si>
  <si>
    <r>
      <t xml:space="preserve">Infrastructure / Supervision :
</t>
    </r>
    <r>
      <rPr>
        <b/>
        <sz val="12"/>
        <color theme="1"/>
        <rFont val="Calibri"/>
        <family val="2"/>
        <scheme val="minor"/>
      </rPr>
      <t>[4] Comparer les différents types de virtualisation
[3] Etablir un inventaire fonctionnel
[3] Utiliser des outils de supervision
[5] Proposer une supervision technique et fonctionnelle</t>
    </r>
  </si>
  <si>
    <t>La virtualisation a été utlisée de manière pertinente</t>
  </si>
  <si>
    <t>Un inventaire est possible</t>
  </si>
  <si>
    <t>Un outil de supervision est en place</t>
  </si>
  <si>
    <t>Des choix de supervision ont été mis en place</t>
  </si>
  <si>
    <t>Evaluation Livrable 3 (Maquette)</t>
  </si>
  <si>
    <t>Nb D</t>
  </si>
  <si>
    <t>Nb C</t>
  </si>
  <si>
    <t>Nb A</t>
  </si>
  <si>
    <t>AUTHENTIFICATION</t>
  </si>
  <si>
    <t>VIRTUALISATION</t>
  </si>
  <si>
    <t>SUPERVISION</t>
  </si>
  <si>
    <t>SAUVEGARDES</t>
  </si>
  <si>
    <t>Propositions cohérentes et bien justifiées/expliquées</t>
  </si>
  <si>
    <t>Propositions cohérentes mais manquant de justification/explications</t>
  </si>
  <si>
    <t>Propositions incohérentes ou non expliquées/justifiées</t>
  </si>
  <si>
    <t>Propositions non acceptables</t>
  </si>
  <si>
    <t>MAINTENANCE</t>
  </si>
  <si>
    <t>PRA</t>
  </si>
  <si>
    <t>SCRIPTS</t>
  </si>
  <si>
    <t>DOCUMENT</t>
  </si>
  <si>
    <t>Plusieurs scripts sont proposés. Ils sont parfaitement réalisés et justifiés</t>
  </si>
  <si>
    <t>Documents propres, bien structurés, bien rédigés et complets.</t>
  </si>
  <si>
    <t>Plusieurs scripts sont proposés mais pas nécessairement pertinents ou bien réalisés</t>
  </si>
  <si>
    <t>Documents bien structurés et soignés. Niveau de rédaction améliorable. Globalement complets.</t>
  </si>
  <si>
    <t>Peu de scripts proposés, incohérents et/ou non fonctionnels</t>
  </si>
  <si>
    <t>Documents avec trop de négligence (orthographe, mise en page, …). Le contenu n'est pas complet.</t>
  </si>
  <si>
    <t>Pas de scripts proposés</t>
  </si>
  <si>
    <t>Documents pas acceptables en l'état</t>
  </si>
  <si>
    <t>COMPLEMENTS</t>
  </si>
  <si>
    <t>Propositions particulièrment pertinentes et parfaitement adaptées</t>
  </si>
  <si>
    <t>oui</t>
  </si>
  <si>
    <t>Propositions intéressantes et envisageables</t>
  </si>
  <si>
    <t>non</t>
  </si>
  <si>
    <t>Propositions non pertinentes ou irréalisables</t>
  </si>
  <si>
    <t>Propositions non recevables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</si>
</sst>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3" borderId="0" xfId="0" applyFont="1" applyFill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2" fillId="5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0" fillId="6" borderId="0" xfId="0" applyFill="1"/>
    <xf numFmtId="0" fontId="1" fillId="6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topLeftCell="A4" zoomScale="90" zoomScaleNormal="90" workbookViewId="0">
      <selection activeCell="D15" sqref="D15"/>
    </sheetView>
  </sheetViews>
  <sheetFormatPr baseColWidth="10" defaultColWidth="11.44140625" defaultRowHeight="14.4" x14ac:dyDescent="0.3"/>
  <cols>
    <col min="1" max="1" width="5.88671875" customWidth="1"/>
    <col min="2" max="2" width="133.6640625" customWidth="1"/>
    <col min="3" max="3" width="9.6640625" customWidth="1"/>
    <col min="5" max="5" width="5.33203125" hidden="1" customWidth="1"/>
    <col min="6" max="6" width="17" hidden="1" customWidth="1"/>
    <col min="7" max="8" width="11.44140625" customWidth="1"/>
  </cols>
  <sheetData>
    <row r="1" spans="2:6" ht="15" thickBot="1" x14ac:dyDescent="0.35"/>
    <row r="2" spans="2:6" ht="81" thickBot="1" x14ac:dyDescent="0.35">
      <c r="B2" s="8" t="s">
        <v>0</v>
      </c>
      <c r="C2" s="8" t="str">
        <f>IF(E2&gt;=3,"A",IF(E2=2,"B",IF(E2=1,"C","D")))</f>
        <v>D</v>
      </c>
      <c r="E2">
        <f>SUM(E3:E6)</f>
        <v>0</v>
      </c>
      <c r="F2" t="s">
        <v>1</v>
      </c>
    </row>
    <row r="3" spans="2:6" ht="15" thickBot="1" x14ac:dyDescent="0.35">
      <c r="B3" s="9" t="s">
        <v>2</v>
      </c>
      <c r="C3" s="6"/>
      <c r="E3">
        <f>IF(C3="oui",1,0)</f>
        <v>0</v>
      </c>
    </row>
    <row r="4" spans="2:6" ht="15" thickBot="1" x14ac:dyDescent="0.35">
      <c r="B4" s="10" t="s">
        <v>3</v>
      </c>
      <c r="C4" s="6"/>
      <c r="E4">
        <f>IF(C4="oui",1,0)</f>
        <v>0</v>
      </c>
    </row>
    <row r="5" spans="2:6" ht="19.5" customHeight="1" thickBot="1" x14ac:dyDescent="0.35">
      <c r="B5" s="11" t="s">
        <v>4</v>
      </c>
      <c r="C5" s="6"/>
      <c r="E5">
        <f>IF(C5="oui",1,0)</f>
        <v>0</v>
      </c>
    </row>
    <row r="6" spans="2:6" ht="15.75" customHeight="1" thickBot="1" x14ac:dyDescent="0.35">
      <c r="B6" s="10" t="s">
        <v>5</v>
      </c>
      <c r="C6" s="6"/>
      <c r="E6">
        <f>IF(C6="oui",1,0)</f>
        <v>0</v>
      </c>
    </row>
    <row r="7" spans="2:6" ht="81" thickBot="1" x14ac:dyDescent="0.35">
      <c r="B7" s="8" t="s">
        <v>6</v>
      </c>
      <c r="C7" s="8" t="str">
        <f>IF(E7&gt;=3,"A",IF(E7=2,"B",IF(E7=1,"C","D")))</f>
        <v>D</v>
      </c>
      <c r="E7">
        <f>SUM(E8:E11)</f>
        <v>0</v>
      </c>
      <c r="F7" t="s">
        <v>7</v>
      </c>
    </row>
    <row r="8" spans="2:6" ht="16.5" customHeight="1" x14ac:dyDescent="0.3">
      <c r="B8" s="9"/>
      <c r="C8" s="6"/>
      <c r="E8">
        <f>IF(C8="oui",1,0)</f>
        <v>0</v>
      </c>
    </row>
    <row r="9" spans="2:6" ht="15" thickBot="1" x14ac:dyDescent="0.35">
      <c r="B9" s="10" t="s">
        <v>8</v>
      </c>
      <c r="C9" s="6"/>
      <c r="E9">
        <f>IF(C9="oui",1,0)</f>
        <v>0</v>
      </c>
    </row>
    <row r="10" spans="2:6" ht="15" thickBot="1" x14ac:dyDescent="0.35">
      <c r="B10" s="10" t="s">
        <v>9</v>
      </c>
      <c r="C10" s="6"/>
      <c r="E10">
        <f>IF(C10="oui",1,0)</f>
        <v>0</v>
      </c>
    </row>
    <row r="11" spans="2:6" ht="15" thickBot="1" x14ac:dyDescent="0.35">
      <c r="B11" s="12" t="s">
        <v>10</v>
      </c>
      <c r="C11" s="6"/>
      <c r="E11">
        <f>IF(C11="oui",1,0)</f>
        <v>0</v>
      </c>
    </row>
    <row r="12" spans="2:6" ht="81" thickBot="1" x14ac:dyDescent="0.35">
      <c r="B12" s="8" t="s">
        <v>11</v>
      </c>
      <c r="C12" s="8" t="str">
        <f>IF(E12&gt;=3,"A",IF(E12=2,"B",IF(E12=1,"C","D")))</f>
        <v>D</v>
      </c>
      <c r="E12">
        <f>SUM(E13:E16)</f>
        <v>0</v>
      </c>
      <c r="F12" t="s">
        <v>12</v>
      </c>
    </row>
    <row r="13" spans="2:6" ht="15" thickBot="1" x14ac:dyDescent="0.35">
      <c r="B13" s="13" t="s">
        <v>13</v>
      </c>
      <c r="C13" s="6"/>
      <c r="E13">
        <f t="shared" ref="E13:E16" si="0">IF(C13="oui",1,0)</f>
        <v>0</v>
      </c>
    </row>
    <row r="14" spans="2:6" ht="15" thickBot="1" x14ac:dyDescent="0.35">
      <c r="B14" s="11" t="s">
        <v>14</v>
      </c>
      <c r="C14" s="18"/>
      <c r="E14">
        <f t="shared" si="0"/>
        <v>0</v>
      </c>
    </row>
    <row r="15" spans="2:6" ht="15" thickBot="1" x14ac:dyDescent="0.35">
      <c r="B15" s="11" t="s">
        <v>15</v>
      </c>
      <c r="C15" s="6"/>
      <c r="E15">
        <f t="shared" si="0"/>
        <v>0</v>
      </c>
    </row>
    <row r="16" spans="2:6" ht="15" thickBot="1" x14ac:dyDescent="0.35">
      <c r="B16" s="14" t="s">
        <v>16</v>
      </c>
      <c r="C16" s="6"/>
      <c r="E16">
        <f t="shared" si="0"/>
        <v>0</v>
      </c>
    </row>
    <row r="17" spans="1:6" ht="81" thickBot="1" x14ac:dyDescent="0.35">
      <c r="B17" s="8" t="s">
        <v>17</v>
      </c>
      <c r="C17" s="8" t="str">
        <f>IF(E17&gt;=3,"A",IF(E17=2,"B",IF(E17=1,"C","D")))</f>
        <v>D</v>
      </c>
      <c r="E17">
        <f>SUM(E18:E21)</f>
        <v>0</v>
      </c>
      <c r="F17" t="s">
        <v>12</v>
      </c>
    </row>
    <row r="18" spans="1:6" ht="15" thickBot="1" x14ac:dyDescent="0.35">
      <c r="B18" s="13" t="s">
        <v>18</v>
      </c>
      <c r="C18" s="6"/>
      <c r="E18">
        <f t="shared" ref="E18:E21" si="1">IF(C18="oui",1,0)</f>
        <v>0</v>
      </c>
    </row>
    <row r="19" spans="1:6" ht="15" thickBot="1" x14ac:dyDescent="0.35">
      <c r="B19" s="11" t="s">
        <v>19</v>
      </c>
      <c r="C19" s="6"/>
      <c r="E19">
        <f t="shared" si="1"/>
        <v>0</v>
      </c>
    </row>
    <row r="20" spans="1:6" ht="15" thickBot="1" x14ac:dyDescent="0.35">
      <c r="B20" s="11" t="s">
        <v>20</v>
      </c>
      <c r="C20" s="6"/>
      <c r="E20">
        <f t="shared" si="1"/>
        <v>0</v>
      </c>
    </row>
    <row r="21" spans="1:6" ht="15" thickBot="1" x14ac:dyDescent="0.35">
      <c r="A21" s="17"/>
      <c r="B21" s="14" t="s">
        <v>21</v>
      </c>
      <c r="C21" s="6"/>
      <c r="E21">
        <f t="shared" si="1"/>
        <v>0</v>
      </c>
    </row>
    <row r="22" spans="1:6" ht="15" thickBot="1" x14ac:dyDescent="0.35"/>
    <row r="23" spans="1:6" ht="21.6" thickBot="1" x14ac:dyDescent="0.45">
      <c r="B23" s="15" t="s">
        <v>22</v>
      </c>
      <c r="C23" s="16" t="str">
        <f>IF(AND(F25&gt;=2,F23+F24=0),"A",IF(F23+F24=4,"D",IF(OR(F23+F24=0,AND(F25&gt;=1,F23=1,F24=0),AND(F24=1,F23=0),AND(F23=0,F24=2,F25=2)),"B","C")))</f>
        <v>D</v>
      </c>
      <c r="E23" t="s">
        <v>23</v>
      </c>
      <c r="F23">
        <f>COUNTIF($C$12,"D")+COUNTIF($C$2,"D")+COUNTIF($C$7,"D")+COUNTIF($C$17,"D")</f>
        <v>4</v>
      </c>
    </row>
    <row r="24" spans="1:6" x14ac:dyDescent="0.3">
      <c r="E24" t="s">
        <v>24</v>
      </c>
      <c r="F24">
        <f>COUNTIF($C$12,"C")+COUNTIF($C$2,"C")+COUNTIF($C$7,"C")+COUNTIF($C$17,"C")</f>
        <v>0</v>
      </c>
    </row>
    <row r="25" spans="1:6" x14ac:dyDescent="0.3">
      <c r="E25" t="s">
        <v>25</v>
      </c>
      <c r="F25">
        <f>COUNTIF($C$12,"A")+COUNTIF($C$2,"A")+COUNTIF($C$7,"A")+COUNTIF($C$17,"A")</f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Données!$D$14:$D$15</xm:f>
          </x14:formula1>
          <xm:sqref>C3:C6 C8:C11 C13:C16 C18:C21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workbookViewId="0">
      <selection activeCell="A19" sqref="A19"/>
    </sheetView>
  </sheetViews>
  <sheetFormatPr baseColWidth="10" defaultColWidth="11.44140625" defaultRowHeight="14.4" x14ac:dyDescent="0.3"/>
  <cols>
    <col min="1" max="1" width="75.88671875" style="3" bestFit="1" customWidth="1"/>
    <col min="2" max="2" width="8.5546875" style="3" customWidth="1"/>
    <col min="3" max="3" width="4.44140625" style="3" customWidth="1"/>
    <col min="4" max="4" width="57" style="3" customWidth="1"/>
    <col min="5" max="5" width="8.6640625" style="3" customWidth="1"/>
    <col min="6" max="6" width="5.33203125" style="3" customWidth="1"/>
    <col min="7" max="7" width="46.44140625" style="3" customWidth="1"/>
    <col min="8" max="8" width="7" style="3" customWidth="1"/>
    <col min="9" max="9" width="4.5546875" style="3" customWidth="1"/>
    <col min="10" max="10" width="38.44140625" style="3" customWidth="1"/>
    <col min="11" max="16384" width="11.44140625" style="3"/>
  </cols>
  <sheetData>
    <row r="1" spans="1:11" x14ac:dyDescent="0.3">
      <c r="A1" s="4" t="s">
        <v>26</v>
      </c>
      <c r="D1" s="4" t="s">
        <v>27</v>
      </c>
      <c r="G1" s="4" t="s">
        <v>28</v>
      </c>
      <c r="J1" s="4" t="s">
        <v>29</v>
      </c>
    </row>
    <row r="2" spans="1:11" ht="28.8" x14ac:dyDescent="0.3">
      <c r="A2" s="2" t="s">
        <v>30</v>
      </c>
      <c r="B2" s="3">
        <v>3</v>
      </c>
      <c r="D2" s="2" t="s">
        <v>30</v>
      </c>
      <c r="E2" s="3">
        <v>3</v>
      </c>
      <c r="G2" s="2" t="s">
        <v>30</v>
      </c>
      <c r="H2" s="3">
        <v>3</v>
      </c>
      <c r="J2" s="2" t="s">
        <v>30</v>
      </c>
      <c r="K2" s="3">
        <v>3</v>
      </c>
    </row>
    <row r="3" spans="1:11" ht="28.8" x14ac:dyDescent="0.3">
      <c r="A3" s="3" t="s">
        <v>31</v>
      </c>
      <c r="B3" s="3">
        <v>2</v>
      </c>
      <c r="D3" s="3" t="s">
        <v>31</v>
      </c>
      <c r="E3" s="3">
        <v>2</v>
      </c>
      <c r="G3" s="3" t="s">
        <v>31</v>
      </c>
      <c r="H3" s="3">
        <v>2</v>
      </c>
      <c r="J3" s="3" t="s">
        <v>31</v>
      </c>
      <c r="K3" s="3">
        <v>2</v>
      </c>
    </row>
    <row r="4" spans="1:11" ht="28.8" x14ac:dyDescent="0.3">
      <c r="A4" s="3" t="s">
        <v>32</v>
      </c>
      <c r="B4" s="3">
        <v>1</v>
      </c>
      <c r="D4" s="3" t="s">
        <v>32</v>
      </c>
      <c r="E4" s="3">
        <v>1</v>
      </c>
      <c r="G4" s="3" t="s">
        <v>32</v>
      </c>
      <c r="H4" s="3">
        <v>1</v>
      </c>
      <c r="J4" s="3" t="s">
        <v>32</v>
      </c>
      <c r="K4" s="3">
        <v>1</v>
      </c>
    </row>
    <row r="5" spans="1:11" x14ac:dyDescent="0.3">
      <c r="A5" s="3" t="s">
        <v>33</v>
      </c>
      <c r="B5" s="3">
        <v>0</v>
      </c>
      <c r="D5" s="3" t="s">
        <v>33</v>
      </c>
      <c r="E5" s="3">
        <v>0</v>
      </c>
      <c r="G5" s="3" t="s">
        <v>33</v>
      </c>
      <c r="H5" s="3">
        <v>0</v>
      </c>
      <c r="J5" s="3" t="s">
        <v>33</v>
      </c>
      <c r="K5" s="3">
        <v>0</v>
      </c>
    </row>
    <row r="7" spans="1:11" x14ac:dyDescent="0.3">
      <c r="A7" s="4" t="s">
        <v>34</v>
      </c>
      <c r="D7" s="4" t="s">
        <v>35</v>
      </c>
      <c r="G7" s="4" t="s">
        <v>36</v>
      </c>
      <c r="J7" s="4" t="s">
        <v>37</v>
      </c>
    </row>
    <row r="8" spans="1:11" ht="28.8" x14ac:dyDescent="0.3">
      <c r="A8" s="2" t="s">
        <v>30</v>
      </c>
      <c r="B8" s="2">
        <v>3</v>
      </c>
      <c r="C8" s="2"/>
      <c r="D8" s="2" t="s">
        <v>30</v>
      </c>
      <c r="E8" s="2">
        <v>3</v>
      </c>
      <c r="F8" s="2"/>
      <c r="G8" s="2" t="s">
        <v>38</v>
      </c>
      <c r="H8" s="2">
        <v>3</v>
      </c>
      <c r="J8" s="3" t="s">
        <v>39</v>
      </c>
      <c r="K8" s="2">
        <v>3</v>
      </c>
    </row>
    <row r="9" spans="1:11" ht="43.2" x14ac:dyDescent="0.3">
      <c r="A9" s="3" t="s">
        <v>31</v>
      </c>
      <c r="B9" s="3">
        <v>2</v>
      </c>
      <c r="D9" s="3" t="s">
        <v>31</v>
      </c>
      <c r="E9" s="3">
        <v>2</v>
      </c>
      <c r="G9" s="3" t="s">
        <v>40</v>
      </c>
      <c r="H9" s="3">
        <v>2</v>
      </c>
      <c r="J9" s="3" t="s">
        <v>41</v>
      </c>
      <c r="K9" s="3">
        <v>2</v>
      </c>
    </row>
    <row r="10" spans="1:11" ht="43.2" x14ac:dyDescent="0.3">
      <c r="A10" s="3" t="s">
        <v>32</v>
      </c>
      <c r="B10" s="3">
        <v>1.5</v>
      </c>
      <c r="D10" s="3" t="s">
        <v>32</v>
      </c>
      <c r="E10" s="3">
        <v>1</v>
      </c>
      <c r="G10" s="3" t="s">
        <v>42</v>
      </c>
      <c r="H10" s="3">
        <v>1</v>
      </c>
      <c r="J10" s="3" t="s">
        <v>43</v>
      </c>
      <c r="K10" s="3">
        <v>1</v>
      </c>
    </row>
    <row r="11" spans="1:11" x14ac:dyDescent="0.3">
      <c r="A11" s="3" t="s">
        <v>33</v>
      </c>
      <c r="B11" s="3">
        <v>0.5</v>
      </c>
      <c r="D11" s="3" t="s">
        <v>33</v>
      </c>
      <c r="E11" s="3">
        <v>0</v>
      </c>
      <c r="G11" s="3" t="s">
        <v>44</v>
      </c>
      <c r="H11" s="3">
        <v>0</v>
      </c>
      <c r="J11" s="3" t="s">
        <v>45</v>
      </c>
      <c r="K11" s="3">
        <v>0</v>
      </c>
    </row>
    <row r="13" spans="1:11" x14ac:dyDescent="0.3">
      <c r="A13" s="4" t="s">
        <v>46</v>
      </c>
    </row>
    <row r="14" spans="1:11" x14ac:dyDescent="0.3">
      <c r="A14" s="3" t="s">
        <v>47</v>
      </c>
      <c r="B14" s="7">
        <v>1</v>
      </c>
      <c r="D14" s="1" t="s">
        <v>48</v>
      </c>
      <c r="E14" s="1">
        <v>1</v>
      </c>
    </row>
    <row r="15" spans="1:11" x14ac:dyDescent="0.3">
      <c r="A15" s="3" t="s">
        <v>49</v>
      </c>
      <c r="B15" s="7">
        <v>0.5</v>
      </c>
      <c r="D15" s="1" t="s">
        <v>50</v>
      </c>
      <c r="E15" s="1">
        <v>0</v>
      </c>
    </row>
    <row r="16" spans="1:11" x14ac:dyDescent="0.3">
      <c r="A16" s="3" t="s">
        <v>51</v>
      </c>
      <c r="B16" s="5">
        <v>0</v>
      </c>
    </row>
    <row r="17" spans="1:2" x14ac:dyDescent="0.3">
      <c r="A17" s="3" t="s">
        <v>52</v>
      </c>
      <c r="B17" s="3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1E2DFD0C66804DAD8A05B0EEEDA9FF" ma:contentTypeVersion="12" ma:contentTypeDescription="Crée un document." ma:contentTypeScope="" ma:versionID="4f9b0d7537c8af219fa2c016caeead01">
  <xsd:schema xmlns:xsd="http://www.w3.org/2001/XMLSchema" xmlns:xs="http://www.w3.org/2001/XMLSchema" xmlns:p="http://schemas.microsoft.com/office/2006/metadata/properties" xmlns:ns2="d8d8639b-1896-4578-b53d-366eef156384" xmlns:ns3="e7f4b3f3-3287-4562-9185-638a2c0308e0" targetNamespace="http://schemas.microsoft.com/office/2006/metadata/properties" ma:root="true" ma:fieldsID="52e68aaf2933545c13a1aa826b800e24" ns2:_="" ns3:_="">
    <xsd:import namespace="d8d8639b-1896-4578-b53d-366eef156384"/>
    <xsd:import namespace="e7f4b3f3-3287-4562-9185-638a2c0308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d8639b-1896-4578-b53d-366eef1563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aa141cfe-7933-482d-bbb8-97c86f16e5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f4b3f3-3287-4562-9185-638a2c0308e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d4351ae-c847-4d0e-93e3-e80e7eb9c86c}" ma:internalName="TaxCatchAll" ma:showField="CatchAllData" ma:web="e7f4b3f3-3287-4562-9185-638a2c0308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d8639b-1896-4578-b53d-366eef156384">
      <Terms xmlns="http://schemas.microsoft.com/office/infopath/2007/PartnerControls"/>
    </lcf76f155ced4ddcb4097134ff3c332f>
    <TaxCatchAll xmlns="e7f4b3f3-3287-4562-9185-638a2c0308e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38BB0A-18A3-44B3-9741-73A73EBA0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d8639b-1896-4578-b53d-366eef156384"/>
    <ds:schemaRef ds:uri="e7f4b3f3-3287-4562-9185-638a2c0308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9EBC38-6013-43E8-979D-B8FCCD710954}">
  <ds:schemaRefs>
    <ds:schemaRef ds:uri="http://schemas.microsoft.com/office/2006/metadata/properties"/>
    <ds:schemaRef ds:uri="http://schemas.microsoft.com/office/infopath/2007/PartnerControls"/>
    <ds:schemaRef ds:uri="d8d8639b-1896-4578-b53d-366eef156384"/>
    <ds:schemaRef ds:uri="e7f4b3f3-3287-4562-9185-638a2c0308e0"/>
  </ds:schemaRefs>
</ds:datastoreItem>
</file>

<file path=customXml/itemProps3.xml><?xml version="1.0" encoding="utf-8"?>
<ds:datastoreItem xmlns:ds="http://schemas.openxmlformats.org/officeDocument/2006/customXml" ds:itemID="{8913716F-87FE-4C41-800B-102FB43415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Livrable 3</vt:lpstr>
      <vt:lpstr>Données</vt:lpstr>
    </vt:vector>
  </TitlesOfParts>
  <Manager/>
  <Company>CESI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ESSAID-FARHAT Amira</dc:creator>
  <cp:keywords/>
  <dc:description/>
  <cp:lastModifiedBy>Hugo Laplace</cp:lastModifiedBy>
  <cp:revision/>
  <dcterms:created xsi:type="dcterms:W3CDTF">2020-10-05T12:17:42Z</dcterms:created>
  <dcterms:modified xsi:type="dcterms:W3CDTF">2023-11-07T15:39:50Z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0x0101001A1E2DFD0C66804DAD8A05B0EEEDA9FF</vt:lpwstr>
  </property>
  <property fmtid="{D5CDD505-2E9C-101B-9397-08002B2CF9AE}" pid="3" name="MediaServiceImageTags">
    <vt:lpwstr/>
  </property>
</Properties>
</file>