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600" windowHeight="9630" activeTab="3"/>
  </bookViews>
  <sheets>
    <sheet name="Final" sheetId="1" r:id="rId1"/>
    <sheet name="Hoja1" sheetId="2" r:id="rId2"/>
    <sheet name="Hoja2" sheetId="3" r:id="rId3"/>
    <sheet name="Hoja3" sheetId="4" r:id="rId4"/>
  </sheets>
  <definedNames>
    <definedName name="_xlnm._FilterDatabase" localSheetId="1" hidden="1">Hoja1!$B$7:$M$7</definedName>
    <definedName name="_xlnm._FilterDatabase" localSheetId="2" hidden="1">Hoja2!$B$2:$M$15</definedName>
    <definedName name="_xlnm.Print_Area" localSheetId="0">Final!$A$3:$M$33</definedName>
    <definedName name="TABLA1">Final!$N$6:$P$8</definedName>
  </definedNames>
  <calcPr calcId="162913"/>
</workbook>
</file>

<file path=xl/calcChain.xml><?xml version="1.0" encoding="utf-8"?>
<calcChain xmlns="http://schemas.openxmlformats.org/spreadsheetml/2006/main">
  <c r="I14" i="4" l="1"/>
  <c r="F14" i="4"/>
  <c r="K14" i="4" s="1"/>
  <c r="L14" i="4" s="1"/>
  <c r="I13" i="4"/>
  <c r="K13" i="4" s="1"/>
  <c r="L13" i="4" s="1"/>
  <c r="F13" i="4"/>
  <c r="I12" i="4"/>
  <c r="F12" i="4"/>
  <c r="I11" i="4"/>
  <c r="K11" i="4" s="1"/>
  <c r="L11" i="4" s="1"/>
  <c r="F11" i="4"/>
  <c r="I10" i="4"/>
  <c r="F10" i="4"/>
  <c r="I9" i="4"/>
  <c r="K9" i="4" s="1"/>
  <c r="L9" i="4" s="1"/>
  <c r="F9" i="4"/>
  <c r="I8" i="4"/>
  <c r="F8" i="4"/>
  <c r="I7" i="4"/>
  <c r="K7" i="4" s="1"/>
  <c r="L7" i="4" s="1"/>
  <c r="F7" i="4"/>
  <c r="I6" i="4"/>
  <c r="F6" i="4"/>
  <c r="I5" i="4"/>
  <c r="K5" i="4" s="1"/>
  <c r="L5" i="4" s="1"/>
  <c r="F5" i="4"/>
  <c r="I4" i="4"/>
  <c r="F4" i="4"/>
  <c r="I3" i="4"/>
  <c r="K3" i="4" s="1"/>
  <c r="L3" i="4" s="1"/>
  <c r="F3" i="4"/>
  <c r="I2" i="4"/>
  <c r="F2" i="4"/>
  <c r="J15" i="3"/>
  <c r="G15" i="3"/>
  <c r="J14" i="3"/>
  <c r="G14" i="3"/>
  <c r="L14" i="3" s="1"/>
  <c r="M14" i="3" s="1"/>
  <c r="J8" i="3"/>
  <c r="G8" i="3"/>
  <c r="L8" i="3" s="1"/>
  <c r="M8" i="3" s="1"/>
  <c r="J12" i="3"/>
  <c r="G12" i="3"/>
  <c r="J11" i="3"/>
  <c r="G11" i="3"/>
  <c r="J10" i="3"/>
  <c r="G10" i="3"/>
  <c r="J9" i="3"/>
  <c r="G9" i="3"/>
  <c r="L9" i="3" s="1"/>
  <c r="M9" i="3" s="1"/>
  <c r="J13" i="3"/>
  <c r="G13" i="3"/>
  <c r="J7" i="3"/>
  <c r="G7" i="3"/>
  <c r="J6" i="3"/>
  <c r="G6" i="3"/>
  <c r="J5" i="3"/>
  <c r="G5" i="3"/>
  <c r="L5" i="3" s="1"/>
  <c r="M5" i="3" s="1"/>
  <c r="J4" i="3"/>
  <c r="L4" i="3" s="1"/>
  <c r="M4" i="3" s="1"/>
  <c r="G4" i="3"/>
  <c r="J3" i="3"/>
  <c r="G3" i="3"/>
  <c r="J20" i="2"/>
  <c r="G20" i="2"/>
  <c r="L20" i="2" s="1"/>
  <c r="M20" i="2" s="1"/>
  <c r="J19" i="2"/>
  <c r="G19" i="2"/>
  <c r="L19" i="2" s="1"/>
  <c r="M19" i="2" s="1"/>
  <c r="J18" i="2"/>
  <c r="G18" i="2"/>
  <c r="L18" i="2" s="1"/>
  <c r="M18" i="2" s="1"/>
  <c r="J17" i="2"/>
  <c r="G17" i="2"/>
  <c r="L17" i="2" s="1"/>
  <c r="M17" i="2" s="1"/>
  <c r="J16" i="2"/>
  <c r="G16" i="2"/>
  <c r="L16" i="2" s="1"/>
  <c r="M16" i="2" s="1"/>
  <c r="J15" i="2"/>
  <c r="G15" i="2"/>
  <c r="L15" i="2" s="1"/>
  <c r="M15" i="2" s="1"/>
  <c r="J14" i="2"/>
  <c r="G14" i="2"/>
  <c r="L14" i="2" s="1"/>
  <c r="M14" i="2" s="1"/>
  <c r="J13" i="2"/>
  <c r="G13" i="2"/>
  <c r="L13" i="2" s="1"/>
  <c r="M13" i="2" s="1"/>
  <c r="J12" i="2"/>
  <c r="G12" i="2"/>
  <c r="L12" i="2" s="1"/>
  <c r="M12" i="2" s="1"/>
  <c r="J11" i="2"/>
  <c r="G11" i="2"/>
  <c r="L11" i="2" s="1"/>
  <c r="M11" i="2" s="1"/>
  <c r="J10" i="2"/>
  <c r="G10" i="2"/>
  <c r="L10" i="2" s="1"/>
  <c r="M10" i="2" s="1"/>
  <c r="J9" i="2"/>
  <c r="L9" i="2" s="1"/>
  <c r="M9" i="2" s="1"/>
  <c r="G9" i="2"/>
  <c r="J8" i="2"/>
  <c r="G8" i="2"/>
  <c r="L8" i="2" s="1"/>
  <c r="M8" i="2" s="1"/>
  <c r="K7" i="1"/>
  <c r="F6" i="1"/>
  <c r="K6" i="1" s="1"/>
  <c r="L6" i="1" s="1"/>
  <c r="I6" i="1"/>
  <c r="F7" i="1"/>
  <c r="I7" i="1"/>
  <c r="L7" i="1"/>
  <c r="F8" i="1"/>
  <c r="K8" i="1" s="1"/>
  <c r="L8" i="1" s="1"/>
  <c r="I8" i="1"/>
  <c r="F9" i="1"/>
  <c r="I9" i="1"/>
  <c r="K9" i="1"/>
  <c r="L9" i="1" s="1"/>
  <c r="F10" i="1"/>
  <c r="K10" i="1" s="1"/>
  <c r="L10" i="1" s="1"/>
  <c r="I10" i="1"/>
  <c r="F11" i="1"/>
  <c r="I11" i="1"/>
  <c r="K11" i="1"/>
  <c r="L11" i="1"/>
  <c r="F12" i="1"/>
  <c r="K12" i="1" s="1"/>
  <c r="L12" i="1" s="1"/>
  <c r="I12" i="1"/>
  <c r="F13" i="1"/>
  <c r="I13" i="1"/>
  <c r="K13" i="1"/>
  <c r="L13" i="1"/>
  <c r="F14" i="1"/>
  <c r="K14" i="1" s="1"/>
  <c r="L14" i="1" s="1"/>
  <c r="I14" i="1"/>
  <c r="F15" i="1"/>
  <c r="I15" i="1"/>
  <c r="K15" i="1"/>
  <c r="L15" i="1"/>
  <c r="F16" i="1"/>
  <c r="K16" i="1" s="1"/>
  <c r="L16" i="1" s="1"/>
  <c r="I16" i="1"/>
  <c r="F17" i="1"/>
  <c r="I17" i="1"/>
  <c r="K17" i="1"/>
  <c r="L17" i="1"/>
  <c r="F18" i="1"/>
  <c r="K18" i="1" s="1"/>
  <c r="L18" i="1" s="1"/>
  <c r="I18" i="1"/>
  <c r="K4" i="4" l="1"/>
  <c r="L4" i="4" s="1"/>
  <c r="K8" i="4"/>
  <c r="L8" i="4" s="1"/>
  <c r="K12" i="4"/>
  <c r="L12" i="4" s="1"/>
  <c r="K2" i="4"/>
  <c r="L2" i="4" s="1"/>
  <c r="K6" i="4"/>
  <c r="L6" i="4" s="1"/>
  <c r="K10" i="4"/>
  <c r="L10" i="4" s="1"/>
  <c r="L6" i="3"/>
  <c r="M6" i="3" s="1"/>
  <c r="L10" i="3"/>
  <c r="M10" i="3" s="1"/>
  <c r="L13" i="3"/>
  <c r="M13" i="3" s="1"/>
  <c r="L12" i="3"/>
  <c r="M12" i="3" s="1"/>
  <c r="L3" i="3"/>
  <c r="M3" i="3" s="1"/>
  <c r="L7" i="3"/>
  <c r="M7" i="3" s="1"/>
  <c r="L11" i="3"/>
  <c r="M11" i="3" s="1"/>
  <c r="L15" i="3"/>
  <c r="M15" i="3" s="1"/>
  <c r="P15" i="1"/>
  <c r="O12" i="1" l="1"/>
  <c r="O11" i="1"/>
</calcChain>
</file>

<file path=xl/comments1.xml><?xml version="1.0" encoding="utf-8"?>
<comments xmlns="http://schemas.openxmlformats.org/spreadsheetml/2006/main">
  <authors>
    <author>DOCENTE - RAFAEL EDUARDO HURTADO BUSTAMANTE</author>
    <author>RAFAEL HURTADO</author>
    <author>LAB-USR-I-SJL-409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Completar los códigos</t>
        </r>
      </text>
    </comment>
    <comment ref="C5" authorId="1" shapeId="0">
      <text>
        <r>
          <rPr>
            <b/>
            <sz val="9"/>
            <color indexed="81"/>
            <rFont val="Tahoma"/>
            <family val="2"/>
          </rPr>
          <t>Validar todas las PC´s entre 0 y 20 para todas las prácticas</t>
        </r>
      </text>
    </comment>
    <comment ref="F5" authorId="2" shapeId="0">
      <text>
        <r>
          <rPr>
            <b/>
            <sz val="9"/>
            <color indexed="81"/>
            <rFont val="Tahoma"/>
            <family val="2"/>
          </rPr>
          <t>Hallar el promedio de prácticas eliminando la nota más baja sin decimales (no usar func. de redondeo)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Validar los TrabE entre 0 y 20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Sin decimales (no usar func. de redondeo)
</t>
        </r>
      </text>
    </comment>
    <comment ref="J5" authorId="1" shapeId="0">
      <text>
        <r>
          <rPr>
            <b/>
            <sz val="9"/>
            <color indexed="81"/>
            <rFont val="Tahoma"/>
            <family val="2"/>
          </rPr>
          <t>Validar notas entre 0 y 20 para el examen final</t>
        </r>
      </text>
    </comment>
    <comment ref="K5" authorId="2" shapeId="0">
      <text>
        <r>
          <rPr>
            <b/>
            <sz val="9"/>
            <color indexed="81"/>
            <rFont val="Tahoma"/>
            <family val="2"/>
          </rPr>
          <t>Hallar el promedio final quitando la 2da nota más baja entre el PP, PT y EF . Redondear a 2 decimales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Usar la tabla de mensaje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Esta columna no se debe usar, solo es un indicador de valores</t>
        </r>
      </text>
    </comment>
  </commentList>
</comments>
</file>

<file path=xl/comments2.xml><?xml version="1.0" encoding="utf-8"?>
<comments xmlns="http://schemas.openxmlformats.org/spreadsheetml/2006/main">
  <authors>
    <author>DOCENTE - RAFAEL EDUARDO HURTADO BUSTAMANTE</author>
    <author>RAFAEL HURTADO</author>
    <author>LAB-USR-I-SJL-409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Completar los códigos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Validar todas las PC´s entre 0 y 20 para todas las prácticas</t>
        </r>
      </text>
    </comment>
    <comment ref="G7" authorId="2" shapeId="0">
      <text>
        <r>
          <rPr>
            <b/>
            <sz val="9"/>
            <color indexed="81"/>
            <rFont val="Tahoma"/>
            <family val="2"/>
          </rPr>
          <t>Hallar el promedio de prácticas eliminando la nota más baja sin decimales (no usar func. de redondeo)</t>
        </r>
      </text>
    </comment>
    <comment ref="H7" authorId="1" shapeId="0">
      <text>
        <r>
          <rPr>
            <b/>
            <sz val="9"/>
            <color indexed="81"/>
            <rFont val="Tahoma"/>
            <family val="2"/>
          </rPr>
          <t>Validar los TrabE entre 0 y 20</t>
        </r>
      </text>
    </comment>
    <comment ref="J7" authorId="0" shapeId="0">
      <text>
        <r>
          <rPr>
            <sz val="9"/>
            <color indexed="81"/>
            <rFont val="Tahoma"/>
            <family val="2"/>
          </rPr>
          <t xml:space="preserve">Sin decimales (no usar func. de redondeo)
</t>
        </r>
      </text>
    </comment>
    <comment ref="K7" authorId="1" shapeId="0">
      <text>
        <r>
          <rPr>
            <b/>
            <sz val="9"/>
            <color indexed="81"/>
            <rFont val="Tahoma"/>
            <family val="2"/>
          </rPr>
          <t>Validar notas entre 0 y 20 para el examen final</t>
        </r>
      </text>
    </comment>
    <comment ref="L7" authorId="2" shapeId="0">
      <text>
        <r>
          <rPr>
            <b/>
            <sz val="9"/>
            <color indexed="81"/>
            <rFont val="Tahoma"/>
            <family val="2"/>
          </rPr>
          <t>Hallar el promedio final quitando la 2da nota más baja entre el PP, PT y EF . Redondear a 2 decimales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Usar la tabla de mensaje</t>
        </r>
      </text>
    </comment>
  </commentList>
</comments>
</file>

<file path=xl/comments3.xml><?xml version="1.0" encoding="utf-8"?>
<comments xmlns="http://schemas.openxmlformats.org/spreadsheetml/2006/main">
  <authors>
    <author>DOCENTE - RAFAEL EDUARDO HURTADO BUSTAMANTE</author>
    <author>RAFAEL HURTADO</author>
    <author>LAB-USR-I-SJL-409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Completar los códigos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</rPr>
          <t>Validar todas las PC´s entre 0 y 20 para todas las prácticas</t>
        </r>
      </text>
    </comment>
    <comment ref="G2" authorId="2" shapeId="0">
      <text>
        <r>
          <rPr>
            <b/>
            <sz val="9"/>
            <color indexed="81"/>
            <rFont val="Tahoma"/>
            <family val="2"/>
          </rPr>
          <t>Hallar el promedio de prácticas eliminando la nota más baja sin decimales (no usar func. de redondeo)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</rPr>
          <t>Validar los TrabE entre 0 y 20</t>
        </r>
      </text>
    </comment>
    <comment ref="J2" authorId="0" shapeId="0">
      <text>
        <r>
          <rPr>
            <sz val="9"/>
            <color indexed="81"/>
            <rFont val="Tahoma"/>
            <family val="2"/>
          </rPr>
          <t xml:space="preserve">Sin decimales (no usar func. de redondeo)
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</rPr>
          <t>Validar notas entre 0 y 20 para el examen final</t>
        </r>
      </text>
    </comment>
    <comment ref="L2" authorId="2" shapeId="0">
      <text>
        <r>
          <rPr>
            <b/>
            <sz val="9"/>
            <color indexed="81"/>
            <rFont val="Tahoma"/>
            <family val="2"/>
          </rPr>
          <t>Hallar el promedio final quitando la 2da nota más baja entre el PP, PT y EF . Redondear a 2 decimales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Usar la tabla de mensaje</t>
        </r>
      </text>
    </comment>
  </commentList>
</comments>
</file>

<file path=xl/comments4.xml><?xml version="1.0" encoding="utf-8"?>
<comments xmlns="http://schemas.openxmlformats.org/spreadsheetml/2006/main">
  <authors>
    <author>DOCENTE - RAFAEL EDUARDO HURTADO BUSTAMANTE</author>
    <author>RAFAEL HURTADO</author>
    <author>LAB-USR-I-SJL-409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Completar los códigos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Validar todas las PC´s entre 0 y 20 para todas las prácticas</t>
        </r>
      </text>
    </comment>
    <comment ref="F1" authorId="2" shapeId="0">
      <text>
        <r>
          <rPr>
            <b/>
            <sz val="9"/>
            <color indexed="81"/>
            <rFont val="Tahoma"/>
            <family val="2"/>
          </rPr>
          <t>Hallar el promedio de prácticas eliminando la nota más baja sin decimales (no usar func. de redondeo)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Validar los TrabE entre 0 y 20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 xml:space="preserve">Sin decimales (no usar func. de redondeo)
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Validar notas entre 0 y 20 para el examen final</t>
        </r>
      </text>
    </comment>
    <comment ref="K1" authorId="2" shapeId="0">
      <text>
        <r>
          <rPr>
            <b/>
            <sz val="9"/>
            <color indexed="81"/>
            <rFont val="Tahoma"/>
            <family val="2"/>
          </rPr>
          <t>Hallar el promedio final quitando la 2da nota más baja entre el PP, PT y EF . Redondear a 2 decimales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Usar la tabla de mensaje</t>
        </r>
      </text>
    </comment>
  </commentList>
</comments>
</file>

<file path=xl/sharedStrings.xml><?xml version="1.0" encoding="utf-8"?>
<sst xmlns="http://schemas.openxmlformats.org/spreadsheetml/2006/main" count="165" uniqueCount="50">
  <si>
    <t>Codigo</t>
  </si>
  <si>
    <t>Prom Prac.</t>
  </si>
  <si>
    <t>Prom Trab.</t>
  </si>
  <si>
    <t>Prom Fin.</t>
  </si>
  <si>
    <t>AL-001</t>
  </si>
  <si>
    <t>Juan Cardenas</t>
  </si>
  <si>
    <t>Ana Lopez</t>
  </si>
  <si>
    <t>Carlos Castro</t>
  </si>
  <si>
    <t>David Diaz</t>
  </si>
  <si>
    <t>Pedro Morales</t>
  </si>
  <si>
    <t>Raúl Gomez</t>
  </si>
  <si>
    <t>César Casa</t>
  </si>
  <si>
    <t>Miguel Narvaez</t>
  </si>
  <si>
    <t>Hugo Muñoz</t>
  </si>
  <si>
    <t>Renato Pizarro</t>
  </si>
  <si>
    <t>Maria Ugaz</t>
  </si>
  <si>
    <t>Diana Davila</t>
  </si>
  <si>
    <t>Inés Torres</t>
  </si>
  <si>
    <t>Alumno</t>
  </si>
  <si>
    <t>Registro de Notas</t>
  </si>
  <si>
    <t>Examen
Final</t>
  </si>
  <si>
    <t>PC-1</t>
  </si>
  <si>
    <t>PC-2</t>
  </si>
  <si>
    <t>PC-3</t>
  </si>
  <si>
    <t>TrabE-1</t>
  </si>
  <si>
    <t>TrabE-2</t>
  </si>
  <si>
    <t>Mensaje</t>
  </si>
  <si>
    <t>Curso a Cargo</t>
  </si>
  <si>
    <t>Susti</t>
  </si>
  <si>
    <t>Promovido</t>
  </si>
  <si>
    <t>Promedio</t>
  </si>
  <si>
    <t>Nota:</t>
  </si>
  <si>
    <t>REFERENCIAL</t>
  </si>
  <si>
    <t>Hasta 5.49</t>
  </si>
  <si>
    <t>Hasta 10.49</t>
  </si>
  <si>
    <t>&gt;=10.5</t>
  </si>
  <si>
    <t>Usar sólo las funciones aprendidas en clase. No olvidar usar</t>
  </si>
  <si>
    <t>nombres de rango para algunos casos.</t>
  </si>
  <si>
    <t>AL-002</t>
  </si>
  <si>
    <t>AL-003</t>
  </si>
  <si>
    <t>AL-004</t>
  </si>
  <si>
    <t>AL-005</t>
  </si>
  <si>
    <t>AL-006</t>
  </si>
  <si>
    <t>AL-007</t>
  </si>
  <si>
    <t>AL-008</t>
  </si>
  <si>
    <t>AL-009</t>
  </si>
  <si>
    <t>AL-010</t>
  </si>
  <si>
    <t>AL-011</t>
  </si>
  <si>
    <t>AL-012</t>
  </si>
  <si>
    <t>AL-013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</si>
</sst>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b/>
      <u/>
      <sz val="16"/>
      <name val="Arial"/>
      <family val="2"/>
    </font>
    <font>
      <sz val="16"/>
      <name val="Arial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/>
    <xf numFmtId="0" fontId="2" fillId="3" borderId="5" xfId="0" applyFont="1" applyFill="1" applyBorder="1"/>
    <xf numFmtId="0" fontId="2" fillId="0" borderId="6" xfId="0" applyFont="1" applyFill="1" applyBorder="1"/>
    <xf numFmtId="0" fontId="2" fillId="0" borderId="4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4" fontId="2" fillId="3" borderId="4" xfId="0" applyNumberFormat="1" applyFont="1" applyFill="1" applyBorder="1"/>
    <xf numFmtId="0" fontId="1" fillId="0" borderId="0" xfId="0" applyFont="1"/>
    <xf numFmtId="0" fontId="2" fillId="0" borderId="4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1" fillId="5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PROMEDIO FINAL DE ALUMNOS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Hoja3!$A$2:$A$14</c:f>
              <c:strCache>
                <c:ptCount val="13"/>
                <c:pt idx="0">
                  <c:v>AL-001</c:v>
                </c:pt>
                <c:pt idx="1">
                  <c:v>AL-002</c:v>
                </c:pt>
                <c:pt idx="2">
                  <c:v>AL-003</c:v>
                </c:pt>
                <c:pt idx="3">
                  <c:v>AL-004</c:v>
                </c:pt>
                <c:pt idx="4">
                  <c:v>AL-005</c:v>
                </c:pt>
                <c:pt idx="5">
                  <c:v>AL-006</c:v>
                </c:pt>
                <c:pt idx="6">
                  <c:v>AL-007</c:v>
                </c:pt>
                <c:pt idx="7">
                  <c:v>AL-008</c:v>
                </c:pt>
                <c:pt idx="8">
                  <c:v>AL-009</c:v>
                </c:pt>
                <c:pt idx="9">
                  <c:v>AL-010</c:v>
                </c:pt>
                <c:pt idx="10">
                  <c:v>AL-011</c:v>
                </c:pt>
                <c:pt idx="11">
                  <c:v>AL-012</c:v>
                </c:pt>
                <c:pt idx="12">
                  <c:v>AL-013</c:v>
                </c:pt>
              </c:strCache>
            </c:strRef>
          </c:cat>
          <c:val>
            <c:numRef>
              <c:f>Hoja3!$K$2:$K$14</c:f>
              <c:numCache>
                <c:formatCode>0.00;[Red]0.00</c:formatCode>
                <c:ptCount val="13"/>
                <c:pt idx="0">
                  <c:v>14</c:v>
                </c:pt>
                <c:pt idx="1">
                  <c:v>14</c:v>
                </c:pt>
                <c:pt idx="2">
                  <c:v>11.67</c:v>
                </c:pt>
                <c:pt idx="3">
                  <c:v>15.33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9.33</c:v>
                </c:pt>
                <c:pt idx="8">
                  <c:v>13.67</c:v>
                </c:pt>
                <c:pt idx="9">
                  <c:v>14.67</c:v>
                </c:pt>
                <c:pt idx="10">
                  <c:v>15.33</c:v>
                </c:pt>
                <c:pt idx="11">
                  <c:v>10</c:v>
                </c:pt>
                <c:pt idx="12">
                  <c:v>12.67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B-4573-B668-E5566D9E06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6090096"/>
        <c:axId val="1426066384"/>
        <c:axId val="0"/>
      </c:bar3DChart>
      <c:catAx>
        <c:axId val="14260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066384"/>
        <c:crosses val="autoZero"/>
        <c:auto val="1"/>
        <c:lblAlgn val="ctr"/>
        <c:lblOffset val="100"/>
        <c:noMultiLvlLbl val="0"/>
      </c:catAx>
      <c:valAx>
        <c:axId val="14260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09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142874</xdr:rowOff>
    </xdr:from>
    <xdr:to>
      <xdr:col>12</xdr:col>
      <xdr:colOff>19050</xdr:colOff>
      <xdr:row>25</xdr:row>
      <xdr:rowOff>17858</xdr:rowOff>
    </xdr:to>
    <xdr:sp macro="" textlink="">
      <xdr:nvSpPr>
        <xdr:cNvPr id="1025" name="AutoShape 1"/>
        <xdr:cNvSpPr>
          <a:spLocks noChangeArrowheads="1"/>
        </xdr:cNvSpPr>
      </xdr:nvSpPr>
      <xdr:spPr bwMode="auto">
        <a:xfrm rot="10800000">
          <a:off x="0" y="2899171"/>
          <a:ext cx="7490222" cy="1000125"/>
        </a:xfrm>
        <a:prstGeom prst="foldedCorner">
          <a:avLst>
            <a:gd name="adj" fmla="val 953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PE" sz="1000" b="1" i="0" u="none" strike="noStrike">
              <a:effectLst/>
              <a:latin typeface="+mn-lt"/>
              <a:ea typeface="+mn-ea"/>
              <a:cs typeface="+mn-cs"/>
            </a:rPr>
            <a:t>1. En una nueva hoja crear una consulta por código (tipo</a:t>
          </a:r>
          <a:r>
            <a:rPr lang="es-PE" sz="1000" b="1" i="0" u="none" strike="noStrike" baseline="0">
              <a:effectLst/>
              <a:latin typeface="+mn-lt"/>
              <a:ea typeface="+mn-ea"/>
              <a:cs typeface="+mn-cs"/>
            </a:rPr>
            <a:t> lista), </a:t>
          </a:r>
          <a:r>
            <a:rPr lang="es-PE" sz="1000" b="1" i="0" u="none" strike="noStrike">
              <a:effectLst/>
              <a:latin typeface="+mn-lt"/>
              <a:ea typeface="+mn-ea"/>
              <a:cs typeface="+mn-cs"/>
            </a:rPr>
            <a:t>para mostrar Nombre del alumno y su promedio final</a:t>
          </a:r>
          <a:r>
            <a:rPr lang="es-PE"/>
            <a:t> </a:t>
          </a:r>
        </a:p>
        <a:p>
          <a:pPr algn="l" rtl="0">
            <a:defRPr sz="1000"/>
          </a:pPr>
          <a:r>
            <a:rPr lang="es-PE" sz="1000" b="1" i="0" u="none" strike="noStrike">
              <a:effectLst/>
              <a:latin typeface="+mn-lt"/>
              <a:ea typeface="+mn-ea"/>
              <a:cs typeface="+mn-cs"/>
            </a:rPr>
            <a:t>2. Sacarle dos copias a la hoja "Final" y sobre la primera copia aplicarle un filtro por promedio final que</a:t>
          </a:r>
          <a:r>
            <a:rPr lang="es-PE" sz="1000" b="1" i="0" u="none" strike="noStrike" baseline="0">
              <a:effectLst/>
              <a:latin typeface="+mn-lt"/>
              <a:ea typeface="+mn-ea"/>
              <a:cs typeface="+mn-cs"/>
            </a:rPr>
            <a:t> sean mayores que 15, ordenar esta columna e</a:t>
          </a:r>
          <a:r>
            <a:rPr lang="es-PE" sz="1000" b="1" i="0" u="none" strike="noStrike">
              <a:effectLst/>
              <a:latin typeface="+mn-lt"/>
              <a:ea typeface="+mn-ea"/>
              <a:cs typeface="+mn-cs"/>
            </a:rPr>
            <a:t>n orden </a:t>
          </a:r>
          <a:r>
            <a:rPr lang="es-PE" sz="1000" b="1" i="0">
              <a:effectLst/>
              <a:latin typeface="+mn-lt"/>
              <a:ea typeface="+mn-ea"/>
              <a:cs typeface="+mn-cs"/>
            </a:rPr>
            <a:t>descendente por promedio final y</a:t>
          </a:r>
          <a:r>
            <a:rPr lang="es-PE" sz="1000" b="1" i="0" baseline="0">
              <a:effectLst/>
              <a:latin typeface="+mn-lt"/>
              <a:ea typeface="+mn-ea"/>
              <a:cs typeface="+mn-cs"/>
            </a:rPr>
            <a:t> </a:t>
          </a:r>
          <a:r>
            <a:rPr lang="es-PE" sz="1000" b="1" i="0" u="none" strike="noStrike">
              <a:effectLst/>
              <a:latin typeface="+mn-lt"/>
              <a:ea typeface="+mn-ea"/>
              <a:cs typeface="+mn-cs"/>
            </a:rPr>
            <a:t>ascendente por nombre y en la 2da copia mostrar los que van al susti.</a:t>
          </a:r>
        </a:p>
        <a:p>
          <a:pPr algn="l" rtl="0">
            <a:defRPr sz="1000"/>
          </a:pPr>
          <a:r>
            <a:rPr lang="es-PE" sz="1000" b="1" i="0" u="none" strike="noStrike">
              <a:effectLst/>
              <a:latin typeface="+mn-lt"/>
              <a:ea typeface="+mn-ea"/>
              <a:cs typeface="+mn-cs"/>
            </a:rPr>
            <a:t>3. Hacer un gráfico que muestre el código del alumno y su promedio final</a:t>
          </a:r>
          <a:r>
            <a:rPr lang="es-PE"/>
            <a:t> </a:t>
          </a:r>
          <a:endParaRPr lang="es-PE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PE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17</xdr:row>
      <xdr:rowOff>47625</xdr:rowOff>
    </xdr:from>
    <xdr:to>
      <xdr:col>13</xdr:col>
      <xdr:colOff>495299</xdr:colOff>
      <xdr:row>40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zoomScale="118" zoomScaleNormal="118" workbookViewId="0">
      <selection activeCell="A5" sqref="A5:L18"/>
    </sheetView>
  </sheetViews>
  <sheetFormatPr baseColWidth="10" defaultColWidth="11.42578125" defaultRowHeight="12.75" x14ac:dyDescent="0.2"/>
  <cols>
    <col min="1" max="1" width="8.5703125" style="1" customWidth="1"/>
    <col min="2" max="2" width="13.5703125" style="1" bestFit="1" customWidth="1"/>
    <col min="3" max="5" width="6.7109375" style="1" bestFit="1" customWidth="1"/>
    <col min="6" max="6" width="11.140625" style="1" bestFit="1" customWidth="1"/>
    <col min="7" max="7" width="7.85546875" style="1" bestFit="1" customWidth="1"/>
    <col min="8" max="8" width="8.42578125" style="1" bestFit="1" customWidth="1"/>
    <col min="9" max="9" width="6.7109375" style="1" customWidth="1"/>
    <col min="10" max="10" width="9.28515625" style="1" customWidth="1"/>
    <col min="11" max="11" width="7.7109375" style="1" bestFit="1" customWidth="1"/>
    <col min="12" max="12" width="23.42578125" style="1" customWidth="1"/>
    <col min="13" max="13" width="4.140625" style="1" customWidth="1"/>
    <col min="14" max="14" width="11.42578125" style="1"/>
    <col min="15" max="15" width="12.7109375" style="1" customWidth="1"/>
    <col min="16" max="16" width="14.85546875" style="1" customWidth="1"/>
    <col min="17" max="16384" width="11.42578125" style="1"/>
  </cols>
  <sheetData>
    <row r="1" spans="1:16" ht="20.25" x14ac:dyDescent="0.3">
      <c r="A1" s="15" t="s">
        <v>31</v>
      </c>
      <c r="B1" s="16" t="s">
        <v>36</v>
      </c>
    </row>
    <row r="2" spans="1:16" ht="20.25" x14ac:dyDescent="0.3">
      <c r="B2" s="16" t="s">
        <v>37</v>
      </c>
    </row>
    <row r="3" spans="1:16" ht="15.75" x14ac:dyDescent="0.25">
      <c r="A3" s="20" t="s">
        <v>19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6" ht="10.5" customHeight="1" thickBot="1" x14ac:dyDescent="0.25"/>
    <row r="5" spans="1:16" ht="25.5" x14ac:dyDescent="0.2">
      <c r="A5" s="2" t="s">
        <v>0</v>
      </c>
      <c r="B5" s="3" t="s">
        <v>18</v>
      </c>
      <c r="C5" s="3" t="s">
        <v>21</v>
      </c>
      <c r="D5" s="3" t="s">
        <v>22</v>
      </c>
      <c r="E5" s="3" t="s">
        <v>23</v>
      </c>
      <c r="F5" s="4" t="s">
        <v>1</v>
      </c>
      <c r="G5" s="3" t="s">
        <v>24</v>
      </c>
      <c r="H5" s="3" t="s">
        <v>25</v>
      </c>
      <c r="I5" s="4" t="s">
        <v>2</v>
      </c>
      <c r="J5" s="4" t="s">
        <v>20</v>
      </c>
      <c r="K5" s="4" t="s">
        <v>3</v>
      </c>
      <c r="L5" s="5" t="s">
        <v>26</v>
      </c>
      <c r="N5" s="18" t="s">
        <v>30</v>
      </c>
      <c r="O5" s="18" t="s">
        <v>26</v>
      </c>
      <c r="P5" s="17" t="s">
        <v>32</v>
      </c>
    </row>
    <row r="6" spans="1:16" x14ac:dyDescent="0.2">
      <c r="A6" s="8" t="s">
        <v>4</v>
      </c>
      <c r="B6" s="9" t="s">
        <v>5</v>
      </c>
      <c r="C6" s="9">
        <v>15</v>
      </c>
      <c r="D6" s="9">
        <v>16</v>
      </c>
      <c r="E6" s="9">
        <v>0</v>
      </c>
      <c r="F6" s="6">
        <f>INT(AVERAGEIF(C6:E6,"&gt;10"))</f>
        <v>15</v>
      </c>
      <c r="G6" s="9">
        <v>15</v>
      </c>
      <c r="H6" s="9">
        <v>12</v>
      </c>
      <c r="I6" s="6">
        <f>INT(AVERAGEIF(G6:H6,"&gt;10"))</f>
        <v>13</v>
      </c>
      <c r="J6" s="9">
        <v>14</v>
      </c>
      <c r="K6" s="12">
        <f>ROUND(AVERAGE(F6,I6,J6),2)</f>
        <v>14</v>
      </c>
      <c r="L6" s="7" t="str">
        <f>VLOOKUP(K6,TABLA1,2)</f>
        <v>Promovido</v>
      </c>
      <c r="N6" s="14">
        <v>0</v>
      </c>
      <c r="O6" s="14" t="s">
        <v>27</v>
      </c>
      <c r="P6" s="19" t="s">
        <v>33</v>
      </c>
    </row>
    <row r="7" spans="1:16" x14ac:dyDescent="0.2">
      <c r="A7" s="8" t="s">
        <v>38</v>
      </c>
      <c r="B7" s="9" t="s">
        <v>6</v>
      </c>
      <c r="C7" s="9">
        <v>15</v>
      </c>
      <c r="D7" s="9">
        <v>14</v>
      </c>
      <c r="E7" s="9">
        <v>13</v>
      </c>
      <c r="F7" s="6">
        <f>INT(AVERAGEIF(C7:E7,"&gt;10"))</f>
        <v>14</v>
      </c>
      <c r="G7" s="9">
        <v>12</v>
      </c>
      <c r="H7" s="9">
        <v>15</v>
      </c>
      <c r="I7" s="6">
        <f>INT(AVERAGEIF(G7:H7,"&gt;10"))</f>
        <v>13</v>
      </c>
      <c r="J7" s="9">
        <v>15</v>
      </c>
      <c r="K7" s="12">
        <f>ROUND(AVERAGE(I7,J7),2)</f>
        <v>14</v>
      </c>
      <c r="L7" s="7" t="str">
        <f>VLOOKUP(K7,TABLA1,2)</f>
        <v>Promovido</v>
      </c>
      <c r="N7" s="14">
        <v>5.5</v>
      </c>
      <c r="O7" s="14" t="s">
        <v>28</v>
      </c>
      <c r="P7" s="19" t="s">
        <v>34</v>
      </c>
    </row>
    <row r="8" spans="1:16" x14ac:dyDescent="0.2">
      <c r="A8" s="8" t="s">
        <v>39</v>
      </c>
      <c r="B8" s="9" t="s">
        <v>7</v>
      </c>
      <c r="C8" s="9">
        <v>0</v>
      </c>
      <c r="D8" s="9">
        <v>12</v>
      </c>
      <c r="E8" s="9">
        <v>8</v>
      </c>
      <c r="F8" s="6">
        <f>INT(AVERAGEIF(C8:E8,"&gt;10"))</f>
        <v>12</v>
      </c>
      <c r="G8" s="9">
        <v>13</v>
      </c>
      <c r="H8" s="9">
        <v>0</v>
      </c>
      <c r="I8" s="6">
        <f>INT(AVERAGEIF(G8:H8,"&gt;10"))</f>
        <v>13</v>
      </c>
      <c r="J8" s="9">
        <v>10</v>
      </c>
      <c r="K8" s="12">
        <f>ROUND(AVERAGE(F8,I8,J8),2)</f>
        <v>11.67</v>
      </c>
      <c r="L8" s="7" t="str">
        <f>VLOOKUP(K8,TABLA1,2)</f>
        <v>Promovido</v>
      </c>
      <c r="N8" s="14">
        <v>10.5</v>
      </c>
      <c r="O8" s="14" t="s">
        <v>29</v>
      </c>
      <c r="P8" s="9" t="s">
        <v>35</v>
      </c>
    </row>
    <row r="9" spans="1:16" x14ac:dyDescent="0.2">
      <c r="A9" s="8" t="s">
        <v>40</v>
      </c>
      <c r="B9" s="9" t="s">
        <v>8</v>
      </c>
      <c r="C9" s="9">
        <v>16</v>
      </c>
      <c r="D9" s="9">
        <v>15</v>
      </c>
      <c r="E9" s="9">
        <v>0</v>
      </c>
      <c r="F9" s="6">
        <f>INT(AVERAGEIF(C9:E9,"&gt;10"))</f>
        <v>15</v>
      </c>
      <c r="G9" s="9">
        <v>14</v>
      </c>
      <c r="H9" s="9">
        <v>16</v>
      </c>
      <c r="I9" s="6">
        <f>INT(AVERAGEIF(G9:H9,"&gt;10"))</f>
        <v>15</v>
      </c>
      <c r="J9" s="9">
        <v>16</v>
      </c>
      <c r="K9" s="12">
        <f>ROUND(AVERAGE(F9,I9,J9),2)</f>
        <v>15.33</v>
      </c>
      <c r="L9" s="7" t="str">
        <f>VLOOKUP(K9,TABLA1,2)</f>
        <v>Promovido</v>
      </c>
    </row>
    <row r="10" spans="1:16" x14ac:dyDescent="0.2">
      <c r="A10" s="8" t="s">
        <v>41</v>
      </c>
      <c r="B10" s="9" t="s">
        <v>9</v>
      </c>
      <c r="C10" s="9">
        <v>15</v>
      </c>
      <c r="D10" s="9">
        <v>0</v>
      </c>
      <c r="E10" s="9">
        <v>16</v>
      </c>
      <c r="F10" s="6">
        <f>INT(AVERAGEIF(C10:E10,"&gt;10"))</f>
        <v>15</v>
      </c>
      <c r="G10" s="9">
        <v>13</v>
      </c>
      <c r="H10" s="9">
        <v>13</v>
      </c>
      <c r="I10" s="6">
        <f>INT(AVERAGEIF(G10:H10,"&gt;10"))</f>
        <v>13</v>
      </c>
      <c r="J10" s="9">
        <v>14</v>
      </c>
      <c r="K10" s="12">
        <f>ROUND(AVERAGE(F10,I10,J10),2)</f>
        <v>14</v>
      </c>
      <c r="L10" s="7" t="str">
        <f>VLOOKUP(K10,TABLA1,2)</f>
        <v>Promovido</v>
      </c>
    </row>
    <row r="11" spans="1:16" x14ac:dyDescent="0.2">
      <c r="A11" s="8" t="s">
        <v>42</v>
      </c>
      <c r="B11" s="9" t="s">
        <v>10</v>
      </c>
      <c r="C11" s="9">
        <v>17</v>
      </c>
      <c r="D11" s="9">
        <v>5</v>
      </c>
      <c r="E11" s="9">
        <v>18</v>
      </c>
      <c r="F11" s="6">
        <f>INT(AVERAGEIF(C11:E11,"&gt;10"))</f>
        <v>17</v>
      </c>
      <c r="G11" s="9">
        <v>17</v>
      </c>
      <c r="H11" s="9">
        <v>16</v>
      </c>
      <c r="I11" s="6">
        <f>INT(AVERAGEIF(G11:H11,"&gt;10"))</f>
        <v>16</v>
      </c>
      <c r="J11" s="9">
        <v>15</v>
      </c>
      <c r="K11" s="12">
        <f>ROUND(AVERAGE(F11,I11,J11),2)</f>
        <v>16</v>
      </c>
      <c r="L11" s="7" t="str">
        <f>VLOOKUP(K11,TABLA1,2)</f>
        <v>Promovido</v>
      </c>
      <c r="O11" s="1">
        <f>AVERAGE(F6+I6+J6)</f>
        <v>42</v>
      </c>
    </row>
    <row r="12" spans="1:16" x14ac:dyDescent="0.2">
      <c r="A12" s="8" t="s">
        <v>43</v>
      </c>
      <c r="B12" s="9" t="s">
        <v>11</v>
      </c>
      <c r="C12" s="9">
        <v>15</v>
      </c>
      <c r="D12" s="9">
        <v>16</v>
      </c>
      <c r="E12" s="9">
        <v>13</v>
      </c>
      <c r="F12" s="6">
        <f>INT(AVERAGEIF(C12:E12,"&gt;10"))</f>
        <v>14</v>
      </c>
      <c r="G12" s="9">
        <v>0</v>
      </c>
      <c r="H12" s="9">
        <v>15</v>
      </c>
      <c r="I12" s="6">
        <f>INT(AVERAGEIF(G12:H12,"&gt;10"))</f>
        <v>15</v>
      </c>
      <c r="J12" s="9">
        <v>16</v>
      </c>
      <c r="K12" s="12">
        <f>ROUND(AVERAGE(F12,I12,J12),2)</f>
        <v>15</v>
      </c>
      <c r="L12" s="7" t="str">
        <f>VLOOKUP(K12,TABLA1,2)</f>
        <v>Promovido</v>
      </c>
      <c r="O12" s="1">
        <f>(15+13+14)/3</f>
        <v>14</v>
      </c>
    </row>
    <row r="13" spans="1:16" x14ac:dyDescent="0.2">
      <c r="A13" s="8" t="s">
        <v>44</v>
      </c>
      <c r="B13" s="9" t="s">
        <v>12</v>
      </c>
      <c r="C13" s="9">
        <v>11</v>
      </c>
      <c r="D13" s="9">
        <v>0</v>
      </c>
      <c r="E13" s="9">
        <v>0</v>
      </c>
      <c r="F13" s="6">
        <f>INT(AVERAGEIF(C13:E13,"&gt;10"))</f>
        <v>11</v>
      </c>
      <c r="G13" s="9">
        <v>0</v>
      </c>
      <c r="H13" s="9">
        <v>12</v>
      </c>
      <c r="I13" s="6">
        <f>INT(AVERAGEIF(G13:H13,"&gt;10"))</f>
        <v>12</v>
      </c>
      <c r="J13" s="9">
        <v>5</v>
      </c>
      <c r="K13" s="12">
        <f>ROUND(AVERAGE(F13,I13,J13),2)</f>
        <v>9.33</v>
      </c>
      <c r="L13" s="7" t="str">
        <f>VLOOKUP(K13,TABLA1,2)</f>
        <v>Susti</v>
      </c>
    </row>
    <row r="14" spans="1:16" x14ac:dyDescent="0.2">
      <c r="A14" s="8" t="s">
        <v>45</v>
      </c>
      <c r="B14" s="9" t="s">
        <v>13</v>
      </c>
      <c r="C14" s="9">
        <v>10</v>
      </c>
      <c r="D14" s="9">
        <v>8</v>
      </c>
      <c r="E14" s="9">
        <v>15</v>
      </c>
      <c r="F14" s="6">
        <f>INT(AVERAGEIF(C14:E14,"&gt;10"))</f>
        <v>15</v>
      </c>
      <c r="G14" s="9">
        <v>13</v>
      </c>
      <c r="H14" s="9">
        <v>12</v>
      </c>
      <c r="I14" s="6">
        <f>INT(AVERAGEIF(G14:H14,"&gt;10"))</f>
        <v>12</v>
      </c>
      <c r="J14" s="9">
        <v>14</v>
      </c>
      <c r="K14" s="12">
        <f>ROUND(AVERAGE(F14,I14,J14),2)</f>
        <v>13.67</v>
      </c>
      <c r="L14" s="7" t="str">
        <f>VLOOKUP(K14,TABLA1,2)</f>
        <v>Promovido</v>
      </c>
      <c r="O14" s="1">
        <v>15</v>
      </c>
    </row>
    <row r="15" spans="1:16" x14ac:dyDescent="0.2">
      <c r="A15" s="8" t="s">
        <v>46</v>
      </c>
      <c r="B15" s="10" t="s">
        <v>14</v>
      </c>
      <c r="C15" s="10">
        <v>16</v>
      </c>
      <c r="D15" s="10">
        <v>15</v>
      </c>
      <c r="E15" s="10">
        <v>5</v>
      </c>
      <c r="F15" s="6">
        <f>INT(AVERAGEIF(C15:E15,"&gt;10"))</f>
        <v>15</v>
      </c>
      <c r="G15" s="10">
        <v>13</v>
      </c>
      <c r="H15" s="10">
        <v>15</v>
      </c>
      <c r="I15" s="6">
        <f>INT(AVERAGEIF(G15:H15,"&gt;10"))</f>
        <v>14</v>
      </c>
      <c r="J15" s="10">
        <v>15</v>
      </c>
      <c r="K15" s="12">
        <f>ROUND(AVERAGE(F15,I15,J15),2)</f>
        <v>14.67</v>
      </c>
      <c r="L15" s="7" t="str">
        <f>VLOOKUP(K15,TABLA1,2)</f>
        <v>Promovido</v>
      </c>
      <c r="O15" s="1">
        <v>14</v>
      </c>
      <c r="P15" s="1">
        <f>MIN(O14:O16,2)</f>
        <v>2</v>
      </c>
    </row>
    <row r="16" spans="1:16" x14ac:dyDescent="0.2">
      <c r="A16" s="8" t="s">
        <v>47</v>
      </c>
      <c r="B16" s="10" t="s">
        <v>15</v>
      </c>
      <c r="C16" s="10">
        <v>14</v>
      </c>
      <c r="D16" s="10">
        <v>0</v>
      </c>
      <c r="E16" s="10">
        <v>16</v>
      </c>
      <c r="F16" s="6">
        <f>INT(AVERAGEIF(C16:E16,"&gt;10"))</f>
        <v>15</v>
      </c>
      <c r="G16" s="10">
        <v>15</v>
      </c>
      <c r="H16" s="10">
        <v>15</v>
      </c>
      <c r="I16" s="6">
        <f>INT(AVERAGEIF(G16:H16,"&gt;10"))</f>
        <v>15</v>
      </c>
      <c r="J16" s="10">
        <v>16</v>
      </c>
      <c r="K16" s="12">
        <f>ROUND(AVERAGE(F16,I16,J16),2)</f>
        <v>15.33</v>
      </c>
      <c r="L16" s="7" t="str">
        <f>VLOOKUP(K16,TABLA1,2)</f>
        <v>Promovido</v>
      </c>
      <c r="O16" s="1">
        <v>13</v>
      </c>
    </row>
    <row r="17" spans="1:12" x14ac:dyDescent="0.2">
      <c r="A17" s="8" t="s">
        <v>48</v>
      </c>
      <c r="B17" s="10" t="s">
        <v>16</v>
      </c>
      <c r="C17" s="10">
        <v>14</v>
      </c>
      <c r="D17" s="10">
        <v>0</v>
      </c>
      <c r="E17" s="10">
        <v>0</v>
      </c>
      <c r="F17" s="6">
        <f>INT(AVERAGEIF(C17:E17,"&gt;10"))</f>
        <v>14</v>
      </c>
      <c r="G17" s="10">
        <v>11</v>
      </c>
      <c r="H17" s="10">
        <v>0</v>
      </c>
      <c r="I17" s="6">
        <f>INT(AVERAGEIF(G17:H17,"&gt;10"))</f>
        <v>11</v>
      </c>
      <c r="J17" s="10">
        <v>5</v>
      </c>
      <c r="K17" s="12">
        <f>ROUND(AVERAGE(F17,I17,J17),2)</f>
        <v>10</v>
      </c>
      <c r="L17" s="7" t="str">
        <f>VLOOKUP(K17,TABLA1,2)</f>
        <v>Susti</v>
      </c>
    </row>
    <row r="18" spans="1:12" ht="13.5" thickBot="1" x14ac:dyDescent="0.25">
      <c r="A18" s="8" t="s">
        <v>49</v>
      </c>
      <c r="B18" s="11" t="s">
        <v>17</v>
      </c>
      <c r="C18" s="11">
        <v>13</v>
      </c>
      <c r="D18" s="11">
        <v>11</v>
      </c>
      <c r="E18" s="11">
        <v>12</v>
      </c>
      <c r="F18" s="6">
        <f>INT(AVERAGEIF(C18:E18,"&gt;10"))</f>
        <v>12</v>
      </c>
      <c r="G18" s="11">
        <v>12</v>
      </c>
      <c r="H18" s="11">
        <v>14</v>
      </c>
      <c r="I18" s="6">
        <f>INT(AVERAGEIF(G18:H18,"&gt;10"))</f>
        <v>13</v>
      </c>
      <c r="J18" s="11">
        <v>13</v>
      </c>
      <c r="K18" s="12">
        <f>ROUND(AVERAGE(F18,I18,J18),2)</f>
        <v>12.67</v>
      </c>
      <c r="L18" s="7" t="str">
        <f>VLOOKUP(K18,TABLA1,2)</f>
        <v>Promovido</v>
      </c>
    </row>
    <row r="35" spans="1:12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12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1:12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2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2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1:12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ht="25.15" customHeight="1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</row>
    <row r="43" spans="1:12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1:12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</sheetData>
  <mergeCells count="2">
    <mergeCell ref="A3:L3"/>
    <mergeCell ref="A42:L42"/>
  </mergeCells>
  <phoneticPr fontId="0" type="noConversion"/>
  <dataValidations count="1">
    <dataValidation type="whole" allowBlank="1" showInputMessage="1" showErrorMessage="1" sqref="C6:E18 G6:H18 J6:J18">
      <formula1>0</formula1>
      <formula2>20</formula2>
    </dataValidation>
  </dataValidations>
  <printOptions headings="1"/>
  <pageMargins left="0.74803149606299213" right="0.74803149606299213" top="0.98425196850393704" bottom="0.98425196850393704" header="0" footer="0"/>
  <pageSetup paperSize="9" scale="74" orientation="portrait" horizontalDpi="1200" verticalDpi="1200" r:id="rId1"/>
  <headerFooter alignWithMargins="0">
    <oddHeader>&amp;F</oddHeader>
    <oddFooter>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M20"/>
  <sheetViews>
    <sheetView workbookViewId="0">
      <selection activeCell="O7" sqref="O7"/>
    </sheetView>
  </sheetViews>
  <sheetFormatPr baseColWidth="10" defaultRowHeight="12.75" x14ac:dyDescent="0.2"/>
  <sheetData>
    <row r="6" spans="2:13" ht="13.5" thickBot="1" x14ac:dyDescent="0.25"/>
    <row r="7" spans="2:13" ht="25.5" x14ac:dyDescent="0.2">
      <c r="B7" s="2" t="s">
        <v>0</v>
      </c>
      <c r="C7" s="3" t="s">
        <v>18</v>
      </c>
      <c r="D7" s="3" t="s">
        <v>21</v>
      </c>
      <c r="E7" s="3" t="s">
        <v>22</v>
      </c>
      <c r="F7" s="3" t="s">
        <v>23</v>
      </c>
      <c r="G7" s="4" t="s">
        <v>1</v>
      </c>
      <c r="H7" s="3" t="s">
        <v>24</v>
      </c>
      <c r="I7" s="3" t="s">
        <v>25</v>
      </c>
      <c r="J7" s="4" t="s">
        <v>2</v>
      </c>
      <c r="K7" s="4" t="s">
        <v>20</v>
      </c>
      <c r="L7" s="4" t="s">
        <v>3</v>
      </c>
      <c r="M7" s="5" t="s">
        <v>26</v>
      </c>
    </row>
    <row r="8" spans="2:13" x14ac:dyDescent="0.2">
      <c r="B8" s="8" t="s">
        <v>4</v>
      </c>
      <c r="C8" s="9" t="s">
        <v>5</v>
      </c>
      <c r="D8" s="9">
        <v>15</v>
      </c>
      <c r="E8" s="9">
        <v>16</v>
      </c>
      <c r="F8" s="9">
        <v>0</v>
      </c>
      <c r="G8" s="6">
        <f>INT(AVERAGEIF(D8:F8,"&gt;10"))</f>
        <v>15</v>
      </c>
      <c r="H8" s="9">
        <v>15</v>
      </c>
      <c r="I8" s="9">
        <v>12</v>
      </c>
      <c r="J8" s="6">
        <f>INT(AVERAGEIF(H8:I8,"&gt;10"))</f>
        <v>13</v>
      </c>
      <c r="K8" s="9">
        <v>14</v>
      </c>
      <c r="L8" s="12">
        <f>ROUND(AVERAGE(G8,J8,K8),2)</f>
        <v>14</v>
      </c>
      <c r="M8" s="7" t="str">
        <f>VLOOKUP(L8,TABLA1,2)</f>
        <v>Promovido</v>
      </c>
    </row>
    <row r="9" spans="2:13" x14ac:dyDescent="0.2">
      <c r="B9" s="8" t="s">
        <v>38</v>
      </c>
      <c r="C9" s="9" t="s">
        <v>6</v>
      </c>
      <c r="D9" s="9">
        <v>15</v>
      </c>
      <c r="E9" s="9">
        <v>14</v>
      </c>
      <c r="F9" s="9">
        <v>13</v>
      </c>
      <c r="G9" s="6">
        <f>INT(AVERAGEIF(D9:F9,"&gt;10"))</f>
        <v>14</v>
      </c>
      <c r="H9" s="9">
        <v>12</v>
      </c>
      <c r="I9" s="9">
        <v>15</v>
      </c>
      <c r="J9" s="6">
        <f>INT(AVERAGEIF(H9:I9,"&gt;10"))</f>
        <v>13</v>
      </c>
      <c r="K9" s="9">
        <v>15</v>
      </c>
      <c r="L9" s="12">
        <f>ROUND(AVERAGE(J9,K9),2)</f>
        <v>14</v>
      </c>
      <c r="M9" s="7" t="str">
        <f>VLOOKUP(L9,TABLA1,2)</f>
        <v>Promovido</v>
      </c>
    </row>
    <row r="10" spans="2:13" x14ac:dyDescent="0.2">
      <c r="B10" s="8" t="s">
        <v>39</v>
      </c>
      <c r="C10" s="9" t="s">
        <v>7</v>
      </c>
      <c r="D10" s="9">
        <v>0</v>
      </c>
      <c r="E10" s="9">
        <v>12</v>
      </c>
      <c r="F10" s="9">
        <v>8</v>
      </c>
      <c r="G10" s="6">
        <f>INT(AVERAGEIF(D10:F10,"&gt;10"))</f>
        <v>12</v>
      </c>
      <c r="H10" s="9">
        <v>13</v>
      </c>
      <c r="I10" s="9">
        <v>0</v>
      </c>
      <c r="J10" s="6">
        <f>INT(AVERAGEIF(H10:I10,"&gt;10"))</f>
        <v>13</v>
      </c>
      <c r="K10" s="9">
        <v>10</v>
      </c>
      <c r="L10" s="12">
        <f>ROUND(AVERAGE(G10,J10,K10),2)</f>
        <v>11.67</v>
      </c>
      <c r="M10" s="7" t="str">
        <f>VLOOKUP(L10,TABLA1,2)</f>
        <v>Promovido</v>
      </c>
    </row>
    <row r="11" spans="2:13" x14ac:dyDescent="0.2">
      <c r="B11" s="8" t="s">
        <v>40</v>
      </c>
      <c r="C11" s="9" t="s">
        <v>8</v>
      </c>
      <c r="D11" s="9">
        <v>16</v>
      </c>
      <c r="E11" s="9">
        <v>15</v>
      </c>
      <c r="F11" s="9">
        <v>0</v>
      </c>
      <c r="G11" s="6">
        <f>INT(AVERAGEIF(D11:F11,"&gt;10"))</f>
        <v>15</v>
      </c>
      <c r="H11" s="9">
        <v>14</v>
      </c>
      <c r="I11" s="9">
        <v>16</v>
      </c>
      <c r="J11" s="6">
        <f>INT(AVERAGEIF(H11:I11,"&gt;10"))</f>
        <v>15</v>
      </c>
      <c r="K11" s="9">
        <v>16</v>
      </c>
      <c r="L11" s="12">
        <f>ROUND(AVERAGE(G11,J11,K11),2)</f>
        <v>15.33</v>
      </c>
      <c r="M11" s="7" t="str">
        <f>VLOOKUP(L11,TABLA1,2)</f>
        <v>Promovido</v>
      </c>
    </row>
    <row r="12" spans="2:13" x14ac:dyDescent="0.2">
      <c r="B12" s="8" t="s">
        <v>41</v>
      </c>
      <c r="C12" s="9" t="s">
        <v>9</v>
      </c>
      <c r="D12" s="9">
        <v>15</v>
      </c>
      <c r="E12" s="9">
        <v>0</v>
      </c>
      <c r="F12" s="9">
        <v>16</v>
      </c>
      <c r="G12" s="6">
        <f>INT(AVERAGEIF(D12:F12,"&gt;10"))</f>
        <v>15</v>
      </c>
      <c r="H12" s="9">
        <v>13</v>
      </c>
      <c r="I12" s="9">
        <v>13</v>
      </c>
      <c r="J12" s="6">
        <f>INT(AVERAGEIF(H12:I12,"&gt;10"))</f>
        <v>13</v>
      </c>
      <c r="K12" s="9">
        <v>14</v>
      </c>
      <c r="L12" s="12">
        <f>ROUND(AVERAGE(G12,J12,K12),2)</f>
        <v>14</v>
      </c>
      <c r="M12" s="7" t="str">
        <f>VLOOKUP(L12,TABLA1,2)</f>
        <v>Promovido</v>
      </c>
    </row>
    <row r="13" spans="2:13" x14ac:dyDescent="0.2">
      <c r="B13" s="8" t="s">
        <v>42</v>
      </c>
      <c r="C13" s="9" t="s">
        <v>10</v>
      </c>
      <c r="D13" s="9">
        <v>17</v>
      </c>
      <c r="E13" s="9">
        <v>5</v>
      </c>
      <c r="F13" s="9">
        <v>18</v>
      </c>
      <c r="G13" s="6">
        <f>INT(AVERAGEIF(D13:F13,"&gt;10"))</f>
        <v>17</v>
      </c>
      <c r="H13" s="9">
        <v>17</v>
      </c>
      <c r="I13" s="9">
        <v>16</v>
      </c>
      <c r="J13" s="6">
        <f>INT(AVERAGEIF(H13:I13,"&gt;10"))</f>
        <v>16</v>
      </c>
      <c r="K13" s="9">
        <v>15</v>
      </c>
      <c r="L13" s="12">
        <f>ROUND(AVERAGE(G13,J13,K13),2)</f>
        <v>16</v>
      </c>
      <c r="M13" s="7" t="str">
        <f>VLOOKUP(L13,TABLA1,2)</f>
        <v>Promovido</v>
      </c>
    </row>
    <row r="14" spans="2:13" x14ac:dyDescent="0.2">
      <c r="B14" s="8" t="s">
        <v>43</v>
      </c>
      <c r="C14" s="9" t="s">
        <v>11</v>
      </c>
      <c r="D14" s="9">
        <v>15</v>
      </c>
      <c r="E14" s="9">
        <v>16</v>
      </c>
      <c r="F14" s="9">
        <v>13</v>
      </c>
      <c r="G14" s="6">
        <f>INT(AVERAGEIF(D14:F14,"&gt;10"))</f>
        <v>14</v>
      </c>
      <c r="H14" s="9">
        <v>0</v>
      </c>
      <c r="I14" s="9">
        <v>15</v>
      </c>
      <c r="J14" s="6">
        <f>INT(AVERAGEIF(H14:I14,"&gt;10"))</f>
        <v>15</v>
      </c>
      <c r="K14" s="9">
        <v>16</v>
      </c>
      <c r="L14" s="12">
        <f>ROUND(AVERAGE(G14,J14,K14),2)</f>
        <v>15</v>
      </c>
      <c r="M14" s="7" t="str">
        <f>VLOOKUP(L14,TABLA1,2)</f>
        <v>Promovido</v>
      </c>
    </row>
    <row r="15" spans="2:13" x14ac:dyDescent="0.2">
      <c r="B15" s="8" t="s">
        <v>44</v>
      </c>
      <c r="C15" s="9" t="s">
        <v>12</v>
      </c>
      <c r="D15" s="9">
        <v>11</v>
      </c>
      <c r="E15" s="9">
        <v>0</v>
      </c>
      <c r="F15" s="9">
        <v>0</v>
      </c>
      <c r="G15" s="6">
        <f>INT(AVERAGEIF(D15:F15,"&gt;10"))</f>
        <v>11</v>
      </c>
      <c r="H15" s="9">
        <v>0</v>
      </c>
      <c r="I15" s="9">
        <v>12</v>
      </c>
      <c r="J15" s="6">
        <f>INT(AVERAGEIF(H15:I15,"&gt;10"))</f>
        <v>12</v>
      </c>
      <c r="K15" s="9">
        <v>5</v>
      </c>
      <c r="L15" s="12">
        <f>ROUND(AVERAGE(G15,J15,K15),2)</f>
        <v>9.33</v>
      </c>
      <c r="M15" s="7" t="str">
        <f>VLOOKUP(L15,TABLA1,2)</f>
        <v>Susti</v>
      </c>
    </row>
    <row r="16" spans="2:13" x14ac:dyDescent="0.2">
      <c r="B16" s="8" t="s">
        <v>45</v>
      </c>
      <c r="C16" s="9" t="s">
        <v>13</v>
      </c>
      <c r="D16" s="9">
        <v>10</v>
      </c>
      <c r="E16" s="9">
        <v>8</v>
      </c>
      <c r="F16" s="9">
        <v>15</v>
      </c>
      <c r="G16" s="6">
        <f>INT(AVERAGEIF(D16:F16,"&gt;10"))</f>
        <v>15</v>
      </c>
      <c r="H16" s="9">
        <v>13</v>
      </c>
      <c r="I16" s="9">
        <v>12</v>
      </c>
      <c r="J16" s="6">
        <f>INT(AVERAGEIF(H16:I16,"&gt;10"))</f>
        <v>12</v>
      </c>
      <c r="K16" s="9">
        <v>14</v>
      </c>
      <c r="L16" s="12">
        <f>ROUND(AVERAGE(G16,J16,K16),2)</f>
        <v>13.67</v>
      </c>
      <c r="M16" s="7" t="str">
        <f>VLOOKUP(L16,TABLA1,2)</f>
        <v>Promovido</v>
      </c>
    </row>
    <row r="17" spans="2:13" x14ac:dyDescent="0.2">
      <c r="B17" s="8" t="s">
        <v>46</v>
      </c>
      <c r="C17" s="10" t="s">
        <v>14</v>
      </c>
      <c r="D17" s="10">
        <v>16</v>
      </c>
      <c r="E17" s="10">
        <v>15</v>
      </c>
      <c r="F17" s="10">
        <v>5</v>
      </c>
      <c r="G17" s="6">
        <f>INT(AVERAGEIF(D17:F17,"&gt;10"))</f>
        <v>15</v>
      </c>
      <c r="H17" s="10">
        <v>13</v>
      </c>
      <c r="I17" s="10">
        <v>15</v>
      </c>
      <c r="J17" s="6">
        <f>INT(AVERAGEIF(H17:I17,"&gt;10"))</f>
        <v>14</v>
      </c>
      <c r="K17" s="10">
        <v>15</v>
      </c>
      <c r="L17" s="12">
        <f>ROUND(AVERAGE(G17,J17,K17),2)</f>
        <v>14.67</v>
      </c>
      <c r="M17" s="7" t="str">
        <f>VLOOKUP(L17,TABLA1,2)</f>
        <v>Promovido</v>
      </c>
    </row>
    <row r="18" spans="2:13" x14ac:dyDescent="0.2">
      <c r="B18" s="8" t="s">
        <v>47</v>
      </c>
      <c r="C18" s="10" t="s">
        <v>15</v>
      </c>
      <c r="D18" s="10">
        <v>14</v>
      </c>
      <c r="E18" s="10">
        <v>0</v>
      </c>
      <c r="F18" s="10">
        <v>16</v>
      </c>
      <c r="G18" s="6">
        <f>INT(AVERAGEIF(D18:F18,"&gt;10"))</f>
        <v>15</v>
      </c>
      <c r="H18" s="10">
        <v>15</v>
      </c>
      <c r="I18" s="10">
        <v>15</v>
      </c>
      <c r="J18" s="6">
        <f>INT(AVERAGEIF(H18:I18,"&gt;10"))</f>
        <v>15</v>
      </c>
      <c r="K18" s="10">
        <v>16</v>
      </c>
      <c r="L18" s="12">
        <f>ROUND(AVERAGE(G18,J18,K18),2)</f>
        <v>15.33</v>
      </c>
      <c r="M18" s="7" t="str">
        <f>VLOOKUP(L18,TABLA1,2)</f>
        <v>Promovido</v>
      </c>
    </row>
    <row r="19" spans="2:13" x14ac:dyDescent="0.2">
      <c r="B19" s="8" t="s">
        <v>48</v>
      </c>
      <c r="C19" s="10" t="s">
        <v>16</v>
      </c>
      <c r="D19" s="10">
        <v>14</v>
      </c>
      <c r="E19" s="10">
        <v>0</v>
      </c>
      <c r="F19" s="10">
        <v>0</v>
      </c>
      <c r="G19" s="6">
        <f>INT(AVERAGEIF(D19:F19,"&gt;10"))</f>
        <v>14</v>
      </c>
      <c r="H19" s="10">
        <v>11</v>
      </c>
      <c r="I19" s="10">
        <v>0</v>
      </c>
      <c r="J19" s="6">
        <f>INT(AVERAGEIF(H19:I19,"&gt;10"))</f>
        <v>11</v>
      </c>
      <c r="K19" s="10">
        <v>5</v>
      </c>
      <c r="L19" s="12">
        <f>ROUND(AVERAGE(G19,J19,K19),2)</f>
        <v>10</v>
      </c>
      <c r="M19" s="7" t="str">
        <f>VLOOKUP(L19,TABLA1,2)</f>
        <v>Susti</v>
      </c>
    </row>
    <row r="20" spans="2:13" ht="13.5" thickBot="1" x14ac:dyDescent="0.25">
      <c r="B20" s="8" t="s">
        <v>49</v>
      </c>
      <c r="C20" s="11" t="s">
        <v>17</v>
      </c>
      <c r="D20" s="11">
        <v>13</v>
      </c>
      <c r="E20" s="11">
        <v>11</v>
      </c>
      <c r="F20" s="11">
        <v>12</v>
      </c>
      <c r="G20" s="6">
        <f>INT(AVERAGEIF(D20:F20,"&gt;10"))</f>
        <v>12</v>
      </c>
      <c r="H20" s="11">
        <v>12</v>
      </c>
      <c r="I20" s="11">
        <v>14</v>
      </c>
      <c r="J20" s="6">
        <f>INT(AVERAGEIF(H20:I20,"&gt;10"))</f>
        <v>13</v>
      </c>
      <c r="K20" s="11">
        <v>13</v>
      </c>
      <c r="L20" s="12">
        <f>ROUND(AVERAGE(G20,J20,K20),2)</f>
        <v>12.67</v>
      </c>
      <c r="M20" s="7" t="str">
        <f>VLOOKUP(L20,TABLA1,2)</f>
        <v>Promovido</v>
      </c>
    </row>
  </sheetData>
  <autoFilter ref="B7:M7"/>
  <dataValidations count="1">
    <dataValidation type="whole" allowBlank="1" showInputMessage="1" showErrorMessage="1" sqref="D8:F20 H8:I20 K8:K20">
      <formula1>0</formula1>
      <formula2>20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M15"/>
  <sheetViews>
    <sheetView workbookViewId="0">
      <selection activeCell="B19" sqref="B19"/>
    </sheetView>
  </sheetViews>
  <sheetFormatPr baseColWidth="10" defaultRowHeight="12.75" x14ac:dyDescent="0.2"/>
  <sheetData>
    <row r="1" spans="2:13" ht="13.5" thickBot="1" x14ac:dyDescent="0.25"/>
    <row r="2" spans="2:13" ht="25.5" x14ac:dyDescent="0.2">
      <c r="B2" s="2" t="s">
        <v>0</v>
      </c>
      <c r="C2" s="3" t="s">
        <v>18</v>
      </c>
      <c r="D2" s="3" t="s">
        <v>21</v>
      </c>
      <c r="E2" s="3" t="s">
        <v>22</v>
      </c>
      <c r="F2" s="3" t="s">
        <v>23</v>
      </c>
      <c r="G2" s="4" t="s">
        <v>1</v>
      </c>
      <c r="H2" s="3" t="s">
        <v>24</v>
      </c>
      <c r="I2" s="3" t="s">
        <v>25</v>
      </c>
      <c r="J2" s="4" t="s">
        <v>2</v>
      </c>
      <c r="K2" s="4" t="s">
        <v>20</v>
      </c>
      <c r="L2" s="4" t="s">
        <v>3</v>
      </c>
      <c r="M2" s="5" t="s">
        <v>26</v>
      </c>
    </row>
    <row r="3" spans="2:13" hidden="1" x14ac:dyDescent="0.2">
      <c r="B3" s="8" t="s">
        <v>4</v>
      </c>
      <c r="C3" s="9" t="s">
        <v>5</v>
      </c>
      <c r="D3" s="9">
        <v>15</v>
      </c>
      <c r="E3" s="9">
        <v>16</v>
      </c>
      <c r="F3" s="9">
        <v>0</v>
      </c>
      <c r="G3" s="6">
        <f>INT(AVERAGEIF(D3:F3,"&gt;10"))</f>
        <v>15</v>
      </c>
      <c r="H3" s="9">
        <v>15</v>
      </c>
      <c r="I3" s="9">
        <v>12</v>
      </c>
      <c r="J3" s="6">
        <f>INT(AVERAGEIF(H3:I3,"&gt;10"))</f>
        <v>13</v>
      </c>
      <c r="K3" s="9">
        <v>14</v>
      </c>
      <c r="L3" s="12">
        <f>ROUND(AVERAGE(G3,J3,K3),2)</f>
        <v>14</v>
      </c>
      <c r="M3" s="7" t="str">
        <f>VLOOKUP(L3,TABLA1,2)</f>
        <v>Promovido</v>
      </c>
    </row>
    <row r="4" spans="2:13" hidden="1" x14ac:dyDescent="0.2">
      <c r="B4" s="8" t="s">
        <v>38</v>
      </c>
      <c r="C4" s="9" t="s">
        <v>6</v>
      </c>
      <c r="D4" s="9">
        <v>15</v>
      </c>
      <c r="E4" s="9">
        <v>14</v>
      </c>
      <c r="F4" s="9">
        <v>13</v>
      </c>
      <c r="G4" s="6">
        <f>INT(AVERAGEIF(D4:F4,"&gt;10"))</f>
        <v>14</v>
      </c>
      <c r="H4" s="9">
        <v>12</v>
      </c>
      <c r="I4" s="9">
        <v>15</v>
      </c>
      <c r="J4" s="6">
        <f>INT(AVERAGEIF(H4:I4,"&gt;10"))</f>
        <v>13</v>
      </c>
      <c r="K4" s="9">
        <v>15</v>
      </c>
      <c r="L4" s="12">
        <f>ROUND(AVERAGE(J4,K4),2)</f>
        <v>14</v>
      </c>
      <c r="M4" s="7" t="str">
        <f>VLOOKUP(L4,TABLA1,2)</f>
        <v>Promovido</v>
      </c>
    </row>
    <row r="5" spans="2:13" hidden="1" x14ac:dyDescent="0.2">
      <c r="B5" s="8" t="s">
        <v>39</v>
      </c>
      <c r="C5" s="9" t="s">
        <v>7</v>
      </c>
      <c r="D5" s="9">
        <v>0</v>
      </c>
      <c r="E5" s="9">
        <v>12</v>
      </c>
      <c r="F5" s="9">
        <v>8</v>
      </c>
      <c r="G5" s="6">
        <f>INT(AVERAGEIF(D5:F5,"&gt;10"))</f>
        <v>12</v>
      </c>
      <c r="H5" s="9">
        <v>13</v>
      </c>
      <c r="I5" s="9">
        <v>0</v>
      </c>
      <c r="J5" s="6">
        <f>INT(AVERAGEIF(H5:I5,"&gt;10"))</f>
        <v>13</v>
      </c>
      <c r="K5" s="9">
        <v>10</v>
      </c>
      <c r="L5" s="12">
        <f>ROUND(AVERAGE(G5,J5,K5),2)</f>
        <v>11.67</v>
      </c>
      <c r="M5" s="7" t="str">
        <f>VLOOKUP(L5,TABLA1,2)</f>
        <v>Promovido</v>
      </c>
    </row>
    <row r="6" spans="2:13" x14ac:dyDescent="0.2">
      <c r="B6" s="8" t="s">
        <v>40</v>
      </c>
      <c r="C6" s="9" t="s">
        <v>8</v>
      </c>
      <c r="D6" s="9">
        <v>16</v>
      </c>
      <c r="E6" s="9">
        <v>15</v>
      </c>
      <c r="F6" s="9">
        <v>0</v>
      </c>
      <c r="G6" s="6">
        <f>INT(AVERAGEIF(D6:F6,"&gt;10"))</f>
        <v>15</v>
      </c>
      <c r="H6" s="9">
        <v>14</v>
      </c>
      <c r="I6" s="9">
        <v>16</v>
      </c>
      <c r="J6" s="6">
        <f>INT(AVERAGEIF(H6:I6,"&gt;10"))</f>
        <v>15</v>
      </c>
      <c r="K6" s="9">
        <v>16</v>
      </c>
      <c r="L6" s="12">
        <f>ROUND(AVERAGE(G6,J6,K6),2)</f>
        <v>15.33</v>
      </c>
      <c r="M6" s="7" t="str">
        <f>VLOOKUP(L6,TABLA1,2)</f>
        <v>Promovido</v>
      </c>
    </row>
    <row r="7" spans="2:13" hidden="1" x14ac:dyDescent="0.2">
      <c r="B7" s="8" t="s">
        <v>41</v>
      </c>
      <c r="C7" s="9" t="s">
        <v>9</v>
      </c>
      <c r="D7" s="9">
        <v>15</v>
      </c>
      <c r="E7" s="9">
        <v>0</v>
      </c>
      <c r="F7" s="9">
        <v>16</v>
      </c>
      <c r="G7" s="6">
        <f>INT(AVERAGEIF(D7:F7,"&gt;10"))</f>
        <v>15</v>
      </c>
      <c r="H7" s="9">
        <v>13</v>
      </c>
      <c r="I7" s="9">
        <v>13</v>
      </c>
      <c r="J7" s="6">
        <f>INT(AVERAGEIF(H7:I7,"&gt;10"))</f>
        <v>13</v>
      </c>
      <c r="K7" s="9">
        <v>14</v>
      </c>
      <c r="L7" s="12">
        <f>ROUND(AVERAGE(G7,J7,K7),2)</f>
        <v>14</v>
      </c>
      <c r="M7" s="7" t="str">
        <f>VLOOKUP(L7,TABLA1,2)</f>
        <v>Promovido</v>
      </c>
    </row>
    <row r="8" spans="2:13" x14ac:dyDescent="0.2">
      <c r="B8" s="8" t="s">
        <v>47</v>
      </c>
      <c r="C8" s="9" t="s">
        <v>15</v>
      </c>
      <c r="D8" s="9">
        <v>14</v>
      </c>
      <c r="E8" s="9">
        <v>0</v>
      </c>
      <c r="F8" s="9">
        <v>16</v>
      </c>
      <c r="G8" s="6">
        <f>INT(AVERAGEIF(D8:F8,"&gt;10"))</f>
        <v>15</v>
      </c>
      <c r="H8" s="9">
        <v>15</v>
      </c>
      <c r="I8" s="9">
        <v>15</v>
      </c>
      <c r="J8" s="6">
        <f>INT(AVERAGEIF(H8:I8,"&gt;10"))</f>
        <v>15</v>
      </c>
      <c r="K8" s="9">
        <v>16</v>
      </c>
      <c r="L8" s="12">
        <f>ROUND(AVERAGE(G8,J8,K8),2)</f>
        <v>15.33</v>
      </c>
      <c r="M8" s="7" t="str">
        <f>VLOOKUP(L8,TABLA1,2)</f>
        <v>Promovido</v>
      </c>
    </row>
    <row r="9" spans="2:13" hidden="1" x14ac:dyDescent="0.2">
      <c r="B9" s="8" t="s">
        <v>43</v>
      </c>
      <c r="C9" s="9" t="s">
        <v>11</v>
      </c>
      <c r="D9" s="9">
        <v>15</v>
      </c>
      <c r="E9" s="9">
        <v>16</v>
      </c>
      <c r="F9" s="9">
        <v>13</v>
      </c>
      <c r="G9" s="6">
        <f>INT(AVERAGEIF(D9:F9,"&gt;10"))</f>
        <v>14</v>
      </c>
      <c r="H9" s="9">
        <v>0</v>
      </c>
      <c r="I9" s="9">
        <v>15</v>
      </c>
      <c r="J9" s="6">
        <f>INT(AVERAGEIF(H9:I9,"&gt;10"))</f>
        <v>15</v>
      </c>
      <c r="K9" s="9">
        <v>16</v>
      </c>
      <c r="L9" s="12">
        <f>ROUND(AVERAGE(G9,J9,K9),2)</f>
        <v>15</v>
      </c>
      <c r="M9" s="7" t="str">
        <f>VLOOKUP(L9,TABLA1,2)</f>
        <v>Promovido</v>
      </c>
    </row>
    <row r="10" spans="2:13" hidden="1" x14ac:dyDescent="0.2">
      <c r="B10" s="8" t="s">
        <v>44</v>
      </c>
      <c r="C10" s="9" t="s">
        <v>12</v>
      </c>
      <c r="D10" s="9">
        <v>11</v>
      </c>
      <c r="E10" s="9">
        <v>0</v>
      </c>
      <c r="F10" s="9">
        <v>0</v>
      </c>
      <c r="G10" s="6">
        <f>INT(AVERAGEIF(D10:F10,"&gt;10"))</f>
        <v>11</v>
      </c>
      <c r="H10" s="9">
        <v>0</v>
      </c>
      <c r="I10" s="9">
        <v>12</v>
      </c>
      <c r="J10" s="6">
        <f>INT(AVERAGEIF(H10:I10,"&gt;10"))</f>
        <v>12</v>
      </c>
      <c r="K10" s="9">
        <v>5</v>
      </c>
      <c r="L10" s="12">
        <f>ROUND(AVERAGE(G10,J10,K10),2)</f>
        <v>9.33</v>
      </c>
      <c r="M10" s="7" t="str">
        <f>VLOOKUP(L10,TABLA1,2)</f>
        <v>Susti</v>
      </c>
    </row>
    <row r="11" spans="2:13" hidden="1" x14ac:dyDescent="0.2">
      <c r="B11" s="8" t="s">
        <v>45</v>
      </c>
      <c r="C11" s="9" t="s">
        <v>13</v>
      </c>
      <c r="D11" s="9">
        <v>10</v>
      </c>
      <c r="E11" s="9">
        <v>8</v>
      </c>
      <c r="F11" s="9">
        <v>15</v>
      </c>
      <c r="G11" s="6">
        <f>INT(AVERAGEIF(D11:F11,"&gt;10"))</f>
        <v>15</v>
      </c>
      <c r="H11" s="9">
        <v>13</v>
      </c>
      <c r="I11" s="9">
        <v>12</v>
      </c>
      <c r="J11" s="6">
        <f>INT(AVERAGEIF(H11:I11,"&gt;10"))</f>
        <v>12</v>
      </c>
      <c r="K11" s="9">
        <v>14</v>
      </c>
      <c r="L11" s="12">
        <f>ROUND(AVERAGE(G11,J11,K11),2)</f>
        <v>13.67</v>
      </c>
      <c r="M11" s="7" t="str">
        <f>VLOOKUP(L11,TABLA1,2)</f>
        <v>Promovido</v>
      </c>
    </row>
    <row r="12" spans="2:13" hidden="1" x14ac:dyDescent="0.2">
      <c r="B12" s="8" t="s">
        <v>46</v>
      </c>
      <c r="C12" s="10" t="s">
        <v>14</v>
      </c>
      <c r="D12" s="10">
        <v>16</v>
      </c>
      <c r="E12" s="10">
        <v>15</v>
      </c>
      <c r="F12" s="10">
        <v>5</v>
      </c>
      <c r="G12" s="6">
        <f>INT(AVERAGEIF(D12:F12,"&gt;10"))</f>
        <v>15</v>
      </c>
      <c r="H12" s="10">
        <v>13</v>
      </c>
      <c r="I12" s="10">
        <v>15</v>
      </c>
      <c r="J12" s="6">
        <f>INT(AVERAGEIF(H12:I12,"&gt;10"))</f>
        <v>14</v>
      </c>
      <c r="K12" s="10">
        <v>15</v>
      </c>
      <c r="L12" s="12">
        <f>ROUND(AVERAGE(G12,J12,K12),2)</f>
        <v>14.67</v>
      </c>
      <c r="M12" s="7" t="str">
        <f>VLOOKUP(L12,TABLA1,2)</f>
        <v>Promovido</v>
      </c>
    </row>
    <row r="13" spans="2:13" x14ac:dyDescent="0.2">
      <c r="B13" s="8" t="s">
        <v>42</v>
      </c>
      <c r="C13" s="10" t="s">
        <v>10</v>
      </c>
      <c r="D13" s="10">
        <v>17</v>
      </c>
      <c r="E13" s="10">
        <v>5</v>
      </c>
      <c r="F13" s="10">
        <v>18</v>
      </c>
      <c r="G13" s="6">
        <f>INT(AVERAGEIF(D13:F13,"&gt;10"))</f>
        <v>17</v>
      </c>
      <c r="H13" s="10">
        <v>17</v>
      </c>
      <c r="I13" s="10">
        <v>16</v>
      </c>
      <c r="J13" s="6">
        <f>INT(AVERAGEIF(H13:I13,"&gt;10"))</f>
        <v>16</v>
      </c>
      <c r="K13" s="10">
        <v>15</v>
      </c>
      <c r="L13" s="12">
        <f>ROUND(AVERAGE(G13,J13,K13),2)</f>
        <v>16</v>
      </c>
      <c r="M13" s="7" t="str">
        <f>VLOOKUP(L13,TABLA1,2)</f>
        <v>Promovido</v>
      </c>
    </row>
    <row r="14" spans="2:13" hidden="1" x14ac:dyDescent="0.2">
      <c r="B14" s="8" t="s">
        <v>48</v>
      </c>
      <c r="C14" s="10" t="s">
        <v>16</v>
      </c>
      <c r="D14" s="10">
        <v>14</v>
      </c>
      <c r="E14" s="10">
        <v>0</v>
      </c>
      <c r="F14" s="10">
        <v>0</v>
      </c>
      <c r="G14" s="6">
        <f>INT(AVERAGEIF(D14:F14,"&gt;10"))</f>
        <v>14</v>
      </c>
      <c r="H14" s="10">
        <v>11</v>
      </c>
      <c r="I14" s="10">
        <v>0</v>
      </c>
      <c r="J14" s="6">
        <f>INT(AVERAGEIF(H14:I14,"&gt;10"))</f>
        <v>11</v>
      </c>
      <c r="K14" s="10">
        <v>5</v>
      </c>
      <c r="L14" s="12">
        <f>ROUND(AVERAGE(G14,J14,K14),2)</f>
        <v>10</v>
      </c>
      <c r="M14" s="7" t="str">
        <f>VLOOKUP(L14,TABLA1,2)</f>
        <v>Susti</v>
      </c>
    </row>
    <row r="15" spans="2:13" ht="13.5" hidden="1" thickBot="1" x14ac:dyDescent="0.25">
      <c r="B15" s="8" t="s">
        <v>49</v>
      </c>
      <c r="C15" s="11" t="s">
        <v>17</v>
      </c>
      <c r="D15" s="11">
        <v>13</v>
      </c>
      <c r="E15" s="11">
        <v>11</v>
      </c>
      <c r="F15" s="11">
        <v>12</v>
      </c>
      <c r="G15" s="6">
        <f>INT(AVERAGEIF(D15:F15,"&gt;10"))</f>
        <v>12</v>
      </c>
      <c r="H15" s="11">
        <v>12</v>
      </c>
      <c r="I15" s="11">
        <v>14</v>
      </c>
      <c r="J15" s="6">
        <f>INT(AVERAGEIF(H15:I15,"&gt;10"))</f>
        <v>13</v>
      </c>
      <c r="K15" s="11">
        <v>13</v>
      </c>
      <c r="L15" s="12">
        <f>ROUND(AVERAGE(G15,J15,K15),2)</f>
        <v>12.67</v>
      </c>
      <c r="M15" s="7" t="str">
        <f>VLOOKUP(L15,TABLA1,2)</f>
        <v>Promovido</v>
      </c>
    </row>
  </sheetData>
  <autoFilter ref="B2:M15">
    <filterColumn colId="10">
      <customFilters>
        <customFilter operator="greaterThan" val="15"/>
      </customFilters>
    </filterColumn>
    <sortState ref="B6:M13">
      <sortCondition ref="C2:C15"/>
    </sortState>
  </autoFilter>
  <dataValidations count="1">
    <dataValidation type="whole" allowBlank="1" showInputMessage="1" showErrorMessage="1" sqref="D3:F15 H3:I15 K3:K15">
      <formula1>0</formula1>
      <formula2>20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tabSelected="1" topLeftCell="A10" workbookViewId="0">
      <selection activeCell="E21" sqref="E21"/>
    </sheetView>
  </sheetViews>
  <sheetFormatPr baseColWidth="10" defaultRowHeight="12.75" x14ac:dyDescent="0.2"/>
  <sheetData>
    <row r="1" spans="1:12" ht="25.5" x14ac:dyDescent="0.2">
      <c r="A1" s="2" t="s">
        <v>0</v>
      </c>
      <c r="B1" s="3" t="s">
        <v>18</v>
      </c>
      <c r="C1" s="3" t="s">
        <v>21</v>
      </c>
      <c r="D1" s="3" t="s">
        <v>22</v>
      </c>
      <c r="E1" s="3" t="s">
        <v>23</v>
      </c>
      <c r="F1" s="4" t="s">
        <v>1</v>
      </c>
      <c r="G1" s="3" t="s">
        <v>24</v>
      </c>
      <c r="H1" s="3" t="s">
        <v>25</v>
      </c>
      <c r="I1" s="4" t="s">
        <v>2</v>
      </c>
      <c r="J1" s="4" t="s">
        <v>20</v>
      </c>
      <c r="K1" s="4" t="s">
        <v>3</v>
      </c>
      <c r="L1" s="5" t="s">
        <v>26</v>
      </c>
    </row>
    <row r="2" spans="1:12" x14ac:dyDescent="0.2">
      <c r="A2" s="8" t="s">
        <v>4</v>
      </c>
      <c r="B2" s="9" t="s">
        <v>5</v>
      </c>
      <c r="C2" s="9">
        <v>15</v>
      </c>
      <c r="D2" s="9">
        <v>16</v>
      </c>
      <c r="E2" s="9">
        <v>0</v>
      </c>
      <c r="F2" s="6">
        <f>INT(AVERAGEIF(C2:E2,"&gt;10"))</f>
        <v>15</v>
      </c>
      <c r="G2" s="9">
        <v>15</v>
      </c>
      <c r="H2" s="9">
        <v>12</v>
      </c>
      <c r="I2" s="6">
        <f>INT(AVERAGEIF(G2:H2,"&gt;10"))</f>
        <v>13</v>
      </c>
      <c r="J2" s="9">
        <v>14</v>
      </c>
      <c r="K2" s="12">
        <f>ROUND(AVERAGE(F2,I2,J2),2)</f>
        <v>14</v>
      </c>
      <c r="L2" s="7" t="str">
        <f>VLOOKUP(K2,TABLA1,2)</f>
        <v>Promovido</v>
      </c>
    </row>
    <row r="3" spans="1:12" x14ac:dyDescent="0.2">
      <c r="A3" s="8" t="s">
        <v>38</v>
      </c>
      <c r="B3" s="9" t="s">
        <v>6</v>
      </c>
      <c r="C3" s="9">
        <v>15</v>
      </c>
      <c r="D3" s="9">
        <v>14</v>
      </c>
      <c r="E3" s="9">
        <v>13</v>
      </c>
      <c r="F3" s="6">
        <f>INT(AVERAGEIF(C3:E3,"&gt;10"))</f>
        <v>14</v>
      </c>
      <c r="G3" s="9">
        <v>12</v>
      </c>
      <c r="H3" s="9">
        <v>15</v>
      </c>
      <c r="I3" s="6">
        <f>INT(AVERAGEIF(G3:H3,"&gt;10"))</f>
        <v>13</v>
      </c>
      <c r="J3" s="9">
        <v>15</v>
      </c>
      <c r="K3" s="12">
        <f>ROUND(AVERAGE(I3,J3),2)</f>
        <v>14</v>
      </c>
      <c r="L3" s="7" t="str">
        <f>VLOOKUP(K3,TABLA1,2)</f>
        <v>Promovido</v>
      </c>
    </row>
    <row r="4" spans="1:12" x14ac:dyDescent="0.2">
      <c r="A4" s="8" t="s">
        <v>39</v>
      </c>
      <c r="B4" s="9" t="s">
        <v>7</v>
      </c>
      <c r="C4" s="9">
        <v>0</v>
      </c>
      <c r="D4" s="9">
        <v>12</v>
      </c>
      <c r="E4" s="9">
        <v>8</v>
      </c>
      <c r="F4" s="6">
        <f>INT(AVERAGEIF(C4:E4,"&gt;10"))</f>
        <v>12</v>
      </c>
      <c r="G4" s="9">
        <v>13</v>
      </c>
      <c r="H4" s="9">
        <v>0</v>
      </c>
      <c r="I4" s="6">
        <f>INT(AVERAGEIF(G4:H4,"&gt;10"))</f>
        <v>13</v>
      </c>
      <c r="J4" s="9">
        <v>10</v>
      </c>
      <c r="K4" s="12">
        <f>ROUND(AVERAGE(F4,I4,J4),2)</f>
        <v>11.67</v>
      </c>
      <c r="L4" s="7" t="str">
        <f>VLOOKUP(K4,TABLA1,2)</f>
        <v>Promovido</v>
      </c>
    </row>
    <row r="5" spans="1:12" x14ac:dyDescent="0.2">
      <c r="A5" s="8" t="s">
        <v>40</v>
      </c>
      <c r="B5" s="9" t="s">
        <v>8</v>
      </c>
      <c r="C5" s="9">
        <v>16</v>
      </c>
      <c r="D5" s="9">
        <v>15</v>
      </c>
      <c r="E5" s="9">
        <v>0</v>
      </c>
      <c r="F5" s="6">
        <f>INT(AVERAGEIF(C5:E5,"&gt;10"))</f>
        <v>15</v>
      </c>
      <c r="G5" s="9">
        <v>14</v>
      </c>
      <c r="H5" s="9">
        <v>16</v>
      </c>
      <c r="I5" s="6">
        <f>INT(AVERAGEIF(G5:H5,"&gt;10"))</f>
        <v>15</v>
      </c>
      <c r="J5" s="9">
        <v>16</v>
      </c>
      <c r="K5" s="12">
        <f>ROUND(AVERAGE(F5,I5,J5),2)</f>
        <v>15.33</v>
      </c>
      <c r="L5" s="7" t="str">
        <f>VLOOKUP(K5,TABLA1,2)</f>
        <v>Promovido</v>
      </c>
    </row>
    <row r="6" spans="1:12" x14ac:dyDescent="0.2">
      <c r="A6" s="8" t="s">
        <v>41</v>
      </c>
      <c r="B6" s="9" t="s">
        <v>9</v>
      </c>
      <c r="C6" s="9">
        <v>15</v>
      </c>
      <c r="D6" s="9">
        <v>0</v>
      </c>
      <c r="E6" s="9">
        <v>16</v>
      </c>
      <c r="F6" s="6">
        <f>INT(AVERAGEIF(C6:E6,"&gt;10"))</f>
        <v>15</v>
      </c>
      <c r="G6" s="9">
        <v>13</v>
      </c>
      <c r="H6" s="9">
        <v>13</v>
      </c>
      <c r="I6" s="6">
        <f>INT(AVERAGEIF(G6:H6,"&gt;10"))</f>
        <v>13</v>
      </c>
      <c r="J6" s="9">
        <v>14</v>
      </c>
      <c r="K6" s="12">
        <f>ROUND(AVERAGE(F6,I6,J6),2)</f>
        <v>14</v>
      </c>
      <c r="L6" s="7" t="str">
        <f>VLOOKUP(K6,TABLA1,2)</f>
        <v>Promovido</v>
      </c>
    </row>
    <row r="7" spans="1:12" x14ac:dyDescent="0.2">
      <c r="A7" s="8" t="s">
        <v>42</v>
      </c>
      <c r="B7" s="9" t="s">
        <v>10</v>
      </c>
      <c r="C7" s="9">
        <v>17</v>
      </c>
      <c r="D7" s="9">
        <v>5</v>
      </c>
      <c r="E7" s="9">
        <v>18</v>
      </c>
      <c r="F7" s="6">
        <f>INT(AVERAGEIF(C7:E7,"&gt;10"))</f>
        <v>17</v>
      </c>
      <c r="G7" s="9">
        <v>17</v>
      </c>
      <c r="H7" s="9">
        <v>16</v>
      </c>
      <c r="I7" s="6">
        <f>INT(AVERAGEIF(G7:H7,"&gt;10"))</f>
        <v>16</v>
      </c>
      <c r="J7" s="9">
        <v>15</v>
      </c>
      <c r="K7" s="12">
        <f>ROUND(AVERAGE(F7,I7,J7),2)</f>
        <v>16</v>
      </c>
      <c r="L7" s="7" t="str">
        <f>VLOOKUP(K7,TABLA1,2)</f>
        <v>Promovido</v>
      </c>
    </row>
    <row r="8" spans="1:12" x14ac:dyDescent="0.2">
      <c r="A8" s="8" t="s">
        <v>43</v>
      </c>
      <c r="B8" s="9" t="s">
        <v>11</v>
      </c>
      <c r="C8" s="9">
        <v>15</v>
      </c>
      <c r="D8" s="9">
        <v>16</v>
      </c>
      <c r="E8" s="9">
        <v>13</v>
      </c>
      <c r="F8" s="6">
        <f>INT(AVERAGEIF(C8:E8,"&gt;10"))</f>
        <v>14</v>
      </c>
      <c r="G8" s="9">
        <v>0</v>
      </c>
      <c r="H8" s="9">
        <v>15</v>
      </c>
      <c r="I8" s="6">
        <f>INT(AVERAGEIF(G8:H8,"&gt;10"))</f>
        <v>15</v>
      </c>
      <c r="J8" s="9">
        <v>16</v>
      </c>
      <c r="K8" s="12">
        <f>ROUND(AVERAGE(F8,I8,J8),2)</f>
        <v>15</v>
      </c>
      <c r="L8" s="7" t="str">
        <f>VLOOKUP(K8,TABLA1,2)</f>
        <v>Promovido</v>
      </c>
    </row>
    <row r="9" spans="1:12" x14ac:dyDescent="0.2">
      <c r="A9" s="8" t="s">
        <v>44</v>
      </c>
      <c r="B9" s="9" t="s">
        <v>12</v>
      </c>
      <c r="C9" s="9">
        <v>11</v>
      </c>
      <c r="D9" s="9">
        <v>0</v>
      </c>
      <c r="E9" s="9">
        <v>0</v>
      </c>
      <c r="F9" s="6">
        <f>INT(AVERAGEIF(C9:E9,"&gt;10"))</f>
        <v>11</v>
      </c>
      <c r="G9" s="9">
        <v>0</v>
      </c>
      <c r="H9" s="9">
        <v>12</v>
      </c>
      <c r="I9" s="6">
        <f>INT(AVERAGEIF(G9:H9,"&gt;10"))</f>
        <v>12</v>
      </c>
      <c r="J9" s="9">
        <v>5</v>
      </c>
      <c r="K9" s="12">
        <f>ROUND(AVERAGE(F9,I9,J9),2)</f>
        <v>9.33</v>
      </c>
      <c r="L9" s="7" t="str">
        <f>VLOOKUP(K9,TABLA1,2)</f>
        <v>Susti</v>
      </c>
    </row>
    <row r="10" spans="1:12" x14ac:dyDescent="0.2">
      <c r="A10" s="8" t="s">
        <v>45</v>
      </c>
      <c r="B10" s="9" t="s">
        <v>13</v>
      </c>
      <c r="C10" s="9">
        <v>10</v>
      </c>
      <c r="D10" s="9">
        <v>8</v>
      </c>
      <c r="E10" s="9">
        <v>15</v>
      </c>
      <c r="F10" s="6">
        <f>INT(AVERAGEIF(C10:E10,"&gt;10"))</f>
        <v>15</v>
      </c>
      <c r="G10" s="9">
        <v>13</v>
      </c>
      <c r="H10" s="9">
        <v>12</v>
      </c>
      <c r="I10" s="6">
        <f>INT(AVERAGEIF(G10:H10,"&gt;10"))</f>
        <v>12</v>
      </c>
      <c r="J10" s="9">
        <v>14</v>
      </c>
      <c r="K10" s="12">
        <f>ROUND(AVERAGE(F10,I10,J10),2)</f>
        <v>13.67</v>
      </c>
      <c r="L10" s="7" t="str">
        <f>VLOOKUP(K10,TABLA1,2)</f>
        <v>Promovido</v>
      </c>
    </row>
    <row r="11" spans="1:12" x14ac:dyDescent="0.2">
      <c r="A11" s="8" t="s">
        <v>46</v>
      </c>
      <c r="B11" s="10" t="s">
        <v>14</v>
      </c>
      <c r="C11" s="10">
        <v>16</v>
      </c>
      <c r="D11" s="10">
        <v>15</v>
      </c>
      <c r="E11" s="10">
        <v>5</v>
      </c>
      <c r="F11" s="6">
        <f>INT(AVERAGEIF(C11:E11,"&gt;10"))</f>
        <v>15</v>
      </c>
      <c r="G11" s="10">
        <v>13</v>
      </c>
      <c r="H11" s="10">
        <v>15</v>
      </c>
      <c r="I11" s="6">
        <f>INT(AVERAGEIF(G11:H11,"&gt;10"))</f>
        <v>14</v>
      </c>
      <c r="J11" s="10">
        <v>15</v>
      </c>
      <c r="K11" s="12">
        <f>ROUND(AVERAGE(F11,I11,J11),2)</f>
        <v>14.67</v>
      </c>
      <c r="L11" s="7" t="str">
        <f>VLOOKUP(K11,TABLA1,2)</f>
        <v>Promovido</v>
      </c>
    </row>
    <row r="12" spans="1:12" x14ac:dyDescent="0.2">
      <c r="A12" s="8" t="s">
        <v>47</v>
      </c>
      <c r="B12" s="10" t="s">
        <v>15</v>
      </c>
      <c r="C12" s="10">
        <v>14</v>
      </c>
      <c r="D12" s="10">
        <v>0</v>
      </c>
      <c r="E12" s="10">
        <v>16</v>
      </c>
      <c r="F12" s="6">
        <f>INT(AVERAGEIF(C12:E12,"&gt;10"))</f>
        <v>15</v>
      </c>
      <c r="G12" s="10">
        <v>15</v>
      </c>
      <c r="H12" s="10">
        <v>15</v>
      </c>
      <c r="I12" s="6">
        <f>INT(AVERAGEIF(G12:H12,"&gt;10"))</f>
        <v>15</v>
      </c>
      <c r="J12" s="10">
        <v>16</v>
      </c>
      <c r="K12" s="12">
        <f>ROUND(AVERAGE(F12,I12,J12),2)</f>
        <v>15.33</v>
      </c>
      <c r="L12" s="7" t="str">
        <f>VLOOKUP(K12,TABLA1,2)</f>
        <v>Promovido</v>
      </c>
    </row>
    <row r="13" spans="1:12" x14ac:dyDescent="0.2">
      <c r="A13" s="8" t="s">
        <v>48</v>
      </c>
      <c r="B13" s="10" t="s">
        <v>16</v>
      </c>
      <c r="C13" s="10">
        <v>14</v>
      </c>
      <c r="D13" s="10">
        <v>0</v>
      </c>
      <c r="E13" s="10">
        <v>0</v>
      </c>
      <c r="F13" s="6">
        <f>INT(AVERAGEIF(C13:E13,"&gt;10"))</f>
        <v>14</v>
      </c>
      <c r="G13" s="10">
        <v>11</v>
      </c>
      <c r="H13" s="10">
        <v>0</v>
      </c>
      <c r="I13" s="6">
        <f>INT(AVERAGEIF(G13:H13,"&gt;10"))</f>
        <v>11</v>
      </c>
      <c r="J13" s="10">
        <v>5</v>
      </c>
      <c r="K13" s="12">
        <f>ROUND(AVERAGE(F13,I13,J13),2)</f>
        <v>10</v>
      </c>
      <c r="L13" s="7" t="str">
        <f>VLOOKUP(K13,TABLA1,2)</f>
        <v>Susti</v>
      </c>
    </row>
    <row r="14" spans="1:12" ht="13.5" thickBot="1" x14ac:dyDescent="0.25">
      <c r="A14" s="8" t="s">
        <v>49</v>
      </c>
      <c r="B14" s="11" t="s">
        <v>17</v>
      </c>
      <c r="C14" s="11">
        <v>13</v>
      </c>
      <c r="D14" s="11">
        <v>11</v>
      </c>
      <c r="E14" s="11">
        <v>12</v>
      </c>
      <c r="F14" s="6">
        <f>INT(AVERAGEIF(C14:E14,"&gt;10"))</f>
        <v>12</v>
      </c>
      <c r="G14" s="11">
        <v>12</v>
      </c>
      <c r="H14" s="11">
        <v>14</v>
      </c>
      <c r="I14" s="6">
        <f>INT(AVERAGEIF(G14:H14,"&gt;10"))</f>
        <v>13</v>
      </c>
      <c r="J14" s="11">
        <v>13</v>
      </c>
      <c r="K14" s="12">
        <f>ROUND(AVERAGE(F14,I14,J14),2)</f>
        <v>12.67</v>
      </c>
      <c r="L14" s="7" t="str">
        <f>VLOOKUP(K14,TABLA1,2)</f>
        <v>Promovido</v>
      </c>
    </row>
  </sheetData>
  <dataValidations count="1">
    <dataValidation type="whole" allowBlank="1" showInputMessage="1" showErrorMessage="1" sqref="C2:E14 G2:H14 J2:J14">
      <formula1>0</formula1>
      <formula2>20</formula2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Final</vt:lpstr>
      <vt:lpstr>Hoja1</vt:lpstr>
      <vt:lpstr>Hoja2</vt:lpstr>
      <vt:lpstr>Hoja3</vt:lpstr>
      <vt:lpstr>Final!Área_de_impresión</vt:lpstr>
      <vt:lpstr>TABLA1</vt:lpstr>
    </vt:vector>
  </TitlesOfParts>
  <Company>Grupo IDAT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Prof: Edwin Chuquipul Pizarro</dc:creator>
  <cp:lastModifiedBy>j</cp:lastModifiedBy>
  <cp:lastPrinted>2015-06-09T00:19:28Z</cp:lastPrinted>
  <dcterms:created xsi:type="dcterms:W3CDTF">2003-06-29T21:25:22Z</dcterms:created>
  <dcterms:modified xsi:type="dcterms:W3CDTF">2020-02-08T01:10:47Z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d2c71450-5d82-4f9e-99a7-2616b8b1dd96</vt:lpwstr>
  </property>
</Properties>
</file>